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henotypes" state="visible" r:id="rId3"/>
    <sheet sheetId="2" name="Final" state="visible" r:id="rId4"/>
    <sheet sheetId="3" name="Mapping4AssocTest" state="visible" r:id="rId5"/>
    <sheet sheetId="4" name="Init" state="visible" r:id="rId6"/>
    <sheet sheetId="5" name="Resist" state="visible" r:id="rId7"/>
    <sheet sheetId="6" name="Mapping" state="visible" r:id="rId8"/>
    <sheet sheetId="7" name="Not found" state="visible" r:id="rId9"/>
    <sheet sheetId="8" name="Check(ErrorIDs)" state="visible" r:id="rId10"/>
    <sheet sheetId="9" name="MappingID_Strain" state="visible" r:id="rId11"/>
  </sheets>
  <definedNames>
    <definedName hidden="1" name="_xlnm._FilterDatabase" localSheetId="2">Mapping4AssocTest!$A$1:$L$134</definedName>
  </definedNames>
  <calcPr/>
</workbook>
</file>

<file path=xl/sharedStrings.xml><?xml version="1.0" encoding="utf-8"?>
<sst xmlns="http://schemas.openxmlformats.org/spreadsheetml/2006/main">
  <si>
    <t>Parameter</t>
  </si>
  <si>
    <t>Parameter(left)</t>
  </si>
  <si>
    <t>Sequence Name</t>
  </si>
  <si>
    <t>ETHA: Ethambutol </t>
  </si>
  <si>
    <t>ISON: Isoniazid </t>
  </si>
  <si>
    <t>RIFM: rifampicin </t>
  </si>
  <si>
    <t>RIFP: Rifapentine </t>
  </si>
  <si>
    <t>PYRA: Pyrazinamide </t>
  </si>
  <si>
    <t>STRE: Streptomycin </t>
  </si>
  <si>
    <t>CYCL: Cycloserine </t>
  </si>
  <si>
    <t>ETHI: Ethionamide/ Prothionamide </t>
  </si>
  <si>
    <t>PARA: Para-aminosalicyclic acid </t>
  </si>
  <si>
    <t>AMIK: Amikacin/</t>
  </si>
  <si>
    <t> Kanamycin </t>
  </si>
  <si>
    <t>CAPR: Capreomycin </t>
  </si>
  <si>
    <t>OFLO: Ofloxacin </t>
  </si>
  <si>
    <t>Ряд I: 
1 = Чувствительность к RIF+ISON
2 = Устойчивость хотя  к RIF+ISON</t>
  </si>
  <si>
    <t>Ряд I: 
1 = Чувствительность ко всем
2 = Устойчивость хотя бы к одному</t>
  </si>
  <si>
    <t>Ряд I: 
1 = Чувствительность хотя бы к одному
2 = Устойчивость ко всем</t>
  </si>
  <si>
    <t>Ряд II_НЕ инъекционные:
1 = Чувствительность ко всем
2 = Устойчивость хотя бы к одному</t>
  </si>
  <si>
    <t>Ряд II_НЕ инъекционные:
1 = Чувствительность хотя бы к одному
2 = Устойчивость ко всем</t>
  </si>
  <si>
    <t>Ряд II_Инъекционные:
1 = Чувствительность ко всем
2 = Устойчивость хотя бы к одному</t>
  </si>
  <si>
    <t>Ряд II_Инъекционные:
1 = Чувствительность хотя бы к одному
2 = Устойчивость ко всем</t>
  </si>
  <si>
    <t>Ряд II_Фторхинолоны:
1 = Чувствительность ко всем
2 = Устойчивость хотя бы к одному</t>
  </si>
  <si>
    <t>Итого:
1 = Чувствительность ко всем
2 = Устойчивость хотя бы к одному</t>
  </si>
  <si>
    <t>Итого:
1 = Чувствительность хотя бы к одному
2 = Устойчивость ко всем</t>
  </si>
  <si>
    <t>608,2012-1</t>
  </si>
  <si>
    <t>15,2013-1</t>
  </si>
  <si>
    <t>1223.2011-2</t>
  </si>
  <si>
    <t>902.2010-3</t>
  </si>
  <si>
    <t>1057,2012-4</t>
  </si>
  <si>
    <t>1067.2011-5</t>
  </si>
  <si>
    <t>176,2012-6</t>
  </si>
  <si>
    <t>506,2012-7</t>
  </si>
  <si>
    <t>1284,2011-8</t>
  </si>
  <si>
    <t>788,2012-9</t>
  </si>
  <si>
    <t>547,2011-10</t>
  </si>
  <si>
    <t>234,2012-10</t>
  </si>
  <si>
    <t>601,2012-11</t>
  </si>
  <si>
    <t>684,2012-12</t>
  </si>
  <si>
    <t>109,2012-13</t>
  </si>
  <si>
    <t>862,2012-13</t>
  </si>
  <si>
    <t>950,2012-14</t>
  </si>
  <si>
    <t>191,2013-14</t>
  </si>
  <si>
    <t>974,2012-15</t>
  </si>
  <si>
    <t>1015,2011-16</t>
  </si>
  <si>
    <t>1063,2011-17</t>
  </si>
  <si>
    <t>113,2012-17</t>
  </si>
  <si>
    <t>367,2012-18</t>
  </si>
  <si>
    <t>129,2013-18</t>
  </si>
  <si>
    <t>780,2012-19</t>
  </si>
  <si>
    <t>11,2013-20</t>
  </si>
  <si>
    <t>402,2012-21</t>
  </si>
  <si>
    <t>819,2012-21</t>
  </si>
  <si>
    <t>1272,2012-21</t>
  </si>
  <si>
    <t>1417,2012-21</t>
  </si>
  <si>
    <t>159,2013-21</t>
  </si>
  <si>
    <t>524,2012-22</t>
  </si>
  <si>
    <t>1520,2012-23</t>
  </si>
  <si>
    <t>832,2011-24</t>
  </si>
  <si>
    <t>299,2012-25</t>
  </si>
  <si>
    <t>279,2012-26</t>
  </si>
  <si>
    <t>1192,2012-26</t>
  </si>
  <si>
    <t>309,2012-27</t>
  </si>
  <si>
    <t>141,2013-27</t>
  </si>
  <si>
    <t>861,2012-28</t>
  </si>
  <si>
    <t>1060,2011-29</t>
  </si>
  <si>
    <t>1426,2012-29</t>
  </si>
  <si>
    <t>1406,2011-30</t>
  </si>
  <si>
    <t>660,2012-30</t>
  </si>
  <si>
    <t>281,2012-31</t>
  </si>
  <si>
    <t>966,2010-32</t>
  </si>
  <si>
    <t>1103,2012-32</t>
  </si>
  <si>
    <t>1457,2012-32</t>
  </si>
  <si>
    <t>1034,2012-33</t>
  </si>
  <si>
    <t>1376,2012-33</t>
  </si>
  <si>
    <t>146,2012-34</t>
  </si>
  <si>
    <t>88,2012-35</t>
  </si>
  <si>
    <t>885,2012-35</t>
  </si>
  <si>
    <t>1336,2011-36</t>
  </si>
  <si>
    <t>50,2013-37</t>
  </si>
  <si>
    <t>361,2013-37</t>
  </si>
  <si>
    <t>645,2013-37</t>
  </si>
  <si>
    <t>530,2012-38</t>
  </si>
  <si>
    <t>1182,2012-38</t>
  </si>
  <si>
    <t>1059,2011-39</t>
  </si>
  <si>
    <t>547,2012-40</t>
  </si>
  <si>
    <t>810,2012-40</t>
  </si>
  <si>
    <t>1367,2011-41</t>
  </si>
  <si>
    <t>459,2012-42</t>
  </si>
  <si>
    <t>1133,2011-43</t>
  </si>
  <si>
    <t>1410,2012-44</t>
  </si>
  <si>
    <t>598,2012-45</t>
  </si>
  <si>
    <t>375,2013-45</t>
  </si>
  <si>
    <t>100,2012-46</t>
  </si>
  <si>
    <t>1363,2012-46</t>
  </si>
  <si>
    <t>1176,2012-47</t>
  </si>
  <si>
    <t>400,2013-47</t>
  </si>
  <si>
    <t>1,2013-48</t>
  </si>
  <si>
    <t>658,2013-48</t>
  </si>
  <si>
    <t>760,2011-49</t>
  </si>
  <si>
    <t>679,2012-50</t>
  </si>
  <si>
    <t>692,2012-51</t>
  </si>
  <si>
    <t>1058,2009-52</t>
  </si>
  <si>
    <t>980,2009-53</t>
  </si>
  <si>
    <t>970,2009-54</t>
  </si>
  <si>
    <t>675,2013-55</t>
  </si>
  <si>
    <t>91,2010-56</t>
  </si>
  <si>
    <t>535,2012-57</t>
  </si>
  <si>
    <t>1297,2012-57</t>
  </si>
  <si>
    <t>62,2010-58</t>
  </si>
  <si>
    <t>13,2011-59</t>
  </si>
  <si>
    <t>704,2012-59</t>
  </si>
  <si>
    <t>705,2013-59</t>
  </si>
  <si>
    <t>104,2012-60</t>
  </si>
  <si>
    <t>1087,2011-61</t>
  </si>
  <si>
    <t>1253,2012-61</t>
  </si>
  <si>
    <t>1435,2012-61</t>
  </si>
  <si>
    <t>422,2012-62</t>
  </si>
  <si>
    <t>89,2013-62</t>
  </si>
  <si>
    <t>328,2013-63</t>
  </si>
  <si>
    <t>608,2013-63</t>
  </si>
  <si>
    <t>223,2013-64</t>
  </si>
  <si>
    <t>473,2013-65</t>
  </si>
  <si>
    <t>1172,2012-66</t>
  </si>
  <si>
    <t>689,2012-67</t>
  </si>
  <si>
    <t>1000,2009-68</t>
  </si>
  <si>
    <t>4,2010-69</t>
  </si>
  <si>
    <t>893,2011-70</t>
  </si>
  <si>
    <t>13,2013-71</t>
  </si>
  <si>
    <t>1024,2011-72</t>
  </si>
  <si>
    <t>726,2012-72</t>
  </si>
  <si>
    <t>937,2012-73</t>
  </si>
  <si>
    <t>873,2012-74</t>
  </si>
  <si>
    <t>1371,2012-74</t>
  </si>
  <si>
    <t>525,2012-75</t>
  </si>
  <si>
    <t>598,2010-76</t>
  </si>
  <si>
    <t>323,2012-77</t>
  </si>
  <si>
    <t>1343,2012-77</t>
  </si>
  <si>
    <t>380,2013-77</t>
  </si>
  <si>
    <t>1061,2009-78</t>
  </si>
  <si>
    <t>1333,2012-79</t>
  </si>
  <si>
    <t>662,2013-79</t>
  </si>
  <si>
    <t>127,2012-80</t>
  </si>
  <si>
    <t>470,2012-81</t>
  </si>
  <si>
    <t>260,2010-82</t>
  </si>
  <si>
    <t>900,2012-83</t>
  </si>
  <si>
    <t>1159,2011-84</t>
  </si>
  <si>
    <t>131,2013-84</t>
  </si>
  <si>
    <t>441,2013-85</t>
  </si>
  <si>
    <t>763,2012-86</t>
  </si>
  <si>
    <t>597,2012-87</t>
  </si>
  <si>
    <t>1002,2011-89</t>
  </si>
  <si>
    <t>1206,2012-89</t>
  </si>
  <si>
    <t>115,2012-90</t>
  </si>
  <si>
    <t>421,2012-91</t>
  </si>
  <si>
    <t>522,2012-92</t>
  </si>
  <si>
    <t>610,2012-93</t>
  </si>
  <si>
    <t>883,2011-94</t>
  </si>
  <si>
    <t>500,2011-95</t>
  </si>
  <si>
    <t>761,2013-95</t>
  </si>
  <si>
    <t>124,2012-96</t>
  </si>
  <si>
    <t>914,2011-97</t>
  </si>
  <si>
    <t>27,2012-97</t>
  </si>
  <si>
    <t>965,2011-98</t>
  </si>
  <si>
    <t>1365,2011-99</t>
  </si>
  <si>
    <t>97,2010-100</t>
  </si>
  <si>
    <t>881,2011-101</t>
  </si>
  <si>
    <t>1251,2011-102</t>
  </si>
  <si>
    <t>373,2012-102</t>
  </si>
  <si>
    <t>505,2012-103</t>
  </si>
  <si>
    <t>662,2012-103</t>
  </si>
  <si>
    <t>1229,2011-104</t>
  </si>
  <si>
    <t>207,2012-104</t>
  </si>
  <si>
    <t>1147,2012-105</t>
  </si>
  <si>
    <t>285,2012-106</t>
  </si>
  <si>
    <t>1182,2011-107</t>
  </si>
  <si>
    <t>1 - susceptible</t>
  </si>
  <si>
    <t>2 - resistant</t>
  </si>
  <si>
    <t>Parameter</t>
  </si>
  <si>
    <t>Sequence Name</t>
  </si>
  <si>
    <t>ETHA: Ethambutol </t>
  </si>
  <si>
    <t>ISON: Isoniazid </t>
  </si>
  <si>
    <t>RIFM: rifampicin </t>
  </si>
  <si>
    <t>RIFP: Rifapentine </t>
  </si>
  <si>
    <t>PYRA: Pyrazinamide </t>
  </si>
  <si>
    <t>AMIK: Amikacin/ Kanamycin </t>
  </si>
  <si>
    <t>CAPR: Capreomycin </t>
  </si>
  <si>
    <t>CYCL: Cycloserine </t>
  </si>
  <si>
    <t>ETHI: Ethionamide/ Prothionamide </t>
  </si>
  <si>
    <t>OFLO: Ofloxacin </t>
  </si>
  <si>
    <t>PARA: Para-aminosalicyclic acid </t>
  </si>
  <si>
    <t>STRE: Streptomycin </t>
  </si>
  <si>
    <t>608,2012-1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</si>
  <si>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</si>
  <si>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</si>
  <si>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</si>
  <si>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</si>
  <si>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</si>
  <si>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</si>
  <si>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</si>
  <si>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</si>
  <si>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</si>
  <si>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</si>
  <si>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15,2013-1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</si>
  <si>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</si>
  <si>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</si>
  <si>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</si>
  <si>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</si>
  <si>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</si>
  <si>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</si>
  <si>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</si>
  <si>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</si>
  <si>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</si>
  <si>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</si>
  <si>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1223.2011-2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</si>
  <si>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</si>
  <si>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</si>
  <si>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</si>
  <si>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</si>
  <si>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</si>
  <si>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</si>
  <si>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</si>
  <si>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</si>
  <si>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</si>
  <si>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</si>
  <si>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</si>
  <si>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902.2010-3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</si>
  <si>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</si>
  <si>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</si>
  <si>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</si>
  <si>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</si>
  <si>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</si>
  <si>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</si>
  <si>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</si>
  <si>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</si>
  <si>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susceptible</t>
  </si>
  <si>
    <t>resistant</t>
  </si>
  <si>
    <t>1057,2012-4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</si>
  <si>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</si>
  <si>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</si>
  <si>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</si>
  <si>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</si>
  <si>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</si>
  <si>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</si>
  <si>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</si>
  <si>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</si>
  <si>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</si>
  <si>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</si>
  <si>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1067.2011-5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</si>
  <si>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</si>
  <si>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</si>
  <si>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</si>
  <si>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</si>
  <si>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</si>
  <si>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</si>
  <si>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</si>
  <si>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</si>
  <si>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</si>
  <si>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</si>
  <si>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</si>
  <si>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176,2012-6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</si>
  <si>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</si>
  <si>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</si>
  <si>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</si>
  <si>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</si>
  <si>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</si>
  <si>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</si>
  <si>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</si>
  <si>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</si>
  <si>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</si>
  <si>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</si>
  <si>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506,2012-7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</si>
  <si>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</si>
  <si>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</si>
  <si>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</si>
  <si>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</si>
  <si>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</si>
  <si>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</si>
  <si>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</si>
  <si>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</si>
  <si>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</si>
  <si>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</si>
  <si>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1284,2011-8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</si>
  <si>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</si>
  <si>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</si>
  <si>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</si>
  <si>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</si>
  <si>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</si>
  <si>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</si>
  <si>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</si>
  <si>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</si>
  <si>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</si>
  <si>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</si>
  <si>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</si>
  <si>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788,2012-9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</si>
  <si>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</si>
  <si>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</si>
  <si>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</si>
  <si>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</si>
  <si>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</si>
  <si>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</si>
  <si>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</si>
  <si>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</si>
  <si>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</si>
  <si>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</si>
  <si>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</si>
  <si>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547,2011-10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</si>
  <si>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</si>
  <si>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</si>
  <si>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</si>
  <si>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</si>
  <si>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</si>
  <si>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</si>
  <si>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</si>
  <si>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</si>
  <si>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</si>
  <si>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</si>
  <si>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234,2012-10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</si>
  <si>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</si>
  <si>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</si>
  <si>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</si>
  <si>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</si>
  <si>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</si>
  <si>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</si>
  <si>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</si>
  <si>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</si>
  <si>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</si>
  <si>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</si>
  <si>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601,2012-11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</si>
  <si>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</si>
  <si>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</si>
  <si>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</si>
  <si>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</si>
  <si>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</si>
  <si>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</si>
  <si>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</si>
  <si>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</si>
  <si>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</si>
  <si>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</si>
  <si>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</si>
  <si>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684,2012-12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</si>
  <si>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</si>
  <si>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</si>
  <si>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</si>
  <si>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</si>
  <si>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</si>
  <si>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</si>
  <si>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</si>
  <si>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</si>
  <si>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</si>
  <si>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</si>
  <si>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109,2012-13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</si>
  <si>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</si>
  <si>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</si>
  <si>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</si>
  <si>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</si>
  <si>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</si>
  <si>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</si>
  <si>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</si>
  <si>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</si>
  <si>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</si>
  <si>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</si>
  <si>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862,2012-13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</si>
  <si>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</si>
  <si>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</si>
  <si>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</si>
  <si>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</si>
  <si>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</si>
  <si>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</si>
  <si>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</si>
  <si>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</si>
  <si>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</si>
  <si>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</si>
  <si>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950,2012-14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</si>
  <si>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</si>
  <si>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</si>
  <si>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</si>
  <si>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</si>
  <si>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</si>
  <si>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</si>
  <si>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</si>
  <si>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</si>
  <si>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</si>
  <si>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</si>
  <si>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</si>
  <si>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191,2013-14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</si>
  <si>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</si>
  <si>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</si>
  <si>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</si>
  <si>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</si>
  <si>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</si>
  <si>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</si>
  <si>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</si>
  <si>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</si>
  <si>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</si>
  <si>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</si>
  <si>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</si>
  <si>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974,2012-15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</si>
  <si>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</si>
  <si>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</si>
  <si>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</si>
  <si>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</si>
  <si>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</si>
  <si>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</si>
  <si>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</si>
  <si>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</si>
  <si>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</si>
  <si>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</si>
  <si>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1015,2011-16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</si>
  <si>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</si>
  <si>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</si>
  <si>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</si>
  <si>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</si>
  <si>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</si>
  <si>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</si>
  <si>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</si>
  <si>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</si>
  <si>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</si>
  <si>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</si>
  <si>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</si>
  <si>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1063,2011-17</t>
  </si>
  <si>
    <t>resistant</t>
  </si>
  <si>
    <t>resistant</t>
  </si>
  <si>
    <t>resistant</t>
  </si>
  <si>
    <t>resistant</t>
  </si>
  <si>
    <t>susceptible/resistant</t>
  </si>
  <si>
    <t>resistant</t>
  </si>
  <si>
    <t>resistant</t>
  </si>
  <si>
    <t>resistant</t>
  </si>
  <si>
    <t>susceptible</t>
  </si>
  <si>
    <t>susceptible</t>
  </si>
  <si>
    <t>resistant</t>
  </si>
  <si>
    <t>113,2012-17</t>
  </si>
  <si>
    <t>resistant</t>
  </si>
  <si>
    <t>resistant</t>
  </si>
  <si>
    <t>resistant</t>
  </si>
  <si>
    <t>resistant</t>
  </si>
  <si>
    <t>susceptible/resistant</t>
  </si>
  <si>
    <t>resistant</t>
  </si>
  <si>
    <t>resistant</t>
  </si>
  <si>
    <t>resistant</t>
  </si>
  <si>
    <t>susceptible</t>
  </si>
  <si>
    <t>susceptible</t>
  </si>
  <si>
    <t>resistant</t>
  </si>
  <si>
    <t>367,2012-18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</si>
  <si>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</si>
  <si>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</si>
  <si>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</si>
  <si>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</si>
  <si>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</si>
  <si>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</si>
  <si>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</si>
  <si>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</si>
  <si>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</si>
  <si>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</si>
  <si>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129,2013-18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</si>
  <si>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</si>
  <si>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</si>
  <si>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</si>
  <si>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</si>
  <si>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</si>
  <si>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</si>
  <si>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</si>
  <si>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</si>
  <si>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</si>
  <si>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</si>
  <si>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780,2012-19</t>
  </si>
  <si>
    <t>resistant</t>
  </si>
  <si>
    <t>resistant</t>
  </si>
  <si>
    <t>resistant</t>
  </si>
  <si>
    <t>susceptible/resistant</t>
  </si>
  <si>
    <t>susceptible</t>
  </si>
  <si>
    <t>susceptible</t>
  </si>
  <si>
    <t>susceptible</t>
  </si>
  <si>
    <t>susceptible</t>
  </si>
  <si>
    <t>susceptible</t>
  </si>
  <si>
    <t>resistant</t>
  </si>
  <si>
    <t>11,2013-20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</si>
  <si>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</si>
  <si>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</si>
  <si>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</si>
  <si>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</si>
  <si>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</si>
  <si>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</si>
  <si>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</si>
  <si>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</si>
  <si>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</si>
  <si>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</si>
  <si>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402,2012-21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</si>
  <si>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</si>
  <si>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</si>
  <si>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</si>
  <si>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</si>
  <si>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</si>
  <si>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</si>
  <si>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</si>
  <si>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</si>
  <si>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</si>
  <si>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</si>
  <si>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819,2012-21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</si>
  <si>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</si>
  <si>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</si>
  <si>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</si>
  <si>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</si>
  <si>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</si>
  <si>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</si>
  <si>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</si>
  <si>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</si>
  <si>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</si>
  <si>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</si>
  <si>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1272,2012-21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</si>
  <si>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</si>
  <si>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</si>
  <si>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</si>
  <si>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</si>
  <si>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</si>
  <si>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</si>
  <si>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</si>
  <si>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</si>
  <si>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</si>
  <si>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</si>
  <si>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1417,2012-21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</si>
  <si>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</si>
  <si>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</si>
  <si>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</si>
  <si>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</si>
  <si>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</si>
  <si>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</si>
  <si>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</si>
  <si>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</si>
  <si>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</si>
  <si>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</si>
  <si>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159,2013-21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</si>
  <si>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</si>
  <si>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</si>
  <si>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</si>
  <si>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</si>
  <si>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</si>
  <si>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</si>
  <si>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</si>
  <si>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</si>
  <si>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</si>
  <si>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</si>
  <si>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524,2012-22</t>
  </si>
  <si>
    <t>resistant</t>
  </si>
  <si>
    <t>resistant</t>
  </si>
  <si>
    <t>resistant</t>
  </si>
  <si>
    <t>resistant</t>
  </si>
  <si>
    <t>susceptible/resistant</t>
  </si>
  <si>
    <t>resistant</t>
  </si>
  <si>
    <t>resistant</t>
  </si>
  <si>
    <t>resistant</t>
  </si>
  <si>
    <t>resistant</t>
  </si>
  <si>
    <t>susceptible</t>
  </si>
  <si>
    <t>resistant</t>
  </si>
  <si>
    <t>1520,2012-23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</si>
  <si>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</si>
  <si>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</si>
  <si>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</si>
  <si>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</si>
  <si>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</si>
  <si>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</si>
  <si>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</si>
  <si>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</si>
  <si>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</si>
  <si>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</si>
  <si>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832,2011-24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</si>
  <si>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</si>
  <si>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</si>
  <si>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</si>
  <si>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</si>
  <si>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</si>
  <si>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</si>
  <si>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</si>
  <si>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</si>
  <si>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</si>
  <si>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</si>
  <si>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299,2012-25</t>
  </si>
  <si>
    <t>resistant</t>
  </si>
  <si>
    <t>resistant</t>
  </si>
  <si>
    <t>resistant</t>
  </si>
  <si>
    <t>susceptible/resistant</t>
  </si>
  <si>
    <t>resistant</t>
  </si>
  <si>
    <t>resistant</t>
  </si>
  <si>
    <t>resistant</t>
  </si>
  <si>
    <t>resistant</t>
  </si>
  <si>
    <t>susceptible</t>
  </si>
  <si>
    <t>resistant</t>
  </si>
  <si>
    <t>279,2012-26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</si>
  <si>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</si>
  <si>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</si>
  <si>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</si>
  <si>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</si>
  <si>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</si>
  <si>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</si>
  <si>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</si>
  <si>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</si>
  <si>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</si>
  <si>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</si>
  <si>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1192,2012-26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</si>
  <si>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</si>
  <si>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</si>
  <si>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</si>
  <si>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</si>
  <si>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</si>
  <si>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</si>
  <si>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</si>
  <si>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</si>
  <si>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</si>
  <si>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</si>
  <si>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309,2012-27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</si>
  <si>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</si>
  <si>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</si>
  <si>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</si>
  <si>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</si>
  <si>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</si>
  <si>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</si>
  <si>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</si>
  <si>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</si>
  <si>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</si>
  <si>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</si>
  <si>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141,2013-27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</si>
  <si>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</si>
  <si>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</si>
  <si>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</si>
  <si>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</si>
  <si>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</si>
  <si>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</si>
  <si>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</si>
  <si>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</si>
  <si>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</si>
  <si>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</si>
  <si>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861,2012-28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</si>
  <si>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</si>
  <si>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</si>
  <si>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</si>
  <si>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</si>
  <si>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</si>
  <si>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</si>
  <si>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</si>
  <si>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</si>
  <si>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</si>
  <si>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1060,2011-29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</si>
  <si>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</si>
  <si>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</si>
  <si>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</si>
  <si>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</si>
  <si>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</si>
  <si>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</si>
  <si>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</si>
  <si>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</si>
  <si>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</si>
  <si>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</si>
  <si>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1426,2012-29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</si>
  <si>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</si>
  <si>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</si>
  <si>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</si>
  <si>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</si>
  <si>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</si>
  <si>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</si>
  <si>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</si>
  <si>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</si>
  <si>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</si>
  <si>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</si>
  <si>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1406,2011-30</t>
  </si>
  <si>
    <t>resistant</t>
  </si>
  <si>
    <t>resistant</t>
  </si>
  <si>
    <t>resistant</t>
  </si>
  <si>
    <t>resistant</t>
  </si>
  <si>
    <t>susceptible/resistant</t>
  </si>
  <si>
    <t>susceptible</t>
  </si>
  <si>
    <t>resistant</t>
  </si>
  <si>
    <t>resistant</t>
  </si>
  <si>
    <t>susceptible</t>
  </si>
  <si>
    <t>susceptible</t>
  </si>
  <si>
    <t>resistant</t>
  </si>
  <si>
    <t>660,2012-30</t>
  </si>
  <si>
    <t>resistant</t>
  </si>
  <si>
    <t>resistant</t>
  </si>
  <si>
    <t>resistant</t>
  </si>
  <si>
    <t>resistant</t>
  </si>
  <si>
    <t>susceptible/resistant</t>
  </si>
  <si>
    <t>susceptible</t>
  </si>
  <si>
    <t>resistant</t>
  </si>
  <si>
    <t>resistant</t>
  </si>
  <si>
    <t>susceptible</t>
  </si>
  <si>
    <t>susceptible</t>
  </si>
  <si>
    <t>resistant</t>
  </si>
  <si>
    <t>281,2012-31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</si>
  <si>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</si>
  <si>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</si>
  <si>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</si>
  <si>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</si>
  <si>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</si>
  <si>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</si>
  <si>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</si>
  <si>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</si>
  <si>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</si>
  <si>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</si>
  <si>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966,2010-32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</si>
  <si>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</si>
  <si>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</si>
  <si>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</si>
  <si>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</si>
  <si>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</si>
  <si>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</si>
  <si>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</si>
  <si>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</si>
  <si>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</si>
  <si>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</si>
  <si>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1103,2012-32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</si>
  <si>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</si>
  <si>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</si>
  <si>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</si>
  <si>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</si>
  <si>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</si>
  <si>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</si>
  <si>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</si>
  <si>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</si>
  <si>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</si>
  <si>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</si>
  <si>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1457,2012-32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</si>
  <si>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</si>
  <si>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</si>
  <si>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</si>
  <si>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</si>
  <si>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</si>
  <si>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</si>
  <si>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</si>
  <si>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</si>
  <si>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</si>
  <si>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</si>
  <si>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1034,2012-33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</si>
  <si>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</si>
  <si>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</si>
  <si>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</si>
  <si>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</si>
  <si>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</si>
  <si>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</si>
  <si>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</si>
  <si>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</si>
  <si>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</si>
  <si>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</si>
  <si>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1376,2012-33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</si>
  <si>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</si>
  <si>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</si>
  <si>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</si>
  <si>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</si>
  <si>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</si>
  <si>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</si>
  <si>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</si>
  <si>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</si>
  <si>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</si>
  <si>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</si>
  <si>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146,2012-34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</si>
  <si>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</si>
  <si>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</si>
  <si>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</si>
  <si>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</si>
  <si>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</si>
  <si>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</si>
  <si>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</si>
  <si>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</si>
  <si>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</si>
  <si>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</si>
  <si>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88,2012-35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</si>
  <si>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</si>
  <si>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</si>
  <si>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</si>
  <si>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</si>
  <si>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</si>
  <si>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</si>
  <si>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</si>
  <si>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</si>
  <si>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</si>
  <si>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</si>
  <si>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885,2012-35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</si>
  <si>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</si>
  <si>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</si>
  <si>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</si>
  <si>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</si>
  <si>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</si>
  <si>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</si>
  <si>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</si>
  <si>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</si>
  <si>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</si>
  <si>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</si>
  <si>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1336,2011-36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</si>
  <si>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</si>
  <si>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</si>
  <si>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</si>
  <si>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</si>
  <si>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</si>
  <si>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</si>
  <si>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</si>
  <si>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</si>
  <si>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</si>
  <si>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</si>
  <si>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50,2013-37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</si>
  <si>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</si>
  <si>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</si>
  <si>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</si>
  <si>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</si>
  <si>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</si>
  <si>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</si>
  <si>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</si>
  <si>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</si>
  <si>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</si>
  <si>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</si>
  <si>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361,2013-37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</si>
  <si>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</si>
  <si>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</si>
  <si>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</si>
  <si>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</si>
  <si>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</si>
  <si>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</si>
  <si>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</si>
  <si>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</si>
  <si>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</si>
  <si>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</si>
  <si>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645,2013-37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</si>
  <si>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</si>
  <si>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</si>
  <si>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</si>
  <si>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</si>
  <si>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</si>
  <si>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</si>
  <si>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</si>
  <si>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</si>
  <si>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</si>
  <si>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</si>
  <si>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530,2012-38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</si>
  <si>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</si>
  <si>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</si>
  <si>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</si>
  <si>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</si>
  <si>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</si>
  <si>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</si>
  <si>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</si>
  <si>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</si>
  <si>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</si>
  <si>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</si>
  <si>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1182,2012-38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</si>
  <si>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</si>
  <si>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</si>
  <si>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</si>
  <si>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</si>
  <si>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</si>
  <si>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</si>
  <si>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</si>
  <si>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</si>
  <si>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</si>
  <si>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</si>
  <si>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1059,2011-39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</si>
  <si>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</si>
  <si>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</si>
  <si>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</si>
  <si>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</si>
  <si>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</si>
  <si>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</si>
  <si>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</si>
  <si>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</si>
  <si>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</si>
  <si>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</si>
  <si>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</si>
  <si>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547,2012-40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</si>
  <si>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</si>
  <si>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</si>
  <si>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</si>
  <si>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</si>
  <si>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</si>
  <si>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</si>
  <si>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</si>
  <si>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</si>
  <si>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</si>
  <si>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</si>
  <si>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</si>
  <si>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810,2012-40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</si>
  <si>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</si>
  <si>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</si>
  <si>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</si>
  <si>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</si>
  <si>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</si>
  <si>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</si>
  <si>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</si>
  <si>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</si>
  <si>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</si>
  <si>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</si>
  <si>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</si>
  <si>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1367,2011-41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</si>
  <si>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</si>
  <si>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</si>
  <si>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</si>
  <si>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</si>
  <si>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</si>
  <si>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</si>
  <si>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</si>
  <si>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</si>
  <si>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</si>
  <si>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</si>
  <si>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459,2012-42</t>
  </si>
  <si>
    <t>resistant</t>
  </si>
  <si>
    <t>resistant</t>
  </si>
  <si>
    <t>resistant</t>
  </si>
  <si>
    <t>resistant</t>
  </si>
  <si>
    <t>susceptible/resistant</t>
  </si>
  <si>
    <t>susceptible</t>
  </si>
  <si>
    <t>resistant</t>
  </si>
  <si>
    <t>susceptible</t>
  </si>
  <si>
    <t>susceptible</t>
  </si>
  <si>
    <t>resistant</t>
  </si>
  <si>
    <t>resistant</t>
  </si>
  <si>
    <t>1133,2011-43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</si>
  <si>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</si>
  <si>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</si>
  <si>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</si>
  <si>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</si>
  <si>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</si>
  <si>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</si>
  <si>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</si>
  <si>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</si>
  <si>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</si>
  <si>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</si>
  <si>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1410,2012-44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</si>
  <si>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</si>
  <si>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</si>
  <si>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</si>
  <si>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</si>
  <si>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</si>
  <si>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</si>
  <si>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</si>
  <si>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</si>
  <si>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</si>
  <si>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</si>
  <si>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598,2012-45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</si>
  <si>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</si>
  <si>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</si>
  <si>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</si>
  <si>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</si>
  <si>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</si>
  <si>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</si>
  <si>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</si>
  <si>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</si>
  <si>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</si>
  <si>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</si>
  <si>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375,2013-45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</si>
  <si>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</si>
  <si>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</si>
  <si>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</si>
  <si>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</si>
  <si>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</si>
  <si>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</si>
  <si>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</si>
  <si>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</si>
  <si>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</si>
  <si>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</si>
  <si>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100,2012-46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</si>
  <si>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</si>
  <si>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</si>
  <si>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</si>
  <si>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</si>
  <si>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</si>
  <si>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</si>
  <si>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</si>
  <si>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</si>
  <si>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</si>
  <si>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</si>
  <si>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</si>
  <si>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1363,2012-46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</si>
  <si>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</si>
  <si>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</si>
  <si>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</si>
  <si>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</si>
  <si>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</si>
  <si>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</si>
  <si>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</si>
  <si>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</si>
  <si>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</si>
  <si>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</si>
  <si>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</si>
  <si>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1176,2012-47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</si>
  <si>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</si>
  <si>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</si>
  <si>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</si>
  <si>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</si>
  <si>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</si>
  <si>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</si>
  <si>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</si>
  <si>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</si>
  <si>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</si>
  <si>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</si>
  <si>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400,2013-47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</si>
  <si>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</si>
  <si>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</si>
  <si>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</si>
  <si>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</si>
  <si>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</si>
  <si>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</si>
  <si>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</si>
  <si>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</si>
  <si>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</si>
  <si>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</si>
  <si>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1,2013-48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</si>
  <si>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</si>
  <si>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</si>
  <si>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</si>
  <si>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</si>
  <si>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</si>
  <si>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</si>
  <si>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</si>
  <si>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</si>
  <si>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</si>
  <si>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</si>
  <si>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658,2013-48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</si>
  <si>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</si>
  <si>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</si>
  <si>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</si>
  <si>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</si>
  <si>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</si>
  <si>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</si>
  <si>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</si>
  <si>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</si>
  <si>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</si>
  <si>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</si>
  <si>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760,2011-49</t>
  </si>
  <si>
    <t>resistant</t>
  </si>
  <si>
    <t>resistant</t>
  </si>
  <si>
    <t>resistant</t>
  </si>
  <si>
    <t>susceptible/resistant</t>
  </si>
  <si>
    <t>susceptible</t>
  </si>
  <si>
    <t>resistant</t>
  </si>
  <si>
    <t>susceptible</t>
  </si>
  <si>
    <t>susceptible</t>
  </si>
  <si>
    <t>susceptible</t>
  </si>
  <si>
    <t>resistant</t>
  </si>
  <si>
    <t>679,2012-50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</si>
  <si>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</si>
  <si>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</si>
  <si>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</si>
  <si>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</si>
  <si>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</si>
  <si>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</si>
  <si>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</si>
  <si>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</si>
  <si>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</si>
  <si>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</si>
  <si>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692,2012-51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</si>
  <si>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</si>
  <si>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</si>
  <si>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</si>
  <si>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</si>
  <si>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</si>
  <si>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</si>
  <si>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</si>
  <si>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</si>
  <si>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</si>
  <si>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</si>
  <si>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1058,2009-52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</si>
  <si>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</si>
  <si>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</si>
  <si>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</si>
  <si>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</si>
  <si>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</si>
  <si>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</si>
  <si>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</si>
  <si>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</si>
  <si>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</si>
  <si>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</si>
  <si>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980,2009-53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</si>
  <si>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</si>
  <si>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</si>
  <si>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</si>
  <si>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</si>
  <si>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</si>
  <si>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</si>
  <si>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</si>
  <si>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</si>
  <si>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970,2009-54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</si>
  <si>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</si>
  <si>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</si>
  <si>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</si>
  <si>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</si>
  <si>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</si>
  <si>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</si>
  <si>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</si>
  <si>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</si>
  <si>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</si>
  <si>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</si>
  <si>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675,2013-55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</si>
  <si>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</si>
  <si>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</si>
  <si>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</si>
  <si>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</si>
  <si>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</si>
  <si>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</si>
  <si>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</si>
  <si>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</si>
  <si>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</si>
  <si>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</si>
  <si>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91,2010-56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</si>
  <si>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</si>
  <si>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</si>
  <si>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</si>
  <si>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</si>
  <si>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</si>
  <si>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</si>
  <si>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</si>
  <si>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</si>
  <si>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</si>
  <si>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</si>
  <si>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535,2012-57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</si>
  <si>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</si>
  <si>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</si>
  <si>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</si>
  <si>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</si>
  <si>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</si>
  <si>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</si>
  <si>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</si>
  <si>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</si>
  <si>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</si>
  <si>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</si>
  <si>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1297,2012-57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</si>
  <si>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</si>
  <si>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</si>
  <si>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</si>
  <si>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</si>
  <si>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</si>
  <si>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</si>
  <si>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</si>
  <si>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</si>
  <si>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</si>
  <si>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</si>
  <si>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62,2010-58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</si>
  <si>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</si>
  <si>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</si>
  <si>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</si>
  <si>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</si>
  <si>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</si>
  <si>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</si>
  <si>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</si>
  <si>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</si>
  <si>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</si>
  <si>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</si>
  <si>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13,2011-59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</si>
  <si>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</si>
  <si>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</si>
  <si>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</si>
  <si>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</si>
  <si>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</si>
  <si>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</si>
  <si>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</si>
  <si>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</si>
  <si>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</si>
  <si>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</si>
  <si>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704,2012-59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</si>
  <si>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</si>
  <si>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</si>
  <si>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</si>
  <si>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</si>
  <si>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</si>
  <si>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</si>
  <si>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</si>
  <si>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</si>
  <si>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</si>
  <si>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</si>
  <si>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705,2013-59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</si>
  <si>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</si>
  <si>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</si>
  <si>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</si>
  <si>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</si>
  <si>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</si>
  <si>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</si>
  <si>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</si>
  <si>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</si>
  <si>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</si>
  <si>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</si>
  <si>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104,2012-60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</si>
  <si>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</si>
  <si>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</si>
  <si>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</si>
  <si>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</si>
  <si>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</si>
  <si>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</si>
  <si>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</si>
  <si>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</si>
  <si>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</si>
  <si>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</si>
  <si>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</si>
  <si>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1087,2011-61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</si>
  <si>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</si>
  <si>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</si>
  <si>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</si>
  <si>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</si>
  <si>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</si>
  <si>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</si>
  <si>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</si>
  <si>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</si>
  <si>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</si>
  <si>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</si>
  <si>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</si>
  <si>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1253,2012-61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</si>
  <si>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</si>
  <si>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</si>
  <si>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</si>
  <si>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</si>
  <si>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</si>
  <si>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</si>
  <si>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</si>
  <si>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</si>
  <si>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</si>
  <si>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</si>
  <si>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</si>
  <si>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1435,2012-61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</si>
  <si>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</si>
  <si>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</si>
  <si>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</si>
  <si>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</si>
  <si>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</si>
  <si>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</si>
  <si>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</si>
  <si>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</si>
  <si>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</si>
  <si>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</si>
  <si>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</si>
  <si>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422,2012-62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</si>
  <si>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</si>
  <si>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</si>
  <si>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</si>
  <si>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</si>
  <si>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</si>
  <si>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</si>
  <si>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</si>
  <si>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</si>
  <si>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</si>
  <si>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</si>
  <si>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</si>
  <si>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89,2013-62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</si>
  <si>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</si>
  <si>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</si>
  <si>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</si>
  <si>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</si>
  <si>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</si>
  <si>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</si>
  <si>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</si>
  <si>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</si>
  <si>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</si>
  <si>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</si>
  <si>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</si>
  <si>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328,2013-63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</si>
  <si>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</si>
  <si>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</si>
  <si>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</si>
  <si>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</si>
  <si>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</si>
  <si>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</si>
  <si>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</si>
  <si>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</si>
  <si>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</si>
  <si>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</si>
  <si>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608,2013-63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</si>
  <si>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</si>
  <si>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</si>
  <si>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</si>
  <si>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</si>
  <si>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</si>
  <si>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</si>
  <si>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</si>
  <si>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</si>
  <si>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</si>
  <si>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</si>
  <si>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223,2013-64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</si>
  <si>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</si>
  <si>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</si>
  <si>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</si>
  <si>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</si>
  <si>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</si>
  <si>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</si>
  <si>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</si>
  <si>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</si>
  <si>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</si>
  <si>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</si>
  <si>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473,2013-65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</si>
  <si>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</si>
  <si>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</si>
  <si>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</si>
  <si>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</si>
  <si>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</si>
  <si>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</si>
  <si>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</si>
  <si>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</si>
  <si>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</si>
  <si>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</si>
  <si>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</si>
  <si>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1172,2012-66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</si>
  <si>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</si>
  <si>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</si>
  <si>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</si>
  <si>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</si>
  <si>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</si>
  <si>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</si>
  <si>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</si>
  <si>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</si>
  <si>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</si>
  <si>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</si>
  <si>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</si>
  <si>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689,2012-67</t>
  </si>
  <si>
    <t>resistant</t>
  </si>
  <si>
    <t>resistant</t>
  </si>
  <si>
    <t>resistant</t>
  </si>
  <si>
    <t>susceptible/resistant</t>
  </si>
  <si>
    <t>susceptible</t>
  </si>
  <si>
    <t>susceptible</t>
  </si>
  <si>
    <t>susceptible</t>
  </si>
  <si>
    <t>susceptible</t>
  </si>
  <si>
    <t>resistant</t>
  </si>
  <si>
    <t>resistant</t>
  </si>
  <si>
    <t>1000,2009-68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</si>
  <si>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</si>
  <si>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</si>
  <si>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</si>
  <si>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</si>
  <si>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</si>
  <si>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</si>
  <si>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</si>
  <si>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</si>
  <si>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4,2010-69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</si>
  <si>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</si>
  <si>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</si>
  <si>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</si>
  <si>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</si>
  <si>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</si>
  <si>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</si>
  <si>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</si>
  <si>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</si>
  <si>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893,2011-70</t>
  </si>
  <si>
    <t>resistant</t>
  </si>
  <si>
    <t>resistant</t>
  </si>
  <si>
    <t>resistant</t>
  </si>
  <si>
    <t>susceptible/resistant</t>
  </si>
  <si>
    <t>susceptible</t>
  </si>
  <si>
    <t>resistant</t>
  </si>
  <si>
    <t>susceptible</t>
  </si>
  <si>
    <t>resistant</t>
  </si>
  <si>
    <t>susceptible</t>
  </si>
  <si>
    <t>resistant</t>
  </si>
  <si>
    <t>13,2013-71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</si>
  <si>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</si>
  <si>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</si>
  <si>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</si>
  <si>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</si>
  <si>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</si>
  <si>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</si>
  <si>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</si>
  <si>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</si>
  <si>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</si>
  <si>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</si>
  <si>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1024,2011-72</t>
  </si>
  <si>
    <t>resistant</t>
  </si>
  <si>
    <t>resistant</t>
  </si>
  <si>
    <t>resistant</t>
  </si>
  <si>
    <t>resistant</t>
  </si>
  <si>
    <t>susceptible/susceptible</t>
  </si>
  <si>
    <t>susceptible</t>
  </si>
  <si>
    <t>susceptible</t>
  </si>
  <si>
    <t>susceptible</t>
  </si>
  <si>
    <t>resistant</t>
  </si>
  <si>
    <t>susceptible</t>
  </si>
  <si>
    <t>resistant</t>
  </si>
  <si>
    <t>726,2012-72</t>
  </si>
  <si>
    <t>resistant</t>
  </si>
  <si>
    <t>resistant</t>
  </si>
  <si>
    <t>resistant</t>
  </si>
  <si>
    <t>resistant</t>
  </si>
  <si>
    <t>susceptible/susceptible</t>
  </si>
  <si>
    <t>susceptible</t>
  </si>
  <si>
    <t>susceptible</t>
  </si>
  <si>
    <t>susceptible</t>
  </si>
  <si>
    <t>resistant</t>
  </si>
  <si>
    <t>susceptible</t>
  </si>
  <si>
    <t>resistant</t>
  </si>
  <si>
    <t>937,2012-73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</si>
  <si>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</si>
  <si>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</si>
  <si>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</si>
  <si>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</si>
  <si>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</si>
  <si>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</si>
  <si>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</si>
  <si>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</si>
  <si>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873,2012-74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</si>
  <si>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</si>
  <si>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</si>
  <si>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</si>
  <si>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</si>
  <si>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</si>
  <si>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</si>
  <si>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</si>
  <si>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</si>
  <si>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</si>
  <si>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1371,2012-74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</si>
  <si>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</si>
  <si>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</si>
  <si>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</si>
  <si>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</si>
  <si>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</si>
  <si>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</si>
  <si>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</si>
  <si>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</si>
  <si>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</si>
  <si>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525,2012-75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</si>
  <si>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</si>
  <si>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</si>
  <si>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</si>
  <si>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</si>
  <si>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</si>
  <si>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</si>
  <si>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</si>
  <si>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</si>
  <si>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598,2010-76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</si>
  <si>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</si>
  <si>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</si>
  <si>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</si>
  <si>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</si>
  <si>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</si>
  <si>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</si>
  <si>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</si>
  <si>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</si>
  <si>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323,2012-77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</si>
  <si>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</si>
  <si>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</si>
  <si>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</si>
  <si>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</si>
  <si>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</si>
  <si>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</si>
  <si>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</si>
  <si>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</si>
  <si>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</si>
  <si>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</si>
  <si>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1343,2012-77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</si>
  <si>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</si>
  <si>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</si>
  <si>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</si>
  <si>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</si>
  <si>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</si>
  <si>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</si>
  <si>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</si>
  <si>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</si>
  <si>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</si>
  <si>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</si>
  <si>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380,2013-77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</si>
  <si>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</si>
  <si>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</si>
  <si>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</si>
  <si>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</si>
  <si>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</si>
  <si>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</si>
  <si>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</si>
  <si>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</si>
  <si>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</si>
  <si>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</si>
  <si>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1061,2009-78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</si>
  <si>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</si>
  <si>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</si>
  <si>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</si>
  <si>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</si>
  <si>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</si>
  <si>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</si>
  <si>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</si>
  <si>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</si>
  <si>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</si>
  <si>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</si>
  <si>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1333,2012-79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</si>
  <si>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</si>
  <si>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</si>
  <si>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</si>
  <si>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</si>
  <si>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</si>
  <si>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</si>
  <si>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</si>
  <si>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</si>
  <si>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</si>
  <si>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</si>
  <si>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662,2013-79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</si>
  <si>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</si>
  <si>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</si>
  <si>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</si>
  <si>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</si>
  <si>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</si>
  <si>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</si>
  <si>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</si>
  <si>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</si>
  <si>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</si>
  <si>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</si>
  <si>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127,2012-80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</si>
  <si>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</si>
  <si>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</si>
  <si>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</si>
  <si>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</si>
  <si>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</si>
  <si>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</si>
  <si>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</si>
  <si>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</si>
  <si>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</si>
  <si>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</si>
  <si>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470,2012-81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</si>
  <si>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</si>
  <si>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</si>
  <si>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</si>
  <si>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</si>
  <si>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</si>
  <si>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</si>
  <si>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</si>
  <si>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</si>
  <si>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</si>
  <si>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</si>
  <si>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260,2010-82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</si>
  <si>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</si>
  <si>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</si>
  <si>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</si>
  <si>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</si>
  <si>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</si>
  <si>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</si>
  <si>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</si>
  <si>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susceptible</t>
  </si>
  <si>
    <t>susceptible</t>
  </si>
  <si>
    <t>resistant</t>
  </si>
  <si>
    <t>900,2012-83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</si>
  <si>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</si>
  <si>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</si>
  <si>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</si>
  <si>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</si>
  <si>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</si>
  <si>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</si>
  <si>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</si>
  <si>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</si>
  <si>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</si>
  <si>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</si>
  <si>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</si>
  <si>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1159,2011-84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</si>
  <si>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</si>
  <si>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</si>
  <si>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</si>
  <si>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</si>
  <si>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</si>
  <si>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</si>
  <si>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</si>
  <si>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</si>
  <si>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</si>
  <si>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resistant</t>
  </si>
  <si>
    <t>131,2013-84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</si>
  <si>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</si>
  <si>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</si>
  <si>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</si>
  <si>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</si>
  <si>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</si>
  <si>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</si>
  <si>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</si>
  <si>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</si>
  <si>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susceptible</t>
  </si>
  <si>
    <t>resistant</t>
  </si>
  <si>
    <t>441,2013-85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</si>
  <si>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</si>
  <si>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</si>
  <si>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</si>
  <si>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</si>
  <si>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</si>
  <si>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</si>
  <si>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</si>
  <si>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</si>
  <si>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</si>
  <si>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</si>
  <si>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</si>
  <si>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763,2012-86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</si>
  <si>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</si>
  <si>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</si>
  <si>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</si>
  <si>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</si>
  <si>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</si>
  <si>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</si>
  <si>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</si>
  <si>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</si>
  <si>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</si>
  <si>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</si>
  <si>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</si>
  <si>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597,2012-87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</si>
  <si>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</si>
  <si>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</si>
  <si>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</si>
  <si>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</si>
  <si>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</si>
  <si>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</si>
  <si>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</si>
  <si>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</si>
  <si>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</si>
  <si>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</si>
  <si>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1002,2011-89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</si>
  <si>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</si>
  <si>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</si>
  <si>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</si>
  <si>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</si>
  <si>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</si>
  <si>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</si>
  <si>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</si>
  <si>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</si>
  <si>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</si>
  <si>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</si>
  <si>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</si>
  <si>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1206,2012-89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</si>
  <si>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</si>
  <si>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</si>
  <si>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</si>
  <si>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</si>
  <si>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</si>
  <si>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</si>
  <si>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</si>
  <si>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</si>
  <si>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</si>
  <si>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</si>
  <si>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</si>
  <si>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115,2012-90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</si>
  <si>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</si>
  <si>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</si>
  <si>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</si>
  <si>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</si>
  <si>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</si>
  <si>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</si>
  <si>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</si>
  <si>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</si>
  <si>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</si>
  <si>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</si>
  <si>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421,2012-91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</si>
  <si>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</si>
  <si>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</si>
  <si>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</si>
  <si>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</si>
  <si>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</si>
  <si>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</si>
  <si>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</si>
  <si>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</si>
  <si>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</si>
  <si>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</si>
  <si>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522,2012-92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</si>
  <si>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</si>
  <si>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</si>
  <si>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</si>
  <si>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</si>
  <si>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</si>
  <si>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</si>
  <si>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</si>
  <si>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</si>
  <si>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</si>
  <si>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</si>
  <si>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610,2012-93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</si>
  <si>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</si>
  <si>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</si>
  <si>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</si>
  <si>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</si>
  <si>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</si>
  <si>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</si>
  <si>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</si>
  <si>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</si>
  <si>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</si>
  <si>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</si>
  <si>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883,2011-94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</si>
  <si>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</si>
  <si>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</si>
  <si>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</si>
  <si>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</si>
  <si>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</si>
  <si>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</si>
  <si>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</si>
  <si>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</si>
  <si>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</si>
  <si>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</si>
  <si>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500,2011-95</t>
  </si>
  <si>
    <t>resistant</t>
  </si>
  <si>
    <t>resistant</t>
  </si>
  <si>
    <t>resistant</t>
  </si>
  <si>
    <t>susceptible/resistant</t>
  </si>
  <si>
    <t>resistant</t>
  </si>
  <si>
    <t>susceptible</t>
  </si>
  <si>
    <t>resistant</t>
  </si>
  <si>
    <t>resistant</t>
  </si>
  <si>
    <t>resistant</t>
  </si>
  <si>
    <t>resistant</t>
  </si>
  <si>
    <t>761,2013-95</t>
  </si>
  <si>
    <t>resistant</t>
  </si>
  <si>
    <t>resistant</t>
  </si>
  <si>
    <t>resistant</t>
  </si>
  <si>
    <t>susceptible/resistant</t>
  </si>
  <si>
    <t>resistant</t>
  </si>
  <si>
    <t>susceptible</t>
  </si>
  <si>
    <t>resistant</t>
  </si>
  <si>
    <t>resistant</t>
  </si>
  <si>
    <t>resistant</t>
  </si>
  <si>
    <t>resistant</t>
  </si>
  <si>
    <t>124,2012-96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</si>
  <si>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</si>
  <si>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</si>
  <si>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</si>
  <si>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</si>
  <si>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</si>
  <si>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</si>
  <si>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</si>
  <si>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</si>
  <si>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</si>
  <si>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</si>
  <si>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</si>
  <si>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914,2011-97</t>
  </si>
  <si>
    <t>resistant</t>
  </si>
  <si>
    <t>resistant</t>
  </si>
  <si>
    <t>resistant</t>
  </si>
  <si>
    <t>susceptible/resistant</t>
  </si>
  <si>
    <t>susceptible</t>
  </si>
  <si>
    <t>resistant</t>
  </si>
  <si>
    <t>susceptible</t>
  </si>
  <si>
    <t>susceptible</t>
  </si>
  <si>
    <t>susceptible</t>
  </si>
  <si>
    <t>resistant</t>
  </si>
  <si>
    <t>27,2012-97</t>
  </si>
  <si>
    <t>resistant</t>
  </si>
  <si>
    <t>resistant</t>
  </si>
  <si>
    <t>resistant</t>
  </si>
  <si>
    <t>susceptible/resistant</t>
  </si>
  <si>
    <t>susceptible</t>
  </si>
  <si>
    <t>resistant</t>
  </si>
  <si>
    <t>susceptible</t>
  </si>
  <si>
    <t>resistant</t>
  </si>
  <si>
    <t>resistant</t>
  </si>
  <si>
    <t>resistant</t>
  </si>
  <si>
    <t>965,2011-98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</si>
  <si>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</si>
  <si>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</si>
  <si>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</si>
  <si>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</si>
  <si>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</si>
  <si>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</si>
  <si>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</si>
  <si>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</si>
  <si>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</si>
  <si>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</si>
  <si>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1365,2011-99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</si>
  <si>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</si>
  <si>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</si>
  <si>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</si>
  <si>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</si>
  <si>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</si>
  <si>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</si>
  <si>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</si>
  <si>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</si>
  <si>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</si>
  <si>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</si>
  <si>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97,2010-100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</si>
  <si>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</si>
  <si>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</si>
  <si>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</si>
  <si>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</si>
  <si>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</si>
  <si>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</si>
  <si>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</si>
  <si>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</si>
  <si>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</si>
  <si>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881,2011-101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</si>
  <si>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</si>
  <si>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</si>
  <si>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</si>
  <si>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</si>
  <si>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</si>
  <si>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</si>
  <si>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</si>
  <si>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</si>
  <si>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</si>
  <si>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</si>
  <si>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1251,2011-102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</si>
  <si>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</si>
  <si>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</si>
  <si>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</si>
  <si>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</si>
  <si>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</si>
  <si>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</si>
  <si>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</si>
  <si>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</si>
  <si>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</si>
  <si>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</si>
  <si>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</si>
  <si>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373,2012-102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</si>
  <si>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</si>
  <si>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</si>
  <si>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</si>
  <si>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</si>
  <si>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</si>
  <si>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</si>
  <si>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</si>
  <si>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</si>
  <si>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</si>
  <si>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</si>
  <si>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</si>
  <si>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505,2012-103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</si>
  <si>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</si>
  <si>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</si>
  <si>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</si>
  <si>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</si>
  <si>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</si>
  <si>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</si>
  <si>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</si>
  <si>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</si>
  <si>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</si>
  <si>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</si>
  <si>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</si>
  <si>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662,2012-103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</si>
  <si>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</si>
  <si>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</si>
  <si>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</si>
  <si>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</si>
  <si>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</si>
  <si>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</si>
  <si>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</si>
  <si>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</si>
  <si>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</si>
  <si>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</si>
  <si>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</si>
  <si>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1229,2011-104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</si>
  <si>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</si>
  <si>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</si>
  <si>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</si>
  <si>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</si>
  <si>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</si>
  <si>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</si>
  <si>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</si>
  <si>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</si>
  <si>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</si>
  <si>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</si>
  <si>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207,2012-104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</si>
  <si>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</si>
  <si>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</si>
  <si>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</si>
  <si>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</si>
  <si>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</si>
  <si>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</si>
  <si>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</si>
  <si>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</si>
  <si>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</si>
  <si>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</si>
  <si>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1147,2012-105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</si>
  <si>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</si>
  <si>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</si>
  <si>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</si>
  <si>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</si>
  <si>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</si>
  <si>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</si>
  <si>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</si>
  <si>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</si>
  <si>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</si>
  <si>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</si>
  <si>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285,2012-106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</si>
  <si>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</si>
  <si>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</si>
  <si>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</si>
  <si>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</si>
  <si>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</si>
  <si>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</si>
  <si>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</si>
  <si>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</si>
  <si>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</si>
  <si>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</si>
  <si>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</si>
  <si>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1182,2011-107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</si>
  <si>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</si>
  <si>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</si>
  <si>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</si>
  <si>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</si>
  <si>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</si>
  <si>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</si>
  <si>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</si>
  <si>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</si>
  <si>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</si>
  <si>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</si>
  <si>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</si>
  <si>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ID</t>
  </si>
  <si>
    <t>Strain</t>
  </si>
  <si>
    <t>Sex</t>
  </si>
  <si>
    <t>Ряд I: 
1 = Чувствительность к RIF+ISON
2 = Устойчивость хотя  к RIF+ISON</t>
  </si>
  <si>
    <t>Ряд I: 
1 = Чувствительность ко всем
2 = Устойчивость хотя бы к одному</t>
  </si>
  <si>
    <t>Ряд I: 
1 = Чувствительность хотя бы к одному
2 = Устойчивость ко всем</t>
  </si>
  <si>
    <t>Ряд II_НЕ инъекционные:
1 = Чувствительность ко всем
2 = Устойчивость хотя бы к одному</t>
  </si>
  <si>
    <t>Ряд II_НЕ инъекционные:
1 = Чувствительность хотя бы к одному
2 = Устойчивость ко всем</t>
  </si>
  <si>
    <t>Ряд II_Инъекционные:
1 = Чувствительность ко всем
2 = Устойчивость хотя бы к одному</t>
  </si>
  <si>
    <t>Ряд II_Инъекционные:
1 = Чувствительность хотя бы к одному
2 = Устойчивость ко всем</t>
  </si>
  <si>
    <t>Ряд II_Фторхинолоны:
1 = Чувствительность ко всем
2 = Устойчивость хотя бы к одному</t>
  </si>
  <si>
    <t>Итого:
1 = Чувствительность ко всем
2 = Устойчивость хотя бы к одному</t>
  </si>
  <si>
    <t>G55413</t>
  </si>
  <si>
    <t>U</t>
  </si>
  <si>
    <t>G55414</t>
  </si>
  <si>
    <t>U</t>
  </si>
  <si>
    <t>G55417</t>
  </si>
  <si>
    <t>U</t>
  </si>
  <si>
    <t>G55418</t>
  </si>
  <si>
    <t>U</t>
  </si>
  <si>
    <t>G55419</t>
  </si>
  <si>
    <t>U</t>
  </si>
  <si>
    <t>G55421</t>
  </si>
  <si>
    <t>U</t>
  </si>
  <si>
    <t>G55422</t>
  </si>
  <si>
    <t>U</t>
  </si>
  <si>
    <t>G55423</t>
  </si>
  <si>
    <t>U</t>
  </si>
  <si>
    <t>G55424</t>
  </si>
  <si>
    <t>U</t>
  </si>
  <si>
    <t>G55425</t>
  </si>
  <si>
    <t>U</t>
  </si>
  <si>
    <t>G55426</t>
  </si>
  <si>
    <t>U</t>
  </si>
  <si>
    <t>G55427</t>
  </si>
  <si>
    <t>U</t>
  </si>
  <si>
    <t>G55428</t>
  </si>
  <si>
    <t>U</t>
  </si>
  <si>
    <t>G55429</t>
  </si>
  <si>
    <t>U</t>
  </si>
  <si>
    <t>G55430</t>
  </si>
  <si>
    <t>U</t>
  </si>
  <si>
    <t>G55431</t>
  </si>
  <si>
    <t>U</t>
  </si>
  <si>
    <t>G55432</t>
  </si>
  <si>
    <t>U</t>
  </si>
  <si>
    <t>G55433</t>
  </si>
  <si>
    <t>U</t>
  </si>
  <si>
    <t>G55435</t>
  </si>
  <si>
    <t>U</t>
  </si>
  <si>
    <t>G55436</t>
  </si>
  <si>
    <t>U</t>
  </si>
  <si>
    <t>G55438</t>
  </si>
  <si>
    <t>U</t>
  </si>
  <si>
    <t>G55439</t>
  </si>
  <si>
    <t>U</t>
  </si>
  <si>
    <t>G55440</t>
  </si>
  <si>
    <t>U</t>
  </si>
  <si>
    <t>G55441</t>
  </si>
  <si>
    <t>U</t>
  </si>
  <si>
    <t>G55442</t>
  </si>
  <si>
    <t>U</t>
  </si>
  <si>
    <t>G55443</t>
  </si>
  <si>
    <t>U</t>
  </si>
  <si>
    <t>G55444</t>
  </si>
  <si>
    <t>U</t>
  </si>
  <si>
    <t>G55445</t>
  </si>
  <si>
    <t>U</t>
  </si>
  <si>
    <t>G55446</t>
  </si>
  <si>
    <t>U</t>
  </si>
  <si>
    <t>G55447</t>
  </si>
  <si>
    <t>U</t>
  </si>
  <si>
    <t>G55448</t>
  </si>
  <si>
    <t>U</t>
  </si>
  <si>
    <t>G55449</t>
  </si>
  <si>
    <t>U</t>
  </si>
  <si>
    <t>G55450</t>
  </si>
  <si>
    <t>U</t>
  </si>
  <si>
    <t>G55451</t>
  </si>
  <si>
    <t>U</t>
  </si>
  <si>
    <t>G55452</t>
  </si>
  <si>
    <t>U</t>
  </si>
  <si>
    <t>G55453</t>
  </si>
  <si>
    <t>U</t>
  </si>
  <si>
    <t>G55454</t>
  </si>
  <si>
    <t>U</t>
  </si>
  <si>
    <t>G55455</t>
  </si>
  <si>
    <t>U</t>
  </si>
  <si>
    <t>G55457</t>
  </si>
  <si>
    <t>U</t>
  </si>
  <si>
    <t>G55458</t>
  </si>
  <si>
    <t>U</t>
  </si>
  <si>
    <t>G55459</t>
  </si>
  <si>
    <t>U</t>
  </si>
  <si>
    <t>G55460</t>
  </si>
  <si>
    <t>U</t>
  </si>
  <si>
    <t>G55461</t>
  </si>
  <si>
    <t>U</t>
  </si>
  <si>
    <t>G55462</t>
  </si>
  <si>
    <t>U</t>
  </si>
  <si>
    <t>G55463</t>
  </si>
  <si>
    <t>U</t>
  </si>
  <si>
    <t>G55464</t>
  </si>
  <si>
    <t>U</t>
  </si>
  <si>
    <t>G55465</t>
  </si>
  <si>
    <t>U</t>
  </si>
  <si>
    <t>G55466</t>
  </si>
  <si>
    <t>U</t>
  </si>
  <si>
    <t>G55467</t>
  </si>
  <si>
    <t>U</t>
  </si>
  <si>
    <t>G55468</t>
  </si>
  <si>
    <t>U</t>
  </si>
  <si>
    <t>G55469</t>
  </si>
  <si>
    <t>U</t>
  </si>
  <si>
    <t>G55471</t>
  </si>
  <si>
    <t>U</t>
  </si>
  <si>
    <t>G55472</t>
  </si>
  <si>
    <t>U</t>
  </si>
  <si>
    <t>G55473</t>
  </si>
  <si>
    <t>U</t>
  </si>
  <si>
    <t>G55474</t>
  </si>
  <si>
    <t>U</t>
  </si>
  <si>
    <t>G55475</t>
  </si>
  <si>
    <t>U</t>
  </si>
  <si>
    <t>G55476</t>
  </si>
  <si>
    <t>U</t>
  </si>
  <si>
    <t>G55477</t>
  </si>
  <si>
    <t>U</t>
  </si>
  <si>
    <t>G55478</t>
  </si>
  <si>
    <t>U</t>
  </si>
  <si>
    <t>G55479</t>
  </si>
  <si>
    <t>U</t>
  </si>
  <si>
    <t>G55480</t>
  </si>
  <si>
    <t>U</t>
  </si>
  <si>
    <t>G55481</t>
  </si>
  <si>
    <t>U</t>
  </si>
  <si>
    <t>G55482</t>
  </si>
  <si>
    <t>U</t>
  </si>
  <si>
    <t>G55484</t>
  </si>
  <si>
    <t>U</t>
  </si>
  <si>
    <t>G55485</t>
  </si>
  <si>
    <t>U</t>
  </si>
  <si>
    <t>G55486</t>
  </si>
  <si>
    <t>U</t>
  </si>
  <si>
    <t>G55487</t>
  </si>
  <si>
    <t>U</t>
  </si>
  <si>
    <t>G55488</t>
  </si>
  <si>
    <t>U</t>
  </si>
  <si>
    <t>G55489</t>
  </si>
  <si>
    <t>U</t>
  </si>
  <si>
    <t>G55490</t>
  </si>
  <si>
    <t>U</t>
  </si>
  <si>
    <t>G55491</t>
  </si>
  <si>
    <t>U</t>
  </si>
  <si>
    <t>G55492</t>
  </si>
  <si>
    <t>U</t>
  </si>
  <si>
    <t>G55494</t>
  </si>
  <si>
    <t>U</t>
  </si>
  <si>
    <t>G55495</t>
  </si>
  <si>
    <t>U</t>
  </si>
  <si>
    <t>G55496</t>
  </si>
  <si>
    <t>U</t>
  </si>
  <si>
    <t>G55497</t>
  </si>
  <si>
    <t>U</t>
  </si>
  <si>
    <t>G55498</t>
  </si>
  <si>
    <t>U</t>
  </si>
  <si>
    <t>G55500</t>
  </si>
  <si>
    <t>U</t>
  </si>
  <si>
    <t>G55501</t>
  </si>
  <si>
    <t>U</t>
  </si>
  <si>
    <t>G55502</t>
  </si>
  <si>
    <t>U</t>
  </si>
  <si>
    <t>G55504</t>
  </si>
  <si>
    <t>U</t>
  </si>
  <si>
    <t>G55505</t>
  </si>
  <si>
    <t>U</t>
  </si>
  <si>
    <t>G55506</t>
  </si>
  <si>
    <t>U</t>
  </si>
  <si>
    <t>G55507</t>
  </si>
  <si>
    <t>U</t>
  </si>
  <si>
    <t>G55508</t>
  </si>
  <si>
    <t>U</t>
  </si>
  <si>
    <t>G55509</t>
  </si>
  <si>
    <t>U</t>
  </si>
  <si>
    <t>G55510</t>
  </si>
  <si>
    <t>U</t>
  </si>
  <si>
    <t>G55511</t>
  </si>
  <si>
    <t>U</t>
  </si>
  <si>
    <t>G55512</t>
  </si>
  <si>
    <t>U</t>
  </si>
  <si>
    <t>G55514</t>
  </si>
  <si>
    <t>U</t>
  </si>
  <si>
    <t>G55516</t>
  </si>
  <si>
    <t>U</t>
  </si>
  <si>
    <t>G55517</t>
  </si>
  <si>
    <t>U</t>
  </si>
  <si>
    <t>G55518</t>
  </si>
  <si>
    <t>U</t>
  </si>
  <si>
    <t>G55519</t>
  </si>
  <si>
    <t>U</t>
  </si>
  <si>
    <t>G55521</t>
  </si>
  <si>
    <t>U</t>
  </si>
  <si>
    <t>G55522</t>
  </si>
  <si>
    <t>U</t>
  </si>
  <si>
    <t>G55523</t>
  </si>
  <si>
    <t>U</t>
  </si>
  <si>
    <t>G55524</t>
  </si>
  <si>
    <t>U</t>
  </si>
  <si>
    <t>G55526</t>
  </si>
  <si>
    <t>U</t>
  </si>
  <si>
    <t>G55527</t>
  </si>
  <si>
    <t>U</t>
  </si>
  <si>
    <t>G55529</t>
  </si>
  <si>
    <t>U</t>
  </si>
  <si>
    <t>G55530</t>
  </si>
  <si>
    <t>U</t>
  </si>
  <si>
    <t>G55531</t>
  </si>
  <si>
    <t>U</t>
  </si>
  <si>
    <t>G55533</t>
  </si>
  <si>
    <t>U</t>
  </si>
  <si>
    <t>G55534</t>
  </si>
  <si>
    <t>U</t>
  </si>
  <si>
    <t>G55535</t>
  </si>
  <si>
    <t>U</t>
  </si>
  <si>
    <t>G55536</t>
  </si>
  <si>
    <t>U</t>
  </si>
  <si>
    <t>G55537</t>
  </si>
  <si>
    <t>U</t>
  </si>
  <si>
    <t>G55538</t>
  </si>
  <si>
    <t>U</t>
  </si>
  <si>
    <t>G55539</t>
  </si>
  <si>
    <t>U</t>
  </si>
  <si>
    <t>G55540</t>
  </si>
  <si>
    <t>U</t>
  </si>
  <si>
    <t>G55541</t>
  </si>
  <si>
    <t>U</t>
  </si>
  <si>
    <t>G55542</t>
  </si>
  <si>
    <t>U</t>
  </si>
  <si>
    <t>G55543</t>
  </si>
  <si>
    <t>U</t>
  </si>
  <si>
    <t>G55544</t>
  </si>
  <si>
    <t>U</t>
  </si>
  <si>
    <t>G55545</t>
  </si>
  <si>
    <t>U</t>
  </si>
  <si>
    <t>G55546</t>
  </si>
  <si>
    <t>U</t>
  </si>
  <si>
    <t>G55547</t>
  </si>
  <si>
    <t>U</t>
  </si>
  <si>
    <t>G55548</t>
  </si>
  <si>
    <t>U</t>
  </si>
  <si>
    <t>G55549</t>
  </si>
  <si>
    <t>U</t>
  </si>
  <si>
    <t>G55550</t>
  </si>
  <si>
    <t>U</t>
  </si>
  <si>
    <t>G55552</t>
  </si>
  <si>
    <t>U</t>
  </si>
  <si>
    <t>G55553</t>
  </si>
  <si>
    <t>U</t>
  </si>
  <si>
    <t>G55554</t>
  </si>
  <si>
    <t>U</t>
  </si>
  <si>
    <t>G55555</t>
  </si>
  <si>
    <t>U</t>
  </si>
  <si>
    <t>G55556</t>
  </si>
  <si>
    <t>U</t>
  </si>
  <si>
    <t>G55557</t>
  </si>
  <si>
    <t>U</t>
  </si>
  <si>
    <t>G55558</t>
  </si>
  <si>
    <t>U</t>
  </si>
  <si>
    <t>G55559</t>
  </si>
  <si>
    <t>U</t>
  </si>
  <si>
    <t>G55560</t>
  </si>
  <si>
    <t>U</t>
  </si>
  <si>
    <t>G55561</t>
  </si>
  <si>
    <t>U</t>
  </si>
  <si>
    <t>G55565</t>
  </si>
  <si>
    <t>U</t>
  </si>
  <si>
    <t>G55566</t>
  </si>
  <si>
    <t>U</t>
  </si>
  <si>
    <t>Parameter</t>
  </si>
  <si>
    <t>608,2012-1</t>
  </si>
  <si>
    <t>15,2013-1</t>
  </si>
  <si>
    <t>1223.2011-2</t>
  </si>
  <si>
    <t>902.2010-3</t>
  </si>
  <si>
    <t>1057,2012-4</t>
  </si>
  <si>
    <t>1067.2011-5</t>
  </si>
  <si>
    <t>176,2012-6</t>
  </si>
  <si>
    <t>506,2012-7</t>
  </si>
  <si>
    <t>1284,2011-8</t>
  </si>
  <si>
    <t>788,2012-9</t>
  </si>
  <si>
    <t>547,2011-10</t>
  </si>
  <si>
    <t>234,2012-10</t>
  </si>
  <si>
    <t>601,2012-11</t>
  </si>
  <si>
    <t>684,2012-12</t>
  </si>
  <si>
    <t>109,2012-13</t>
  </si>
  <si>
    <t>862,2012-13</t>
  </si>
  <si>
    <t>950,2012-14</t>
  </si>
  <si>
    <t>191,2013-14</t>
  </si>
  <si>
    <t>974,2012-15</t>
  </si>
  <si>
    <t>1015,2011-16</t>
  </si>
  <si>
    <t>1063,201117</t>
  </si>
  <si>
    <t>113,2012-17</t>
  </si>
  <si>
    <t>367,2012-18</t>
  </si>
  <si>
    <t>129,2013-18</t>
  </si>
  <si>
    <t>780,2012-19</t>
  </si>
  <si>
    <t>11,2013-20</t>
  </si>
  <si>
    <t>402,2012-21</t>
  </si>
  <si>
    <t>819,2012-21</t>
  </si>
  <si>
    <t>1272,2012-21</t>
  </si>
  <si>
    <t>1417,2012-21</t>
  </si>
  <si>
    <t>159,2013-21</t>
  </si>
  <si>
    <t>524,2012-22</t>
  </si>
  <si>
    <t>1520,2012-23</t>
  </si>
  <si>
    <t>832,2011-24</t>
  </si>
  <si>
    <t>299,2012-25</t>
  </si>
  <si>
    <t>279,2012-26</t>
  </si>
  <si>
    <t>1192,2012-26</t>
  </si>
  <si>
    <t>309,2012-27</t>
  </si>
  <si>
    <t>141,2013-27</t>
  </si>
  <si>
    <t>861,2012-28</t>
  </si>
  <si>
    <t>1060,2011-29</t>
  </si>
  <si>
    <t>1426,2012-29</t>
  </si>
  <si>
    <t>1406,2011-30</t>
  </si>
  <si>
    <t>660,2012-30</t>
  </si>
  <si>
    <t>281,2012-31</t>
  </si>
  <si>
    <t>966,2010-32</t>
  </si>
  <si>
    <t>1103,2012-32</t>
  </si>
  <si>
    <t>1457,2012-32</t>
  </si>
  <si>
    <t>1034,2012-33</t>
  </si>
  <si>
    <t>1376,2012-33</t>
  </si>
  <si>
    <t>146,2012-34</t>
  </si>
  <si>
    <t>88,2012-35</t>
  </si>
  <si>
    <t>885,2012-35</t>
  </si>
  <si>
    <t>1336,2011-36</t>
  </si>
  <si>
    <t>50,2013-37</t>
  </si>
  <si>
    <t>361,2013-37</t>
  </si>
  <si>
    <t>645,2013-37</t>
  </si>
  <si>
    <t>530,2012-38</t>
  </si>
  <si>
    <t>1182,2012-38</t>
  </si>
  <si>
    <t>1059,2011-39</t>
  </si>
  <si>
    <t>547,2012-40</t>
  </si>
  <si>
    <t>810,2012-40</t>
  </si>
  <si>
    <t>1367,2011-41</t>
  </si>
  <si>
    <t>459,2012-42</t>
  </si>
  <si>
    <t>1133,2011-43</t>
  </si>
  <si>
    <t>1410,2012-44</t>
  </si>
  <si>
    <t>598,2012-45</t>
  </si>
  <si>
    <t>375,2013-45</t>
  </si>
  <si>
    <t>100,2012-46</t>
  </si>
  <si>
    <t>1363,2012-46</t>
  </si>
  <si>
    <t>1176,2012-47</t>
  </si>
  <si>
    <t>400,2013-47</t>
  </si>
  <si>
    <t>1,2013-48</t>
  </si>
  <si>
    <t>658,2013-48</t>
  </si>
  <si>
    <t>760,2011-49</t>
  </si>
  <si>
    <t>679,2012-50</t>
  </si>
  <si>
    <t>692,2012-51</t>
  </si>
  <si>
    <t>1058,2009-52</t>
  </si>
  <si>
    <t>980,2009-53</t>
  </si>
  <si>
    <t>970,2009-54</t>
  </si>
  <si>
    <t>675,2013-55</t>
  </si>
  <si>
    <t>91,2010-56</t>
  </si>
  <si>
    <t>535,2012-57</t>
  </si>
  <si>
    <t>1297,2012-57</t>
  </si>
  <si>
    <t>62,2010-58</t>
  </si>
  <si>
    <t>13,2011-59</t>
  </si>
  <si>
    <t>704,2012-59</t>
  </si>
  <si>
    <t>705,2013-59</t>
  </si>
  <si>
    <t>104,2012-60</t>
  </si>
  <si>
    <t>1087,2011-61</t>
  </si>
  <si>
    <t>1253,2012-61</t>
  </si>
  <si>
    <t>1435,2012-61</t>
  </si>
  <si>
    <t>422,2012-62</t>
  </si>
  <si>
    <t>89,2013-62</t>
  </si>
  <si>
    <t>328,2013-63</t>
  </si>
  <si>
    <t>608,2013-63</t>
  </si>
  <si>
    <t>223,2013-64</t>
  </si>
  <si>
    <t>473,2013-65</t>
  </si>
  <si>
    <t>1172,2012-66</t>
  </si>
  <si>
    <t>689,2012-67</t>
  </si>
  <si>
    <t>1000,2009-68</t>
  </si>
  <si>
    <t>4,2010-69</t>
  </si>
  <si>
    <t>893,2011-70</t>
  </si>
  <si>
    <t>13,2013-71</t>
  </si>
  <si>
    <t>1024,2011-72</t>
  </si>
  <si>
    <t>726,2012-72</t>
  </si>
  <si>
    <t>937,2012-73</t>
  </si>
  <si>
    <t>873,2012-74</t>
  </si>
  <si>
    <t>1371,2012-74</t>
  </si>
  <si>
    <t>525,2012-75</t>
  </si>
  <si>
    <t>598,2010-76</t>
  </si>
  <si>
    <t>323,2012-77</t>
  </si>
  <si>
    <t>1343,2012-77</t>
  </si>
  <si>
    <t>380,2013-77</t>
  </si>
  <si>
    <t>1061,2009-78</t>
  </si>
  <si>
    <t>1333,2012-79</t>
  </si>
  <si>
    <t>662,2013-79</t>
  </si>
  <si>
    <t>127,2012-80</t>
  </si>
  <si>
    <t>470,2012-81</t>
  </si>
  <si>
    <t>260,2010-82</t>
  </si>
  <si>
    <t>900,2012-83</t>
  </si>
  <si>
    <t>1159,2011-84</t>
  </si>
  <si>
    <t>131,2013-84</t>
  </si>
  <si>
    <t>441,2013-85</t>
  </si>
  <si>
    <t>763,2012-86</t>
  </si>
  <si>
    <t>597,2012-87</t>
  </si>
  <si>
    <t>1002,2011-89</t>
  </si>
  <si>
    <t>1206,2012-89</t>
  </si>
  <si>
    <t>115,2012-90</t>
  </si>
  <si>
    <t>421,2012-91</t>
  </si>
  <si>
    <t>522,2012-92</t>
  </si>
  <si>
    <t>610,2012-93</t>
  </si>
  <si>
    <t>883,2011-94</t>
  </si>
  <si>
    <t>500,2011-95</t>
  </si>
  <si>
    <t>761,2013-95</t>
  </si>
  <si>
    <t>124,2012-96</t>
  </si>
  <si>
    <t>914,2011-97</t>
  </si>
  <si>
    <t>27,2012-97</t>
  </si>
  <si>
    <t>965,2011-98</t>
  </si>
  <si>
    <t>1365,2011-99</t>
  </si>
  <si>
    <t>97,2010-100</t>
  </si>
  <si>
    <t>881,2011-101</t>
  </si>
  <si>
    <t>1251,2011-102</t>
  </si>
  <si>
    <t>373,2012-102</t>
  </si>
  <si>
    <t>505,2012-103</t>
  </si>
  <si>
    <t>662,2012-103</t>
  </si>
  <si>
    <t>1229,2011-104</t>
  </si>
  <si>
    <t>207,2012-104</t>
  </si>
  <si>
    <t>1147,2012-105</t>
  </si>
  <si>
    <t>285,2012-106</t>
  </si>
  <si>
    <t>1182,2011-107</t>
  </si>
  <si>
    <t>History of injecting drug user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</si>
  <si>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</si>
  <si>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</si>
  <si>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</si>
  <si>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</si>
  <si>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</si>
  <si>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</si>
  <si>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</si>
  <si>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</si>
  <si>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</si>
  <si>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</si>
  <si>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</si>
  <si>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</si>
  <si>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</si>
  <si>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</si>
  <si>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</si>
  <si>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</si>
  <si>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</si>
  <si>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</si>
  <si>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</si>
  <si>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</si>
  <si>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</si>
  <si>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</si>
  <si>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</si>
  <si>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</si>
  <si>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</si>
  <si>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</si>
  <si>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</si>
  <si>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</si>
  <si>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</si>
  <si>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</si>
  <si>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</si>
  <si>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</si>
  <si>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</si>
  <si>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</si>
  <si>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</si>
  <si>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</si>
  <si>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</si>
  <si>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</si>
  <si>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</si>
  <si>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</si>
  <si>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</si>
  <si>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</si>
  <si>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</si>
  <si>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</si>
  <si>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</si>
  <si>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</si>
  <si>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</si>
  <si>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</si>
  <si>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</si>
  <si>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</si>
  <si>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</si>
  <si>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</si>
  <si>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</si>
  <si>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no</t>
  </si>
  <si>
    <t>no</t>
  </si>
  <si>
    <t>no</t>
  </si>
  <si>
    <t> no</t>
  </si>
  <si>
    <t> no</t>
  </si>
  <si>
    <t> no</t>
  </si>
  <si>
    <t> no</t>
  </si>
  <si>
    <t> no</t>
  </si>
  <si>
    <t>no</t>
  </si>
  <si>
    <t> no</t>
  </si>
  <si>
    <t> no</t>
  </si>
  <si>
    <t>no</t>
  </si>
  <si>
    <t> no</t>
  </si>
  <si>
    <t> no</t>
  </si>
  <si>
    <t> no</t>
  </si>
  <si>
    <t> no</t>
  </si>
  <si>
    <t> no</t>
  </si>
  <si>
    <t> no</t>
  </si>
  <si>
    <t> no</t>
  </si>
  <si>
    <t> no</t>
  </si>
  <si>
    <t>no</t>
  </si>
  <si>
    <t> no</t>
  </si>
  <si>
    <t> no</t>
  </si>
  <si>
    <t> no</t>
  </si>
  <si>
    <t>no</t>
  </si>
  <si>
    <t>no</t>
  </si>
  <si>
    <t>no</t>
  </si>
  <si>
    <t>no</t>
  </si>
  <si>
    <t>yes</t>
  </si>
  <si>
    <t>yes</t>
  </si>
  <si>
    <t>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</si>
  <si>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</si>
  <si>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</si>
  <si>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</si>
  <si>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</si>
  <si>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</si>
  <si>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</si>
  <si>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</si>
  <si>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</si>
  <si>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</si>
  <si>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</si>
  <si>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</si>
  <si>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</si>
  <si>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</si>
  <si>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no</t>
  </si>
  <si>
    <t> 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</si>
  <si>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</si>
  <si>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</si>
  <si>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</si>
  <si>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</si>
  <si>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</si>
  <si>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</si>
  <si>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</si>
  <si>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</si>
  <si>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</si>
  <si>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</si>
  <si>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</si>
  <si>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</si>
  <si>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</si>
  <si>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</si>
  <si>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</si>
  <si>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</si>
  <si>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</si>
  <si>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</si>
  <si>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</si>
  <si>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</si>
  <si>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</si>
  <si>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</si>
  <si>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</si>
  <si>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</si>
  <si>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</si>
  <si>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</si>
  <si>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</si>
  <si>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</si>
  <si>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</si>
  <si>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</si>
  <si>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</si>
  <si>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</si>
  <si>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</si>
  <si>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</si>
  <si>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</si>
  <si>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</si>
  <si>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</si>
  <si>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</si>
  <si>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</si>
  <si>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</si>
  <si>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</si>
  <si>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</si>
  <si>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</si>
  <si>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</si>
  <si>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</si>
  <si>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</si>
  <si>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</si>
  <si>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</si>
  <si>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</si>
  <si>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</si>
  <si>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</si>
  <si>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In prison within last 2 years</t>
  </si>
  <si>
    <t> no</t>
  </si>
  <si>
    <t> no</t>
  </si>
  <si>
    <t> no</t>
  </si>
  <si>
    <t>yes</t>
  </si>
  <si>
    <t> no</t>
  </si>
  <si>
    <t> no</t>
  </si>
  <si>
    <t> no</t>
  </si>
  <si>
    <t>no</t>
  </si>
  <si>
    <t> no</t>
  </si>
  <si>
    <t> no</t>
  </si>
  <si>
    <t> no</t>
  </si>
  <si>
    <t> no</t>
  </si>
  <si>
    <t> no</t>
  </si>
  <si>
    <t>yes</t>
  </si>
  <si>
    <t> no</t>
  </si>
  <si>
    <t> no</t>
  </si>
  <si>
    <t> no</t>
  </si>
  <si>
    <t> no</t>
  </si>
  <si>
    <t> no</t>
  </si>
  <si>
    <t>yes</t>
  </si>
  <si>
    <t> no</t>
  </si>
  <si>
    <t> no</t>
  </si>
  <si>
    <t>yes</t>
  </si>
  <si>
    <t>yes</t>
  </si>
  <si>
    <t> no</t>
  </si>
  <si>
    <t> no</t>
  </si>
  <si>
    <t> no</t>
  </si>
  <si>
    <t> no</t>
  </si>
  <si>
    <t> no</t>
  </si>
  <si>
    <t> no</t>
  </si>
  <si>
    <t> no</t>
  </si>
  <si>
    <t> no</t>
  </si>
  <si>
    <t>yes</t>
  </si>
  <si>
    <t>yes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</si>
  <si>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</si>
  <si>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</si>
  <si>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</si>
  <si>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</si>
  <si>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</si>
  <si>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</si>
  <si>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</si>
  <si>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</si>
  <si>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</si>
  <si>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</si>
  <si>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yes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</si>
  <si>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</si>
  <si>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</si>
  <si>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</si>
  <si>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</si>
  <si>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</si>
  <si>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</si>
  <si>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</si>
  <si>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</si>
  <si>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</si>
  <si>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no</t>
  </si>
  <si>
    <t>no</t>
  </si>
  <si>
    <t>no</t>
  </si>
  <si>
    <t>yes</t>
  </si>
  <si>
    <t>yes</t>
  </si>
  <si>
    <t> no</t>
  </si>
  <si>
    <t>no</t>
  </si>
  <si>
    <t>no</t>
  </si>
  <si>
    <t>no</t>
  </si>
  <si>
    <t> no</t>
  </si>
  <si>
    <t>yes</t>
  </si>
  <si>
    <t>no</t>
  </si>
  <si>
    <t> no</t>
  </si>
  <si>
    <t> no</t>
  </si>
  <si>
    <t>yes</t>
  </si>
  <si>
    <t>yes</t>
  </si>
  <si>
    <t> no</t>
  </si>
  <si>
    <t> no</t>
  </si>
  <si>
    <t> no</t>
  </si>
  <si>
    <t> no</t>
  </si>
  <si>
    <t>no</t>
  </si>
  <si>
    <t> no</t>
  </si>
  <si>
    <t> no</t>
  </si>
  <si>
    <t> no</t>
  </si>
  <si>
    <t>no</t>
  </si>
  <si>
    <t>no</t>
  </si>
  <si>
    <t>no</t>
  </si>
  <si>
    <t>yes</t>
  </si>
  <si>
    <t>no</t>
  </si>
  <si>
    <t>no</t>
  </si>
  <si>
    <t>no</t>
  </si>
  <si>
    <t>yes</t>
  </si>
  <si>
    <t>yes</t>
  </si>
  <si>
    <t>yes</t>
  </si>
  <si>
    <t> no</t>
  </si>
  <si>
    <t>yes</t>
  </si>
  <si>
    <t>yes</t>
  </si>
  <si>
    <t>yes</t>
  </si>
  <si>
    <t> no</t>
  </si>
  <si>
    <t> no</t>
  </si>
  <si>
    <t> no</t>
  </si>
  <si>
    <t> no</t>
  </si>
  <si>
    <t> no</t>
  </si>
  <si>
    <t> no</t>
  </si>
  <si>
    <t>no</t>
  </si>
  <si>
    <t> no</t>
  </si>
  <si>
    <t>no</t>
  </si>
  <si>
    <t>no</t>
  </si>
  <si>
    <t>no</t>
  </si>
  <si>
    <t>no</t>
  </si>
  <si>
    <t>no</t>
  </si>
  <si>
    <t>no</t>
  </si>
  <si>
    <t>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</si>
  <si>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</si>
  <si>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</si>
  <si>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</si>
  <si>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</si>
  <si>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</si>
  <si>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</si>
  <si>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</si>
  <si>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</si>
  <si>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</si>
  <si>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</si>
  <si>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</si>
  <si>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</si>
  <si>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</si>
  <si>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</si>
  <si>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</si>
  <si>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</si>
  <si>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</si>
  <si>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yes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</si>
  <si>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</si>
  <si>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</si>
  <si>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</si>
  <si>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</si>
  <si>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</si>
  <si>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</si>
  <si>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</si>
  <si>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</si>
  <si>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</si>
  <si>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</si>
  <si>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</si>
  <si>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</si>
  <si>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</si>
  <si>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</si>
  <si>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</si>
  <si>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</si>
  <si>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</si>
  <si>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</si>
  <si>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</si>
  <si>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</si>
  <si>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</si>
  <si>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yes</t>
  </si>
  <si>
    <t>yes</t>
  </si>
  <si>
    <t> no</t>
  </si>
  <si>
    <t> no</t>
  </si>
  <si>
    <t> no</t>
  </si>
  <si>
    <t>Alcohol abuse</t>
  </si>
  <si>
    <t> no</t>
  </si>
  <si>
    <t> no</t>
  </si>
  <si>
    <t> no</t>
  </si>
  <si>
    <t>yes</t>
  </si>
  <si>
    <t>yes</t>
  </si>
  <si>
    <t> no</t>
  </si>
  <si>
    <t> no</t>
  </si>
  <si>
    <t>yes</t>
  </si>
  <si>
    <t> no</t>
  </si>
  <si>
    <t> no</t>
  </si>
  <si>
    <t>yes</t>
  </si>
  <si>
    <t>yes</t>
  </si>
  <si>
    <t> no</t>
  </si>
  <si>
    <t>yes</t>
  </si>
  <si>
    <t>yes</t>
  </si>
  <si>
    <t>yes</t>
  </si>
  <si>
    <t> no</t>
  </si>
  <si>
    <t> no</t>
  </si>
  <si>
    <t> no</t>
  </si>
  <si>
    <t>yes</t>
  </si>
  <si>
    <t>yes</t>
  </si>
  <si>
    <t>yes</t>
  </si>
  <si>
    <t>yes</t>
  </si>
  <si>
    <t>yes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</si>
  <si>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</si>
  <si>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</si>
  <si>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</si>
  <si>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</si>
  <si>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</si>
  <si>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</si>
  <si>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</si>
  <si>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</si>
  <si>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</si>
  <si>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yes</t>
  </si>
  <si>
    <t> no</t>
  </si>
  <si>
    <t>yes</t>
  </si>
  <si>
    <t>yes</t>
  </si>
  <si>
    <t> no</t>
  </si>
  <si>
    <t> no</t>
  </si>
  <si>
    <t>yes</t>
  </si>
  <si>
    <t>yes</t>
  </si>
  <si>
    <t>yes</t>
  </si>
  <si>
    <t> no</t>
  </si>
  <si>
    <t> no</t>
  </si>
  <si>
    <t> no</t>
  </si>
  <si>
    <t> no</t>
  </si>
  <si>
    <t> no</t>
  </si>
  <si>
    <t> no</t>
  </si>
  <si>
    <t>yes</t>
  </si>
  <si>
    <t>yes</t>
  </si>
  <si>
    <t> no</t>
  </si>
  <si>
    <t> no</t>
  </si>
  <si>
    <t> no</t>
  </si>
  <si>
    <t> no</t>
  </si>
  <si>
    <t>yes</t>
  </si>
  <si>
    <t>yes</t>
  </si>
  <si>
    <t>yes</t>
  </si>
  <si>
    <t>yes</t>
  </si>
  <si>
    <t>yes</t>
  </si>
  <si>
    <t> no</t>
  </si>
  <si>
    <t> no</t>
  </si>
  <si>
    <t> no</t>
  </si>
  <si>
    <t>yes</t>
  </si>
  <si>
    <t> no</t>
  </si>
  <si>
    <t> no</t>
  </si>
  <si>
    <t>yes</t>
  </si>
  <si>
    <t> no</t>
  </si>
  <si>
    <t> no</t>
  </si>
  <si>
    <t> no</t>
  </si>
  <si>
    <t> no</t>
  </si>
  <si>
    <t>yes</t>
  </si>
  <si>
    <t>yes</t>
  </si>
  <si>
    <t> no</t>
  </si>
  <si>
    <t> no</t>
  </si>
  <si>
    <t>no</t>
  </si>
  <si>
    <t>yes</t>
  </si>
  <si>
    <t>yes</t>
  </si>
  <si>
    <t>yes</t>
  </si>
  <si>
    <t>no</t>
  </si>
  <si>
    <t>no</t>
  </si>
  <si>
    <t>no</t>
  </si>
  <si>
    <t>yes</t>
  </si>
  <si>
    <t>no</t>
  </si>
  <si>
    <t>no</t>
  </si>
  <si>
    <t>yes</t>
  </si>
  <si>
    <t>yes</t>
  </si>
  <si>
    <t>yes</t>
  </si>
  <si>
    <t>yes</t>
  </si>
  <si>
    <t> no</t>
  </si>
  <si>
    <t>yes</t>
  </si>
  <si>
    <t>yes</t>
  </si>
  <si>
    <t>yes</t>
  </si>
  <si>
    <t>yes</t>
  </si>
  <si>
    <t>yes</t>
  </si>
  <si>
    <t>yes</t>
  </si>
  <si>
    <t>yes</t>
  </si>
  <si>
    <t> no</t>
  </si>
  <si>
    <t> no</t>
  </si>
  <si>
    <t>yes</t>
  </si>
  <si>
    <t> no</t>
  </si>
  <si>
    <t>yes</t>
  </si>
  <si>
    <t>no</t>
  </si>
  <si>
    <t>no</t>
  </si>
  <si>
    <t>no</t>
  </si>
  <si>
    <t>yes</t>
  </si>
  <si>
    <t>yes</t>
  </si>
  <si>
    <t>no</t>
  </si>
  <si>
    <t> no</t>
  </si>
  <si>
    <t> no</t>
  </si>
  <si>
    <t>yes</t>
  </si>
  <si>
    <t> no</t>
  </si>
  <si>
    <t>no</t>
  </si>
  <si>
    <t>no</t>
  </si>
  <si>
    <t>no</t>
  </si>
  <si>
    <t> no</t>
  </si>
  <si>
    <t> no</t>
  </si>
  <si>
    <t> no</t>
  </si>
  <si>
    <t>yes</t>
  </si>
  <si>
    <t> no</t>
  </si>
  <si>
    <t>no</t>
  </si>
  <si>
    <t>yes</t>
  </si>
  <si>
    <t>yes</t>
  </si>
  <si>
    <t>yes</t>
  </si>
  <si>
    <t> no</t>
  </si>
  <si>
    <t>yes</t>
  </si>
  <si>
    <t> no</t>
  </si>
  <si>
    <t> no</t>
  </si>
  <si>
    <t> no</t>
  </si>
  <si>
    <t>yes</t>
  </si>
  <si>
    <t> no</t>
  </si>
  <si>
    <t>yes</t>
  </si>
  <si>
    <t> no</t>
  </si>
  <si>
    <t>yes</t>
  </si>
  <si>
    <t> no</t>
  </si>
  <si>
    <t> no</t>
  </si>
  <si>
    <t>yes</t>
  </si>
  <si>
    <t> no</t>
  </si>
  <si>
    <t> no</t>
  </si>
  <si>
    <t> no</t>
  </si>
  <si>
    <t> no</t>
  </si>
  <si>
    <t>yes</t>
  </si>
  <si>
    <t> no</t>
  </si>
  <si>
    <t> no</t>
  </si>
  <si>
    <t> no</t>
  </si>
  <si>
    <t> no</t>
  </si>
  <si>
    <t> no</t>
  </si>
  <si>
    <t> no</t>
  </si>
  <si>
    <t> no</t>
  </si>
  <si>
    <t> no</t>
  </si>
  <si>
    <t>yes</t>
  </si>
  <si>
    <t>yes</t>
  </si>
  <si>
    <t>Recent TB in the family/surroundings</t>
  </si>
  <si>
    <t> no</t>
  </si>
  <si>
    <t> no</t>
  </si>
  <si>
    <t> no</t>
  </si>
  <si>
    <t>no</t>
  </si>
  <si>
    <t>yes</t>
  </si>
  <si>
    <t> no</t>
  </si>
  <si>
    <t> no</t>
  </si>
  <si>
    <t>no</t>
  </si>
  <si>
    <t>yes</t>
  </si>
  <si>
    <t>yes</t>
  </si>
  <si>
    <t> no</t>
  </si>
  <si>
    <t> no</t>
  </si>
  <si>
    <t> no</t>
  </si>
  <si>
    <t>yes</t>
  </si>
  <si>
    <t> no</t>
  </si>
  <si>
    <t> no</t>
  </si>
  <si>
    <t> no</t>
  </si>
  <si>
    <t> no</t>
  </si>
  <si>
    <t> no</t>
  </si>
  <si>
    <t>yes</t>
  </si>
  <si>
    <t> no</t>
  </si>
  <si>
    <t> no</t>
  </si>
  <si>
    <t>yes</t>
  </si>
  <si>
    <t>yes</t>
  </si>
  <si>
    <t> no</t>
  </si>
  <si>
    <t>yes</t>
  </si>
  <si>
    <t> no</t>
  </si>
  <si>
    <t> no</t>
  </si>
  <si>
    <t> no</t>
  </si>
  <si>
    <t> no</t>
  </si>
  <si>
    <t> no</t>
  </si>
  <si>
    <t> no</t>
  </si>
  <si>
    <t>yes</t>
  </si>
  <si>
    <t>yes</t>
  </si>
  <si>
    <t> no</t>
  </si>
  <si>
    <t>yes</t>
  </si>
  <si>
    <t>yes</t>
  </si>
  <si>
    <t> no</t>
  </si>
  <si>
    <t> no</t>
  </si>
  <si>
    <t> no</t>
  </si>
  <si>
    <t> no</t>
  </si>
  <si>
    <t> no</t>
  </si>
  <si>
    <t> no</t>
  </si>
  <si>
    <t> no</t>
  </si>
  <si>
    <t>yes</t>
  </si>
  <si>
    <t> no</t>
  </si>
  <si>
    <t> no</t>
  </si>
  <si>
    <t> no</t>
  </si>
  <si>
    <t>yes</t>
  </si>
  <si>
    <t>yes</t>
  </si>
  <si>
    <t> no</t>
  </si>
  <si>
    <t> no</t>
  </si>
  <si>
    <t> no</t>
  </si>
  <si>
    <t> no</t>
  </si>
  <si>
    <t>no</t>
  </si>
  <si>
    <t>no</t>
  </si>
  <si>
    <t>no</t>
  </si>
  <si>
    <t> no</t>
  </si>
  <si>
    <t> no</t>
  </si>
  <si>
    <t> no</t>
  </si>
  <si>
    <t>no</t>
  </si>
  <si>
    <t>no</t>
  </si>
  <si>
    <t>no</t>
  </si>
  <si>
    <t> no</t>
  </si>
  <si>
    <t>no</t>
  </si>
  <si>
    <t>no</t>
  </si>
  <si>
    <t> no</t>
  </si>
  <si>
    <t> no</t>
  </si>
  <si>
    <t>yes</t>
  </si>
  <si>
    <t>yes</t>
  </si>
  <si>
    <t>yes</t>
  </si>
  <si>
    <t>yes</t>
  </si>
  <si>
    <t> no</t>
  </si>
  <si>
    <t> no</t>
  </si>
  <si>
    <t>no</t>
  </si>
  <si>
    <t>yes</t>
  </si>
  <si>
    <t> no</t>
  </si>
  <si>
    <t> no</t>
  </si>
  <si>
    <t>no</t>
  </si>
  <si>
    <t>no</t>
  </si>
  <si>
    <t>no</t>
  </si>
  <si>
    <t>yes</t>
  </si>
  <si>
    <t>no</t>
  </si>
  <si>
    <t>no</t>
  </si>
  <si>
    <t>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</si>
  <si>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</si>
  <si>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</si>
  <si>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</si>
  <si>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</si>
  <si>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</si>
  <si>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</si>
  <si>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</si>
  <si>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</si>
  <si>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</si>
  <si>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</si>
  <si>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</si>
  <si>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</si>
  <si>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</si>
  <si>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no</t>
  </si>
  <si>
    <t> no</t>
  </si>
  <si>
    <t>no</t>
  </si>
  <si>
    <t>no</t>
  </si>
  <si>
    <t>no</t>
  </si>
  <si>
    <t>no</t>
  </si>
  <si>
    <t>no</t>
  </si>
  <si>
    <t>no</t>
  </si>
  <si>
    <t>no</t>
  </si>
  <si>
    <t> no</t>
  </si>
  <si>
    <t> no</t>
  </si>
  <si>
    <t> no</t>
  </si>
  <si>
    <t>yes</t>
  </si>
  <si>
    <t>yes</t>
  </si>
  <si>
    <t>yes</t>
  </si>
  <si>
    <t>yes</t>
  </si>
  <si>
    <t>yes</t>
  </si>
  <si>
    <t>yes</t>
  </si>
  <si>
    <t>yes</t>
  </si>
  <si>
    <t> no</t>
  </si>
  <si>
    <t> no</t>
  </si>
  <si>
    <t> no</t>
  </si>
  <si>
    <t> no</t>
  </si>
  <si>
    <t>yes</t>
  </si>
  <si>
    <t>yes</t>
  </si>
  <si>
    <t>yes</t>
  </si>
  <si>
    <t> no</t>
  </si>
  <si>
    <t> no</t>
  </si>
  <si>
    <t>yes</t>
  </si>
  <si>
    <t>yes</t>
  </si>
  <si>
    <t>yes</t>
  </si>
  <si>
    <t>yes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</si>
  <si>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</si>
  <si>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</si>
  <si>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</si>
  <si>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</si>
  <si>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</si>
  <si>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</si>
  <si>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</si>
  <si>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</si>
  <si>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</si>
  <si>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</si>
  <si>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</si>
  <si>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</si>
  <si>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</si>
  <si>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</si>
  <si>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</si>
  <si>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</si>
  <si>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yes</t>
  </si>
  <si>
    <t>yes</t>
  </si>
  <si>
    <t> no</t>
  </si>
  <si>
    <t> no</t>
  </si>
  <si>
    <t> no</t>
  </si>
  <si>
    <t>Travelling in TB endemic area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</si>
  <si>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</si>
  <si>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</si>
  <si>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</si>
  <si>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</si>
  <si>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</si>
  <si>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</si>
  <si>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</si>
  <si>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</si>
  <si>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</si>
  <si>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</si>
  <si>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</si>
  <si>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</si>
  <si>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</si>
  <si>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</si>
  <si>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</si>
  <si>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</si>
  <si>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</si>
  <si>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</si>
  <si>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</si>
  <si>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</si>
  <si>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</si>
  <si>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</si>
  <si>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</si>
  <si>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</si>
  <si>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</si>
  <si>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</si>
  <si>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</si>
  <si>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</si>
  <si>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</si>
  <si>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</si>
  <si>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</si>
  <si>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</si>
  <si>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</si>
  <si>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</si>
  <si>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</si>
  <si>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</si>
  <si>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</si>
  <si>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</si>
  <si>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</si>
  <si>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</si>
  <si>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</si>
  <si>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</si>
  <si>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</si>
  <si>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</si>
  <si>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</si>
  <si>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</si>
  <si>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</si>
  <si>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</si>
  <si>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</si>
  <si>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</si>
  <si>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</si>
  <si>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</si>
  <si>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</si>
  <si>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</si>
  <si>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no</t>
  </si>
  <si>
    <t>no</t>
  </si>
  <si>
    <t>no</t>
  </si>
  <si>
    <t> no</t>
  </si>
  <si>
    <t> no</t>
  </si>
  <si>
    <t> no</t>
  </si>
  <si>
    <t> no</t>
  </si>
  <si>
    <t> no</t>
  </si>
  <si>
    <t>no</t>
  </si>
  <si>
    <t> no</t>
  </si>
  <si>
    <t> no</t>
  </si>
  <si>
    <t>no</t>
  </si>
  <si>
    <t> no</t>
  </si>
  <si>
    <t> no</t>
  </si>
  <si>
    <t> no</t>
  </si>
  <si>
    <t> no</t>
  </si>
  <si>
    <t> no</t>
  </si>
  <si>
    <t> no</t>
  </si>
  <si>
    <t> no</t>
  </si>
  <si>
    <t> no</t>
  </si>
  <si>
    <t>no</t>
  </si>
  <si>
    <t> no</t>
  </si>
  <si>
    <t> no</t>
  </si>
  <si>
    <t> no</t>
  </si>
  <si>
    <t>no</t>
  </si>
  <si>
    <t>no</t>
  </si>
  <si>
    <t>no</t>
  </si>
  <si>
    <t>no</t>
  </si>
  <si>
    <t>no</t>
  </si>
  <si>
    <t>no</t>
  </si>
  <si>
    <t>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</si>
  <si>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</si>
  <si>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</si>
  <si>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</si>
  <si>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</si>
  <si>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</si>
  <si>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</si>
  <si>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</si>
  <si>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</si>
  <si>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</si>
  <si>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</si>
  <si>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</si>
  <si>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</si>
  <si>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</si>
  <si>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</si>
  <si>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</si>
  <si>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no</t>
  </si>
  <si>
    <t>no</t>
  </si>
  <si>
    <t> no</t>
  </si>
  <si>
    <t> no</t>
  </si>
  <si>
    <t>Afganistan</t>
  </si>
  <si>
    <t>Afganistan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</si>
  <si>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</si>
  <si>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</si>
  <si>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</si>
  <si>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</si>
  <si>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</si>
  <si>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</si>
  <si>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</si>
  <si>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</si>
  <si>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</si>
  <si>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</si>
  <si>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</si>
  <si>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</si>
  <si>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</si>
  <si>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</si>
  <si>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</si>
  <si>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</si>
  <si>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</si>
  <si>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</si>
  <si>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</si>
  <si>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</si>
  <si>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</si>
  <si>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</si>
  <si>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</si>
  <si>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</si>
  <si>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</si>
  <si>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</si>
  <si>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</si>
  <si>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</si>
  <si>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</si>
  <si>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</si>
  <si>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</si>
  <si>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</si>
  <si>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</si>
  <si>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</si>
  <si>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</si>
  <si>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</si>
  <si>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</si>
  <si>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</si>
  <si>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</si>
  <si>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</si>
  <si>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</si>
  <si>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</si>
  <si>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</si>
  <si>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</si>
  <si>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 no</t>
  </si>
  <si>
    <t>Country of origin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</si>
  <si>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</si>
  <si>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</si>
  <si>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</si>
  <si>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</si>
  <si>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</si>
  <si>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</si>
  <si>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</si>
  <si>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</si>
  <si>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</si>
  <si>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</si>
  <si>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</si>
  <si>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</si>
  <si>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</si>
  <si>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</si>
  <si>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</si>
  <si>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</si>
  <si>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</si>
  <si>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</si>
  <si>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</si>
  <si>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</si>
  <si>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</si>
  <si>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</si>
  <si>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</si>
  <si>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</si>
  <si>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</si>
  <si>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</si>
  <si>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</si>
  <si>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</si>
  <si>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</si>
  <si>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</si>
  <si>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</si>
  <si>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</si>
  <si>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</si>
  <si>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</si>
  <si>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</si>
  <si>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</si>
  <si>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</si>
  <si>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</si>
  <si>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</si>
  <si>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</si>
  <si>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</si>
  <si>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</si>
  <si>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</si>
  <si>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</si>
  <si>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</si>
  <si>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</si>
  <si>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</si>
  <si>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</si>
  <si>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</si>
  <si>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</si>
  <si>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</si>
  <si>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</si>
  <si>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</si>
  <si>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</si>
  <si>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</si>
  <si>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</si>
  <si>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</si>
  <si>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</si>
  <si>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</si>
  <si>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</si>
  <si>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</si>
  <si>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</si>
  <si>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</si>
  <si>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</si>
  <si>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</si>
  <si>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</si>
  <si>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</si>
  <si>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</si>
  <si>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</si>
  <si>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</si>
  <si>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</si>
  <si>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</si>
  <si>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</si>
  <si>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</si>
  <si>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</si>
  <si>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</si>
  <si>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</si>
  <si>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</si>
  <si>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</si>
  <si>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</si>
  <si>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</si>
  <si>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</si>
  <si>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</si>
  <si>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</si>
  <si>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</si>
  <si>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</si>
  <si>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</si>
  <si>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</si>
  <si>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</si>
  <si>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</si>
  <si>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</si>
  <si>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</si>
  <si>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</si>
  <si>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</si>
  <si>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</si>
  <si>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</si>
  <si>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</si>
  <si>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</si>
  <si>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</si>
  <si>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</si>
  <si>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</si>
  <si>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</si>
  <si>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</si>
  <si>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</si>
  <si>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</si>
  <si>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</si>
  <si>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</si>
  <si>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</si>
  <si>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</si>
  <si>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</si>
  <si>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</si>
  <si>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</si>
  <si>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</si>
  <si>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</si>
  <si>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</si>
  <si>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</si>
  <si>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</si>
  <si>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</si>
  <si>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</si>
  <si>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</si>
  <si>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</si>
  <si>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</si>
  <si>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</si>
  <si>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</si>
  <si>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</si>
  <si>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</si>
  <si>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</si>
  <si>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</si>
  <si>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</si>
  <si>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</si>
  <si>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</si>
  <si>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</si>
  <si>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</si>
  <si>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</si>
  <si>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</si>
  <si>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</si>
  <si>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</si>
  <si>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</si>
  <si>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</si>
  <si>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</si>
  <si>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</si>
  <si>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Siberia RF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</si>
  <si>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</si>
  <si>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</si>
  <si>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</si>
  <si>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</si>
  <si>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</si>
  <si>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</si>
  <si>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</si>
  <si>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</si>
  <si>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Belarus</t>
  </si>
  <si>
    <t>Ethnicity</t>
  </si>
  <si>
    <t>Was receiving methadone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</si>
  <si>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</si>
  <si>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</si>
  <si>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</si>
  <si>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</si>
  <si>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</si>
  <si>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</si>
  <si>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</si>
  <si>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</si>
  <si>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</si>
  <si>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</si>
  <si>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</si>
  <si>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</si>
  <si>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</si>
  <si>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</si>
  <si>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</si>
  <si>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</si>
  <si>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</si>
  <si>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</si>
  <si>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</si>
  <si>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</si>
  <si>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</si>
  <si>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</si>
  <si>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</si>
  <si>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</si>
  <si>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</si>
  <si>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</si>
  <si>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</si>
  <si>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</si>
  <si>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</si>
  <si>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</si>
  <si>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</si>
  <si>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</si>
  <si>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</si>
  <si>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</si>
  <si>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</si>
  <si>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</si>
  <si>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</si>
  <si>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</si>
  <si>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</si>
  <si>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</si>
  <si>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</si>
  <si>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</si>
  <si>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</si>
  <si>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</si>
  <si>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</si>
  <si>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</si>
  <si>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</si>
  <si>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</si>
  <si>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</si>
  <si>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</si>
  <si>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</si>
  <si>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</si>
  <si>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</si>
  <si>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</si>
  <si>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</si>
  <si>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</si>
  <si>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</si>
  <si>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</si>
  <si>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</si>
  <si>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</si>
  <si>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</si>
  <si>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</si>
  <si>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</si>
  <si>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</si>
  <si>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</si>
  <si>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</si>
  <si>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</si>
  <si>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</si>
  <si>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</si>
  <si>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</si>
  <si>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</si>
  <si>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</si>
  <si>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</si>
  <si>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</si>
  <si>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</si>
  <si>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</si>
  <si>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</si>
  <si>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</si>
  <si>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</si>
  <si>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</si>
  <si>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</si>
  <si>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</si>
  <si>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unknown</t>
  </si>
  <si>
    <t>unknown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</si>
  <si>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</si>
  <si>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</si>
  <si>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</si>
  <si>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</si>
  <si>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</si>
  <si>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</si>
  <si>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</si>
  <si>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</si>
  <si>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</si>
  <si>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</si>
  <si>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</si>
  <si>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</si>
  <si>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</si>
  <si>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</si>
  <si>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</si>
  <si>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</si>
  <si>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</si>
  <si>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</si>
  <si>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</si>
  <si>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</si>
  <si>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</si>
  <si>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</si>
  <si>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</si>
  <si>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</si>
  <si>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</si>
  <si>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</si>
  <si>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</si>
  <si>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</si>
  <si>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</si>
  <si>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</si>
  <si>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</si>
  <si>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</si>
  <si>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</si>
  <si>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</si>
  <si>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</si>
  <si>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</si>
  <si>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</si>
  <si>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</si>
  <si>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</si>
  <si>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</si>
  <si>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</si>
  <si>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</si>
  <si>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</si>
  <si>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</si>
  <si>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</si>
  <si>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</si>
  <si>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</si>
  <si>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</si>
  <si>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</si>
  <si>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</si>
  <si>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</si>
  <si>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 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</si>
  <si>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</si>
  <si>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</si>
  <si>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</si>
  <si>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</si>
  <si>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</si>
  <si>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</si>
  <si>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</si>
  <si>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</si>
  <si>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</si>
  <si>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</si>
  <si>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</si>
  <si>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</si>
  <si>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</si>
  <si>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</si>
  <si>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</si>
  <si>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Other drug(s) for substitution therapy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</si>
  <si>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</si>
  <si>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</si>
  <si>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</si>
  <si>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</si>
  <si>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</si>
  <si>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</si>
  <si>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</si>
  <si>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</si>
  <si>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</si>
  <si>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</si>
  <si>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</si>
  <si>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</si>
  <si>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</si>
  <si>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</si>
  <si>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</si>
  <si>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</si>
  <si>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</si>
  <si>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</si>
  <si>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</si>
  <si>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</si>
  <si>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</si>
  <si>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</si>
  <si>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</si>
  <si>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</si>
  <si>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</si>
  <si>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</si>
  <si>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</si>
  <si>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</si>
  <si>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</si>
  <si>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</si>
  <si>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</si>
  <si>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</si>
  <si>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</si>
  <si>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</si>
  <si>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</si>
  <si>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</si>
  <si>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</si>
  <si>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</si>
  <si>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</si>
  <si>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</si>
  <si>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</si>
  <si>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</si>
  <si>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</si>
  <si>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</si>
  <si>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</si>
  <si>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</si>
  <si>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</si>
  <si>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</si>
  <si>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</si>
  <si>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</si>
  <si>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</si>
  <si>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</si>
  <si>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</si>
  <si>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</si>
  <si>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</si>
  <si>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</si>
  <si>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</si>
  <si>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</si>
  <si>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</si>
  <si>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</si>
  <si>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</si>
  <si>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</si>
  <si>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</si>
  <si>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</si>
  <si>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</si>
  <si>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</si>
  <si>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</si>
  <si>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</si>
  <si>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</si>
  <si>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</si>
  <si>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</si>
  <si>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</si>
  <si>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</si>
  <si>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</si>
  <si>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</si>
  <si>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</si>
  <si>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</si>
  <si>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</si>
  <si>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</si>
  <si>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</si>
  <si>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</si>
  <si>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</si>
  <si>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unknown</t>
  </si>
  <si>
    <t>unknown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</si>
  <si>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</si>
  <si>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</si>
  <si>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</si>
  <si>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</si>
  <si>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</si>
  <si>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</si>
  <si>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</si>
  <si>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</si>
  <si>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</si>
  <si>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</si>
  <si>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</si>
  <si>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</si>
  <si>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</si>
  <si>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</si>
  <si>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</si>
  <si>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</si>
  <si>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</si>
  <si>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</si>
  <si>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</si>
  <si>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</si>
  <si>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</si>
  <si>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</si>
  <si>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</si>
  <si>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</si>
  <si>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</si>
  <si>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</si>
  <si>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</si>
  <si>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</si>
  <si>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</si>
  <si>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</si>
  <si>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</si>
  <si>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</si>
  <si>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</si>
  <si>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</si>
  <si>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</si>
  <si>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</si>
  <si>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</si>
  <si>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</si>
  <si>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</si>
  <si>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</si>
  <si>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</si>
  <si>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</si>
  <si>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</si>
  <si>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</si>
  <si>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</si>
  <si>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</si>
  <si>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</si>
  <si>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</si>
  <si>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</si>
  <si>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</si>
  <si>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</si>
  <si>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 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</si>
  <si>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</si>
  <si>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</si>
  <si>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</si>
  <si>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</si>
  <si>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</si>
  <si>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</si>
  <si>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</si>
  <si>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</si>
  <si>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</si>
  <si>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</si>
  <si>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</si>
  <si>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</si>
  <si>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</si>
  <si>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</si>
  <si>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</si>
  <si>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Past TB history (yes/no)</t>
  </si>
  <si>
    <t>yes</t>
  </si>
  <si>
    <t>yes</t>
  </si>
  <si>
    <t>yes</t>
  </si>
  <si>
    <t>yes</t>
  </si>
  <si>
    <t>yes</t>
  </si>
  <si>
    <t>no</t>
  </si>
  <si>
    <t>no</t>
  </si>
  <si>
    <t>yes</t>
  </si>
  <si>
    <t>no</t>
  </si>
  <si>
    <t>yes</t>
  </si>
  <si>
    <t>no</t>
  </si>
  <si>
    <t>no</t>
  </si>
  <si>
    <t>no</t>
  </si>
  <si>
    <t>no</t>
  </si>
  <si>
    <t>yes</t>
  </si>
  <si>
    <t>yes</t>
  </si>
  <si>
    <t>yes</t>
  </si>
  <si>
    <t>yes</t>
  </si>
  <si>
    <t>yes</t>
  </si>
  <si>
    <t>no</t>
  </si>
  <si>
    <t>no</t>
  </si>
  <si>
    <t>no</t>
  </si>
  <si>
    <t>yes</t>
  </si>
  <si>
    <t>yes</t>
  </si>
  <si>
    <t>no</t>
  </si>
  <si>
    <t>no</t>
  </si>
  <si>
    <t>yes</t>
  </si>
  <si>
    <t>yes</t>
  </si>
  <si>
    <t>yes</t>
  </si>
  <si>
    <t>yes</t>
  </si>
  <si>
    <t>yes</t>
  </si>
  <si>
    <t>no</t>
  </si>
  <si>
    <t>yes</t>
  </si>
  <si>
    <t>yes</t>
  </si>
  <si>
    <t>yes</t>
  </si>
  <si>
    <t>no</t>
  </si>
  <si>
    <t>no</t>
  </si>
  <si>
    <t>yes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</si>
  <si>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</si>
  <si>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</si>
  <si>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</si>
  <si>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</si>
  <si>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</si>
  <si>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</si>
  <si>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</si>
  <si>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</si>
  <si>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</si>
  <si>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yes</t>
  </si>
  <si>
    <t>yes</t>
  </si>
  <si>
    <t>yes</t>
  </si>
  <si>
    <t>no</t>
  </si>
  <si>
    <t>yes</t>
  </si>
  <si>
    <t>yes</t>
  </si>
  <si>
    <t>no</t>
  </si>
  <si>
    <t>yes</t>
  </si>
  <si>
    <t>yes</t>
  </si>
  <si>
    <t>yes</t>
  </si>
  <si>
    <t>yes</t>
  </si>
  <si>
    <t>yes</t>
  </si>
  <si>
    <t>yes</t>
  </si>
  <si>
    <t>no</t>
  </si>
  <si>
    <t>no</t>
  </si>
  <si>
    <t>no</t>
  </si>
  <si>
    <t>yes</t>
  </si>
  <si>
    <t>yes</t>
  </si>
  <si>
    <t>no</t>
  </si>
  <si>
    <t>yes</t>
  </si>
  <si>
    <t>yes</t>
  </si>
  <si>
    <t>yes</t>
  </si>
  <si>
    <t>yes</t>
  </si>
  <si>
    <t>yes</t>
  </si>
  <si>
    <t>yes</t>
  </si>
  <si>
    <t>yes</t>
  </si>
  <si>
    <t>yes</t>
  </si>
  <si>
    <t>no</t>
  </si>
  <si>
    <t>yes</t>
  </si>
  <si>
    <t>no</t>
  </si>
  <si>
    <t>no</t>
  </si>
  <si>
    <t>yes</t>
  </si>
  <si>
    <t>no</t>
  </si>
  <si>
    <t>no</t>
  </si>
  <si>
    <t>yes</t>
  </si>
  <si>
    <t>no</t>
  </si>
  <si>
    <t>no</t>
  </si>
  <si>
    <t>no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</si>
  <si>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</si>
  <si>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</si>
  <si>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</si>
  <si>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</si>
  <si>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</si>
  <si>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</si>
  <si>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</si>
  <si>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</si>
  <si>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</si>
  <si>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yes</t>
  </si>
  <si>
    <t>yes</t>
  </si>
  <si>
    <t>yes</t>
  </si>
  <si>
    <t>no</t>
  </si>
  <si>
    <t>yes</t>
  </si>
  <si>
    <t>no</t>
  </si>
  <si>
    <t>no</t>
  </si>
  <si>
    <t>no</t>
  </si>
  <si>
    <t>no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</si>
  <si>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</si>
  <si>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</si>
  <si>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</si>
  <si>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</si>
  <si>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</si>
  <si>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</si>
  <si>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</si>
  <si>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</si>
  <si>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</si>
  <si>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</si>
  <si>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</si>
  <si>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</si>
  <si>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</si>
  <si>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</si>
  <si>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</si>
  <si>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no</t>
  </si>
  <si>
    <t>yes</t>
  </si>
  <si>
    <t>yes</t>
  </si>
  <si>
    <t>yes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</si>
  <si>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</si>
  <si>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</si>
  <si>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</si>
  <si>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</si>
  <si>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</si>
  <si>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</si>
  <si>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</si>
  <si>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</si>
  <si>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</si>
  <si>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</si>
  <si>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</si>
  <si>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</si>
  <si>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</si>
  <si>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</si>
  <si>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</si>
  <si>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</si>
  <si>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</si>
  <si>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</si>
  <si>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</si>
  <si>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</si>
  <si>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</si>
  <si>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</si>
  <si>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</si>
  <si>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</si>
  <si>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</si>
  <si>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</si>
  <si>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</si>
  <si>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yes</t>
  </si>
  <si>
    <t>no</t>
  </si>
  <si>
    <t> Date of previous (most recent) TB diagnosis</t>
  </si>
  <si>
    <t>from 2006</t>
  </si>
  <si>
    <t>from 2006</t>
  </si>
  <si>
    <t>october 2005</t>
  </si>
  <si>
    <t>Date when the last TB treatment was ended</t>
  </si>
  <si>
    <t>2010</t>
  </si>
  <si>
    <t>July 2009</t>
  </si>
  <si>
    <t>July 2009</t>
  </si>
  <si>
    <t>July 2009</t>
  </si>
  <si>
    <t>2010</t>
  </si>
  <si>
    <t>2010</t>
  </si>
  <si>
    <t>november 2006</t>
  </si>
  <si>
    <t>29.12.20111</t>
  </si>
  <si>
    <t>2010</t>
  </si>
  <si>
    <t>Clinical presentation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</si>
  <si>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</si>
  <si>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</si>
  <si>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</si>
  <si>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</si>
  <si>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</si>
  <si>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</si>
  <si>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</si>
  <si>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</si>
  <si>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</si>
  <si>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</si>
  <si>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</si>
  <si>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</si>
  <si>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</si>
  <si>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</si>
  <si>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</si>
  <si>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</si>
  <si>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</si>
  <si>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</si>
  <si>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</si>
  <si>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</si>
  <si>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</si>
  <si>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</si>
  <si>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</si>
  <si>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</si>
  <si>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</si>
  <si>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</si>
  <si>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</si>
  <si>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</si>
  <si>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</si>
  <si>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</si>
  <si>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</si>
  <si>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</si>
  <si>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</si>
  <si>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</si>
  <si>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</si>
  <si>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</si>
  <si>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</si>
  <si>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</si>
  <si>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</si>
  <si>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</si>
  <si>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</si>
  <si>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</si>
  <si>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</si>
  <si>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</si>
  <si>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</si>
  <si>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</si>
  <si>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</si>
  <si>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</si>
  <si>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</si>
  <si>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</si>
  <si>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</si>
  <si>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</si>
  <si>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</si>
  <si>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</si>
  <si>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</si>
  <si>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</si>
  <si>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</si>
  <si>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</si>
  <si>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</si>
  <si>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</si>
  <si>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</si>
  <si>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</si>
  <si>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</si>
  <si>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</si>
  <si>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</si>
  <si>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</si>
  <si>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</si>
  <si>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</si>
  <si>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</si>
  <si>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</si>
  <si>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</si>
  <si>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</si>
  <si>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</si>
  <si>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</si>
  <si>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</si>
  <si>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</si>
  <si>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</si>
  <si>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</si>
  <si>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</si>
  <si>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</si>
  <si>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</si>
  <si>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</si>
  <si>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pulmonary</t>
  </si>
  <si>
    <t>Treatment outcome of the previous TB disease</t>
  </si>
  <si>
    <t>default</t>
  </si>
  <si>
    <t>default</t>
  </si>
  <si>
    <t>treatment failure</t>
  </si>
  <si>
    <t>default</t>
  </si>
  <si>
    <t>treatment failure</t>
  </si>
  <si>
    <t>treatment failure</t>
  </si>
  <si>
    <t>cured</t>
  </si>
  <si>
    <t>treatment failure</t>
  </si>
  <si>
    <t>treatment failure</t>
  </si>
  <si>
    <t>treatment failure</t>
  </si>
  <si>
    <t>treatment failure</t>
  </si>
  <si>
    <t>treatment failure</t>
  </si>
  <si>
    <t>treatment failure</t>
  </si>
  <si>
    <t>treatment failure</t>
  </si>
  <si>
    <t>treatment failure</t>
  </si>
  <si>
    <t>treatment failure</t>
  </si>
  <si>
    <t>treatment failure</t>
  </si>
  <si>
    <t>treatment failure</t>
  </si>
  <si>
    <t>treatment failure</t>
  </si>
  <si>
    <t>default</t>
  </si>
  <si>
    <t>treatment failure</t>
  </si>
  <si>
    <t>treatment failure</t>
  </si>
  <si>
    <t>default</t>
  </si>
  <si>
    <t>default</t>
  </si>
  <si>
    <t>default</t>
  </si>
  <si>
    <t>completed</t>
  </si>
  <si>
    <t>completed</t>
  </si>
  <si>
    <t>default</t>
  </si>
  <si>
    <t>treatment failure</t>
  </si>
  <si>
    <t>treatment failure</t>
  </si>
  <si>
    <t>treatment failure</t>
  </si>
  <si>
    <t>default</t>
  </si>
  <si>
    <t>default</t>
  </si>
  <si>
    <t>treatment failure</t>
  </si>
  <si>
    <t>treatment failure</t>
  </si>
  <si>
    <t>completed</t>
  </si>
  <si>
    <t>completed</t>
  </si>
  <si>
    <t>completed</t>
  </si>
  <si>
    <t>completed</t>
  </si>
  <si>
    <t>completed</t>
  </si>
  <si>
    <t>treatment failure</t>
  </si>
  <si>
    <t>completed</t>
  </si>
  <si>
    <t>default</t>
  </si>
  <si>
    <t>treatment failure</t>
  </si>
  <si>
    <t>treatment failure</t>
  </si>
  <si>
    <t>cured</t>
  </si>
  <si>
    <t>cured</t>
  </si>
  <si>
    <t>default</t>
  </si>
  <si>
    <t>default</t>
  </si>
  <si>
    <t>treatment failure</t>
  </si>
  <si>
    <t>treatment failure</t>
  </si>
  <si>
    <t>treatment failure</t>
  </si>
  <si>
    <t>cured</t>
  </si>
  <si>
    <t>default</t>
  </si>
  <si>
    <t>cured</t>
  </si>
  <si>
    <t>cured</t>
  </si>
  <si>
    <t>cured</t>
  </si>
  <si>
    <t>completed</t>
  </si>
  <si>
    <t>completed</t>
  </si>
  <si>
    <t>completed</t>
  </si>
  <si>
    <t>treatment failure</t>
  </si>
  <si>
    <t>treatment failure</t>
  </si>
  <si>
    <t>treatment failure</t>
  </si>
  <si>
    <t>treatment failure</t>
  </si>
  <si>
    <t>treatment failure</t>
  </si>
  <si>
    <t>default</t>
  </si>
  <si>
    <t>cured</t>
  </si>
  <si>
    <t>completed</t>
  </si>
  <si>
    <t>completed</t>
  </si>
  <si>
    <t>treatment failure</t>
  </si>
  <si>
    <t>treatment failure</t>
  </si>
  <si>
    <t>completed</t>
  </si>
  <si>
    <t>cured</t>
  </si>
  <si>
    <t>treatment failure</t>
  </si>
  <si>
    <t>treatment failure</t>
  </si>
  <si>
    <t>treatment failure</t>
  </si>
  <si>
    <t>treatment failure</t>
  </si>
  <si>
    <t>treatment failure</t>
  </si>
  <si>
    <t>treatment failure</t>
  </si>
  <si>
    <t>completed</t>
  </si>
  <si>
    <t>completed</t>
  </si>
  <si>
    <t>treatment failure</t>
  </si>
  <si>
    <t>default</t>
  </si>
  <si>
    <t>Results of last resistance test for Previous (to the current) TB diagnosis:</t>
  </si>
  <si>
    <t>unknown</t>
  </si>
  <si>
    <t>unknown</t>
  </si>
  <si>
    <t>unknown</t>
  </si>
  <si>
    <t>unknown</t>
  </si>
  <si>
    <t>unknown</t>
  </si>
  <si>
    <t>unknown</t>
  </si>
  <si>
    <t>Ethambutol - - 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</si>
  <si>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</si>
  <si>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</si>
  <si>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</si>
  <si>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</si>
  <si>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</si>
  <si>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</si>
  <si>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</si>
  <si>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</si>
  <si>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</si>
  <si>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</si>
  <si>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</si>
  <si>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</si>
  <si>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</si>
  <si>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</si>
  <si>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</si>
  <si>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</si>
  <si>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</si>
  <si>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</si>
  <si>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</si>
  <si>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</si>
  <si>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</si>
  <si>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</si>
  <si>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</si>
  <si>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</si>
  <si>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</si>
  <si>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</si>
  <si>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</si>
  <si>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</si>
  <si>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</si>
  <si>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</si>
  <si>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</si>
  <si>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</si>
  <si>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</si>
  <si>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</si>
  <si>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</si>
  <si>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</si>
  <si>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</si>
  <si>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</si>
  <si>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</si>
  <si>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</si>
  <si>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</si>
  <si>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</si>
  <si>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</si>
  <si>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</si>
  <si>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</si>
  <si>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</si>
  <si>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</si>
  <si>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</si>
  <si>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</si>
  <si>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</si>
  <si>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</si>
  <si>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</si>
  <si>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</si>
  <si>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</si>
  <si>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</si>
  <si>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</si>
  <si>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</si>
  <si>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</si>
  <si>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</si>
  <si>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</si>
  <si>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</si>
  <si>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</si>
  <si>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</si>
  <si>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</si>
  <si>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</si>
  <si>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</si>
  <si>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</si>
  <si>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</si>
  <si>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</si>
  <si>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</si>
  <si>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</si>
  <si>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</si>
  <si>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</si>
  <si>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</si>
  <si>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</si>
  <si>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</si>
  <si>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Isoniazid - - 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</si>
  <si>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</si>
  <si>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</si>
  <si>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</si>
  <si>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</si>
  <si>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</si>
  <si>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</si>
  <si>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</si>
  <si>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</si>
  <si>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</si>
  <si>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</si>
  <si>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</si>
  <si>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</si>
  <si>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</si>
  <si>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</si>
  <si>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</si>
  <si>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</si>
  <si>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</si>
  <si>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</si>
  <si>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</si>
  <si>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</si>
  <si>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</si>
  <si>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</si>
  <si>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</si>
  <si>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</si>
  <si>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</si>
  <si>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</si>
  <si>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</si>
  <si>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</si>
  <si>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</si>
  <si>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</si>
  <si>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</si>
  <si>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</si>
  <si>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</si>
  <si>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</si>
  <si>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</si>
  <si>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</si>
  <si>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</si>
  <si>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</si>
  <si>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</si>
  <si>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</si>
  <si>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</si>
  <si>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</si>
  <si>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</si>
  <si>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</si>
  <si>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</si>
  <si>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</si>
  <si>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</si>
  <si>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</si>
  <si>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</si>
  <si>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</si>
  <si>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</si>
  <si>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</si>
  <si>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</si>
  <si>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</si>
  <si>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</si>
  <si>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</si>
  <si>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</si>
  <si>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</si>
  <si>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</si>
  <si>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</si>
  <si>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</si>
  <si>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</si>
  <si>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</si>
  <si>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</si>
  <si>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</si>
  <si>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</si>
  <si>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</si>
  <si>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</si>
  <si>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</si>
  <si>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</si>
  <si>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</si>
  <si>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</si>
  <si>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</si>
  <si>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</si>
  <si>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</si>
  <si>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</si>
  <si>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Pyrazinamide - - 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</si>
  <si>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</si>
  <si>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</si>
  <si>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</si>
  <si>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</si>
  <si>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</si>
  <si>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</si>
  <si>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</si>
  <si>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</si>
  <si>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</si>
  <si>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</si>
  <si>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</si>
  <si>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</si>
  <si>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</si>
  <si>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</si>
  <si>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</si>
  <si>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</si>
  <si>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</si>
  <si>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</si>
  <si>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</si>
  <si>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</si>
  <si>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</si>
  <si>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</si>
  <si>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</si>
  <si>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</si>
  <si>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</si>
  <si>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</si>
  <si>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</si>
  <si>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</si>
  <si>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</si>
  <si>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</si>
  <si>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</si>
  <si>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</si>
  <si>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</si>
  <si>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</si>
  <si>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</si>
  <si>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rifampicin - - 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</si>
  <si>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</si>
  <si>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</si>
  <si>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</si>
  <si>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</si>
  <si>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</si>
  <si>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</si>
  <si>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</si>
  <si>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</si>
  <si>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</si>
  <si>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</si>
  <si>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</si>
  <si>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</si>
  <si>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</si>
  <si>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</si>
  <si>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</si>
  <si>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</si>
  <si>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</si>
  <si>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</si>
  <si>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</si>
  <si>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</si>
  <si>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</si>
  <si>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</si>
  <si>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</si>
  <si>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</si>
  <si>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</si>
  <si>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</si>
  <si>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</si>
  <si>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</si>
  <si>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</si>
  <si>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</si>
  <si>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</si>
  <si>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</si>
  <si>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</si>
  <si>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</si>
  <si>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</si>
  <si>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</si>
  <si>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</si>
  <si>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</si>
  <si>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</si>
  <si>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</si>
  <si>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</si>
  <si>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</si>
  <si>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</si>
  <si>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</si>
  <si>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</si>
  <si>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</si>
  <si>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</si>
  <si>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</si>
  <si>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</si>
  <si>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</si>
  <si>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</si>
  <si>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</si>
  <si>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</si>
  <si>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</si>
  <si>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</si>
  <si>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</si>
  <si>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</si>
  <si>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</si>
  <si>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</si>
  <si>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</si>
  <si>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</si>
  <si>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</si>
  <si>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</si>
  <si>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</si>
  <si>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</si>
  <si>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</si>
  <si>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</si>
  <si>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</si>
  <si>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</si>
  <si>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</si>
  <si>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</si>
  <si>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- Rifapentine - - </t>
  </si>
  <si>
    <t>resistant</t>
  </si>
  <si>
    <t>resistant</t>
  </si>
  <si>
    <t>resistant</t>
  </si>
  <si>
    <t>resistant</t>
  </si>
  <si>
    <t>resistant</t>
  </si>
  <si>
    <t>- Rifabutin - - </t>
  </si>
  <si>
    <t>Amikacin/Kanamycin - - 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</si>
  <si>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</si>
  <si>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</si>
  <si>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</si>
  <si>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</si>
  <si>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</si>
  <si>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</si>
  <si>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</si>
  <si>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</si>
  <si>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</si>
  <si>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</si>
  <si>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</si>
  <si>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</si>
  <si>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</si>
  <si>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</si>
  <si>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</si>
  <si>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</si>
  <si>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</si>
  <si>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</si>
  <si>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</si>
  <si>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</si>
  <si>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</si>
  <si>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</si>
  <si>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</si>
  <si>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</si>
  <si>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</si>
  <si>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</si>
  <si>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</si>
  <si>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</si>
  <si>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</si>
  <si>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</si>
  <si>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</si>
  <si>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</si>
  <si>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</si>
  <si>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</si>
  <si>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</si>
  <si>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</si>
  <si>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</si>
  <si>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</si>
  <si>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</si>
  <si>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</si>
  <si>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</si>
  <si>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</si>
  <si>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</si>
  <si>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</si>
  <si>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</si>
  <si>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</si>
  <si>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susceptible/resistant</t>
  </si>
  <si>
    <t>susceptible/resistant</t>
  </si>
  <si>
    <t>susceptible/resistant</t>
  </si>
  <si>
    <t>susceptible</t>
  </si>
  <si>
    <t>susceptible</t>
  </si>
  <si>
    <t>susceptible</t>
  </si>
  <si>
    <t>susceptible</t>
  </si>
  <si>
    <t>susceptible</t>
  </si>
  <si>
    <t>Capreomycin - - 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</si>
  <si>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</si>
  <si>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</si>
  <si>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</si>
  <si>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</si>
  <si>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</si>
  <si>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</si>
  <si>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</si>
  <si>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</si>
  <si>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</si>
  <si>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</si>
  <si>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</si>
  <si>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</si>
  <si>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</si>
  <si>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</si>
  <si>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</si>
  <si>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</si>
  <si>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</si>
  <si>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</si>
  <si>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</si>
  <si>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</si>
  <si>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</si>
  <si>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</si>
  <si>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</si>
  <si>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</si>
  <si>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</si>
  <si>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</si>
  <si>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</si>
  <si>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Ciprofloxacin - - </t>
  </si>
  <si>
    <t>susceptible</t>
  </si>
  <si>
    <t>Cycloserine - - 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</si>
  <si>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</si>
  <si>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</si>
  <si>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</si>
  <si>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</si>
  <si>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</si>
  <si>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</si>
  <si>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</si>
  <si>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</si>
  <si>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</si>
  <si>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</si>
  <si>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</si>
  <si>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</si>
  <si>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</si>
  <si>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</si>
  <si>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</si>
  <si>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</si>
  <si>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</si>
  <si>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</si>
  <si>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</si>
  <si>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Ethionamide/Prothionamide - - 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</si>
  <si>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</si>
  <si>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</si>
  <si>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</si>
  <si>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</si>
  <si>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</si>
  <si>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</si>
  <si>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</si>
  <si>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</si>
  <si>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</si>
  <si>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</si>
  <si>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</si>
  <si>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</si>
  <si>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</si>
  <si>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</si>
  <si>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</si>
  <si>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</si>
  <si>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</si>
  <si>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</si>
  <si>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</si>
  <si>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</si>
  <si>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</si>
  <si>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</si>
  <si>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</si>
  <si>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</si>
  <si>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</si>
  <si>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</si>
  <si>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</si>
  <si>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</si>
  <si>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</si>
  <si>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</si>
  <si>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</si>
  <si>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</si>
  <si>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</si>
  <si>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</si>
  <si>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Levofloxacin - - </t>
  </si>
  <si>
    <t>Moxifloxacin - - </t>
  </si>
  <si>
    <t>Ofloxacin - - 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</si>
  <si>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</si>
  <si>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</si>
  <si>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</si>
  <si>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</si>
  <si>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</si>
  <si>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</si>
  <si>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</si>
  <si>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</si>
  <si>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</si>
  <si>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</si>
  <si>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</si>
  <si>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</si>
  <si>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</si>
  <si>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</si>
  <si>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</si>
  <si>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</si>
  <si>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</si>
  <si>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</si>
  <si>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</si>
  <si>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</si>
  <si>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</si>
  <si>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</si>
  <si>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</si>
  <si>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</si>
  <si>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</si>
  <si>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</si>
  <si>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</si>
  <si>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</si>
  <si>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</si>
  <si>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</si>
  <si>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</si>
  <si>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</si>
  <si>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</si>
  <si>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</si>
  <si>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</si>
  <si>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</si>
  <si>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</si>
  <si>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</si>
  <si>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</si>
  <si>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</si>
  <si>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</si>
  <si>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</si>
  <si>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</si>
  <si>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</si>
  <si>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</si>
  <si>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</si>
  <si>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</si>
  <si>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</si>
  <si>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</si>
  <si>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</si>
  <si>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susceptible</t>
  </si>
  <si>
    <t>Para-aminosalicylic acid - - 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</si>
  <si>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</si>
  <si>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</si>
  <si>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</si>
  <si>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</si>
  <si>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</si>
  <si>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</si>
  <si>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</si>
  <si>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</si>
  <si>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</si>
  <si>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</si>
  <si>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</si>
  <si>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</si>
  <si>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</si>
  <si>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</si>
  <si>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</si>
  <si>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</si>
  <si>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</si>
  <si>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</si>
  <si>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</si>
  <si>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</si>
  <si>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</si>
  <si>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</si>
  <si>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</si>
  <si>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</si>
  <si>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</si>
  <si>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</si>
  <si>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</si>
  <si>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</si>
  <si>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</si>
  <si>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</si>
  <si>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</si>
  <si>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</si>
  <si>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</si>
  <si>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</si>
  <si>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</si>
  <si>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</si>
  <si>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</si>
  <si>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</si>
  <si>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</si>
  <si>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susceptible</t>
  </si>
  <si>
    <t>Other (specify)</t>
  </si>
  <si>
    <t>HIV/TB co-infection</t>
  </si>
  <si>
    <t>negative</t>
  </si>
  <si>
    <t>negative</t>
  </si>
  <si>
    <t>negative</t>
  </si>
  <si>
    <t>positive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</si>
  <si>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</si>
  <si>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</si>
  <si>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</si>
  <si>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</si>
  <si>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</si>
  <si>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</si>
  <si>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</si>
  <si>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</si>
  <si>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</si>
  <si>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</si>
  <si>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</si>
  <si>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</si>
  <si>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</si>
  <si>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</si>
  <si>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</si>
  <si>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</si>
  <si>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</si>
  <si>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</si>
  <si>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</si>
  <si>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</si>
  <si>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</si>
  <si>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</si>
  <si>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</si>
  <si>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</si>
  <si>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</si>
  <si>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</si>
  <si>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</si>
  <si>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</si>
  <si>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</si>
  <si>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</si>
  <si>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</si>
  <si>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positive</t>
  </si>
  <si>
    <t>positive</t>
  </si>
  <si>
    <t>positive</t>
  </si>
  <si>
    <t>positive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</si>
  <si>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</si>
  <si>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</si>
  <si>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</si>
  <si>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</si>
  <si>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</si>
  <si>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</si>
  <si>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</si>
  <si>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</si>
  <si>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</si>
  <si>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</si>
  <si>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</si>
  <si>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</si>
  <si>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</si>
  <si>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</si>
  <si>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</si>
  <si>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</si>
  <si>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</si>
  <si>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</si>
  <si>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</si>
  <si>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</si>
  <si>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</si>
  <si>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</si>
  <si>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</si>
  <si>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</si>
  <si>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</si>
  <si>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</si>
  <si>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</si>
  <si>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positive</t>
  </si>
  <si>
    <t>positive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</si>
  <si>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</si>
  <si>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</si>
  <si>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</si>
  <si>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</si>
  <si>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</si>
  <si>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</si>
  <si>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</si>
  <si>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</si>
  <si>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</si>
  <si>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</si>
  <si>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</si>
  <si>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</si>
  <si>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positive</t>
  </si>
  <si>
    <t>positive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</si>
  <si>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</si>
  <si>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</si>
  <si>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</si>
  <si>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</si>
  <si>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</si>
  <si>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</si>
  <si>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</si>
  <si>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</si>
  <si>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</si>
  <si>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</si>
  <si>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</si>
  <si>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</si>
  <si>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</si>
  <si>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</si>
  <si>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</si>
  <si>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</si>
  <si>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</si>
  <si>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</si>
  <si>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</si>
  <si>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</si>
  <si>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</si>
  <si>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</si>
  <si>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</si>
  <si>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positive</t>
  </si>
  <si>
    <t>positive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</si>
  <si>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</si>
  <si>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</si>
  <si>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</si>
  <si>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</si>
  <si>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</si>
  <si>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</si>
  <si>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</si>
  <si>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</si>
  <si>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</si>
  <si>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</si>
  <si>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</si>
  <si>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</si>
  <si>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</si>
  <si>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</si>
  <si>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</si>
  <si>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</si>
  <si>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</si>
  <si>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</si>
  <si>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</si>
  <si>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</si>
  <si>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</si>
  <si>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</si>
  <si>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</si>
  <si>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</si>
  <si>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</si>
  <si>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</si>
  <si>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</si>
  <si>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</si>
  <si>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</si>
  <si>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</si>
  <si>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</si>
  <si>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</si>
  <si>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</si>
  <si>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</si>
  <si>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</si>
  <si>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</si>
  <si>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</si>
  <si>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</si>
  <si>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</si>
  <si>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</si>
  <si>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</si>
  <si>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negative</t>
  </si>
  <si>
    <t>Date of current TB diagnosis</t>
  </si>
  <si>
    <t>31.01.2012</t>
  </si>
  <si>
    <t>Has the patient ever received Isoniazid chemoprophylaxis?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</si>
  <si>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</si>
  <si>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</si>
  <si>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</si>
  <si>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</si>
  <si>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</si>
  <si>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</si>
  <si>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</si>
  <si>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</si>
  <si>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</si>
  <si>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</si>
  <si>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</si>
  <si>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</si>
  <si>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</si>
  <si>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</si>
  <si>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</si>
  <si>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no</t>
  </si>
  <si>
    <t>no</t>
  </si>
  <si>
    <t>no</t>
  </si>
  <si>
    <t>unknown</t>
  </si>
  <si>
    <t>unknown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</si>
  <si>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</si>
  <si>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</si>
  <si>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</si>
  <si>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</si>
  <si>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</si>
  <si>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</si>
  <si>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</si>
  <si>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</si>
  <si>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</si>
  <si>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</si>
  <si>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</si>
  <si>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</si>
  <si>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</si>
  <si>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</si>
  <si>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</si>
  <si>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</si>
  <si>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</si>
  <si>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</si>
  <si>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</si>
  <si>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</si>
  <si>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unknown</t>
  </si>
  <si>
    <t>no</t>
  </si>
  <si>
    <t>no</t>
  </si>
  <si>
    <t>no</t>
  </si>
  <si>
    <t>unknown</t>
  </si>
  <si>
    <t>unknown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</si>
  <si>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</si>
  <si>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</si>
  <si>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</si>
  <si>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</si>
  <si>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</si>
  <si>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</si>
  <si>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</si>
  <si>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</si>
  <si>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</si>
  <si>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</si>
  <si>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</si>
  <si>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</si>
  <si>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</si>
  <si>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</si>
  <si>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</si>
  <si>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</si>
  <si>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</si>
  <si>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</si>
  <si>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</si>
  <si>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</si>
  <si>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</si>
  <si>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</si>
  <si>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</si>
  <si>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</si>
  <si>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</si>
  <si>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</si>
  <si>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</si>
  <si>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</si>
  <si>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</si>
  <si>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negative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</si>
  <si>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</si>
  <si>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</si>
  <si>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</si>
  <si>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</si>
  <si>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</si>
  <si>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</si>
  <si>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</si>
  <si>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</si>
  <si>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</si>
  <si>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</si>
  <si>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</si>
  <si>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unknown</t>
  </si>
  <si>
    <t>unknown</t>
  </si>
  <si>
    <t>unknown</t>
  </si>
  <si>
    <t>no</t>
  </si>
  <si>
    <t>no</t>
  </si>
  <si>
    <t>no</t>
  </si>
  <si>
    <t>unknown</t>
  </si>
  <si>
    <t>no</t>
  </si>
  <si>
    <t>no</t>
  </si>
  <si>
    <t>no</t>
  </si>
  <si>
    <t>yes</t>
  </si>
  <si>
    <t>yes</t>
  </si>
  <si>
    <t>no</t>
  </si>
  <si>
    <t>no</t>
  </si>
  <si>
    <t>no</t>
  </si>
  <si>
    <t>yes</t>
  </si>
  <si>
    <t>yes</t>
  </si>
  <si>
    <t>no</t>
  </si>
  <si>
    <t>no</t>
  </si>
  <si>
    <t>no</t>
  </si>
  <si>
    <t>no</t>
  </si>
  <si>
    <t>unknown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</si>
  <si>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</si>
  <si>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</si>
  <si>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</si>
  <si>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</si>
  <si>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</si>
  <si>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</si>
  <si>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</si>
  <si>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</si>
  <si>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</si>
  <si>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</si>
  <si>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</si>
  <si>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</si>
  <si>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</si>
  <si>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</si>
  <si>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</si>
  <si>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</si>
  <si>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</si>
  <si>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</si>
  <si>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Has the patient ever received any other anti-TB chemoprophylaxis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</si>
  <si>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</si>
  <si>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</si>
  <si>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</si>
  <si>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</si>
  <si>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</si>
  <si>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</si>
  <si>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</si>
  <si>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</si>
  <si>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</si>
  <si>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</si>
  <si>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</si>
  <si>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</si>
  <si>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</si>
  <si>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</si>
  <si>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</si>
  <si>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</si>
  <si>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</si>
  <si>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</si>
  <si>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unknown</t>
  </si>
  <si>
    <t>unknown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</si>
  <si>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</si>
  <si>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</si>
  <si>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</si>
  <si>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</si>
  <si>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</si>
  <si>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</si>
  <si>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</si>
  <si>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</si>
  <si>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</si>
  <si>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</si>
  <si>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</si>
  <si>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</si>
  <si>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</si>
  <si>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</si>
  <si>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</si>
  <si>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</si>
  <si>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</si>
  <si>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</si>
  <si>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</si>
  <si>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</si>
  <si>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unknown</t>
  </si>
  <si>
    <t>no</t>
  </si>
  <si>
    <t>no</t>
  </si>
  <si>
    <t>no</t>
  </si>
  <si>
    <t>unknown</t>
  </si>
  <si>
    <t>unknown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</si>
  <si>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</si>
  <si>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</si>
  <si>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</si>
  <si>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</si>
  <si>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</si>
  <si>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</si>
  <si>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</si>
  <si>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</si>
  <si>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</si>
  <si>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</si>
  <si>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</si>
  <si>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</si>
  <si>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</si>
  <si>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</si>
  <si>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</si>
  <si>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</si>
  <si>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</si>
  <si>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</si>
  <si>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</si>
  <si>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</si>
  <si>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</si>
  <si>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</si>
  <si>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</si>
  <si>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</si>
  <si>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</si>
  <si>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</si>
  <si>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</si>
  <si>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</si>
  <si>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</si>
  <si>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negative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</si>
  <si>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</si>
  <si>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</si>
  <si>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</si>
  <si>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</si>
  <si>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</si>
  <si>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</si>
  <si>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</si>
  <si>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</si>
  <si>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</si>
  <si>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</si>
  <si>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</si>
  <si>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unknown</t>
  </si>
  <si>
    <t>unknown</t>
  </si>
  <si>
    <t>unknown</t>
  </si>
  <si>
    <t>no</t>
  </si>
  <si>
    <t>no</t>
  </si>
  <si>
    <t>no</t>
  </si>
  <si>
    <t>unknown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</si>
  <si>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</si>
  <si>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</si>
  <si>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</si>
  <si>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</si>
  <si>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</si>
  <si>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</si>
  <si>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</si>
  <si>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</si>
  <si>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</si>
  <si>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</si>
  <si>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no</t>
  </si>
  <si>
    <t>no</t>
  </si>
  <si>
    <t>no</t>
  </si>
  <si>
    <t>no</t>
  </si>
  <si>
    <t>unknown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</si>
  <si>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</si>
  <si>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</si>
  <si>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</si>
  <si>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</si>
  <si>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</si>
  <si>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</si>
  <si>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</si>
  <si>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</si>
  <si>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</si>
  <si>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</si>
  <si>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</si>
  <si>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</si>
  <si>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</si>
  <si>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</si>
  <si>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</si>
  <si>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</si>
  <si>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</si>
  <si>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</si>
  <si>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If #38 is "yes", name the drug</t>
  </si>
  <si>
    <t>- Rifapentine - - </t>
  </si>
  <si>
    <t>- Rifapentine - - </t>
  </si>
  <si>
    <t>Clinical symptoms</t>
  </si>
  <si>
    <t>fever</t>
  </si>
  <si>
    <t>yes</t>
  </si>
  <si>
    <t>yes</t>
  </si>
  <si>
    <t>no</t>
  </si>
  <si>
    <t>yes</t>
  </si>
  <si>
    <t>no</t>
  </si>
  <si>
    <t>no</t>
  </si>
  <si>
    <t>yes</t>
  </si>
  <si>
    <t>no</t>
  </si>
  <si>
    <t>yes</t>
  </si>
  <si>
    <t>no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</si>
  <si>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</si>
  <si>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</si>
  <si>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</si>
  <si>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</si>
  <si>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</si>
  <si>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</si>
  <si>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</si>
  <si>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</si>
  <si>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</si>
  <si>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</si>
  <si>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</si>
  <si>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</si>
  <si>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yes</t>
  </si>
  <si>
    <t>yes</t>
  </si>
  <si>
    <t>yes</t>
  </si>
  <si>
    <t>yes</t>
  </si>
  <si>
    <t>no</t>
  </si>
  <si>
    <t>no</t>
  </si>
  <si>
    <t>no</t>
  </si>
  <si>
    <t>no</t>
  </si>
  <si>
    <t>no</t>
  </si>
  <si>
    <t>yes</t>
  </si>
  <si>
    <t>no</t>
  </si>
  <si>
    <t>no</t>
  </si>
  <si>
    <t>yes</t>
  </si>
  <si>
    <t>yes</t>
  </si>
  <si>
    <t>yes</t>
  </si>
  <si>
    <t>no</t>
  </si>
  <si>
    <t>no</t>
  </si>
  <si>
    <t>no</t>
  </si>
  <si>
    <t>yes</t>
  </si>
  <si>
    <t>yes</t>
  </si>
  <si>
    <t>no</t>
  </si>
  <si>
    <t>no</t>
  </si>
  <si>
    <t>no</t>
  </si>
  <si>
    <t>no</t>
  </si>
  <si>
    <t>no</t>
  </si>
  <si>
    <t>no</t>
  </si>
  <si>
    <t>yes</t>
  </si>
  <si>
    <t>yes</t>
  </si>
  <si>
    <t>no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</si>
  <si>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</si>
  <si>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</si>
  <si>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</si>
  <si>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</si>
  <si>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</si>
  <si>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</si>
  <si>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</si>
  <si>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</si>
  <si>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</si>
  <si>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</si>
  <si>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</si>
  <si>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</si>
  <si>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</si>
  <si>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</si>
  <si>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</si>
  <si>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</si>
  <si>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</si>
  <si>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yes</t>
  </si>
  <si>
    <t>yes</t>
  </si>
  <si>
    <t>yes</t>
  </si>
  <si>
    <t>yes</t>
  </si>
  <si>
    <t>no</t>
  </si>
  <si>
    <t>no</t>
  </si>
  <si>
    <t>yes</t>
  </si>
  <si>
    <t>yes</t>
  </si>
  <si>
    <t>no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</si>
  <si>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</si>
  <si>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</si>
  <si>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</si>
  <si>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</si>
  <si>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</si>
  <si>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</si>
  <si>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</si>
  <si>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</si>
  <si>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</si>
  <si>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no</t>
  </si>
  <si>
    <t>no</t>
  </si>
  <si>
    <t>no</t>
  </si>
  <si>
    <t>yes</t>
  </si>
  <si>
    <t>yes</t>
  </si>
  <si>
    <t>yes</t>
  </si>
  <si>
    <t>yes</t>
  </si>
  <si>
    <t>yes</t>
  </si>
  <si>
    <t>yes</t>
  </si>
  <si>
    <t>yes</t>
  </si>
  <si>
    <t>no</t>
  </si>
  <si>
    <t>yes</t>
  </si>
  <si>
    <t>no</t>
  </si>
  <si>
    <t>no</t>
  </si>
  <si>
    <t>no</t>
  </si>
  <si>
    <t>no</t>
  </si>
  <si>
    <t>no</t>
  </si>
  <si>
    <t>yes</t>
  </si>
  <si>
    <t>yes</t>
  </si>
  <si>
    <t>yes</t>
  </si>
  <si>
    <t>no</t>
  </si>
  <si>
    <t>yes</t>
  </si>
  <si>
    <t>yes</t>
  </si>
  <si>
    <t>no</t>
  </si>
  <si>
    <t>no</t>
  </si>
  <si>
    <t>yes</t>
  </si>
  <si>
    <t>yes</t>
  </si>
  <si>
    <t>yes</t>
  </si>
  <si>
    <t>yes</t>
  </si>
  <si>
    <t>no</t>
  </si>
  <si>
    <t>no</t>
  </si>
  <si>
    <t>yes</t>
  </si>
  <si>
    <t>no</t>
  </si>
  <si>
    <t>no</t>
  </si>
  <si>
    <t>yes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</si>
  <si>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</si>
  <si>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</si>
  <si>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</si>
  <si>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</si>
  <si>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</si>
  <si>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</si>
  <si>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</si>
  <si>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</si>
  <si>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</si>
  <si>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</si>
  <si>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</si>
  <si>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</si>
  <si>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</si>
  <si>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</si>
  <si>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</si>
  <si>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</si>
  <si>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</si>
  <si>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</si>
  <si>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</si>
  <si>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</si>
  <si>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no</t>
  </si>
  <si>
    <t>no</t>
  </si>
  <si>
    <t>no</t>
  </si>
  <si>
    <t>yes</t>
  </si>
  <si>
    <t>yes</t>
  </si>
  <si>
    <t>no</t>
  </si>
  <si>
    <t>no</t>
  </si>
  <si>
    <t>no</t>
  </si>
  <si>
    <t>yes</t>
  </si>
  <si>
    <t>no</t>
  </si>
  <si>
    <t>weight loss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</si>
  <si>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</si>
  <si>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</si>
  <si>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</si>
  <si>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</si>
  <si>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</si>
  <si>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</si>
  <si>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</si>
  <si>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</si>
  <si>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</si>
  <si>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</si>
  <si>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</si>
  <si>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</si>
  <si>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</si>
  <si>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</si>
  <si>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</si>
  <si>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</si>
  <si>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yes</t>
  </si>
  <si>
    <t>yes</t>
  </si>
  <si>
    <t>no</t>
  </si>
  <si>
    <t>yes</t>
  </si>
  <si>
    <t>yes</t>
  </si>
  <si>
    <t>yes</t>
  </si>
  <si>
    <t>yes</t>
  </si>
  <si>
    <t>yes</t>
  </si>
  <si>
    <t>yes</t>
  </si>
  <si>
    <t>yes</t>
  </si>
  <si>
    <t>no</t>
  </si>
  <si>
    <t>no</t>
  </si>
  <si>
    <t>no</t>
  </si>
  <si>
    <t>no</t>
  </si>
  <si>
    <t>no</t>
  </si>
  <si>
    <t>yes</t>
  </si>
  <si>
    <t>no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</si>
  <si>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</si>
  <si>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</si>
  <si>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</si>
  <si>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</si>
  <si>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</si>
  <si>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</si>
  <si>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</si>
  <si>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</si>
  <si>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</si>
  <si>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</si>
  <si>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</si>
  <si>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</si>
  <si>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</si>
  <si>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</si>
  <si>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</si>
  <si>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</si>
  <si>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</si>
  <si>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</si>
  <si>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</si>
  <si>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</si>
  <si>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</si>
  <si>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</si>
  <si>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</si>
  <si>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</si>
  <si>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</si>
  <si>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</si>
  <si>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</si>
  <si>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</si>
  <si>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</si>
  <si>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</si>
  <si>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</si>
  <si>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</si>
  <si>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</si>
  <si>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</si>
  <si>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</si>
  <si>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</si>
  <si>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</si>
  <si>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</si>
  <si>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</si>
  <si>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</si>
  <si>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</si>
  <si>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</si>
  <si>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</si>
  <si>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</si>
  <si>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</si>
  <si>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</si>
  <si>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</si>
  <si>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</si>
  <si>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</si>
  <si>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</si>
  <si>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</si>
  <si>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</si>
  <si>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</si>
  <si>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</si>
  <si>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</si>
  <si>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</si>
  <si>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</si>
  <si>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</si>
  <si>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</si>
  <si>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</si>
  <si>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</si>
  <si>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</si>
  <si>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</si>
  <si>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</si>
  <si>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</si>
  <si>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</si>
  <si>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no</t>
  </si>
  <si>
    <t>no</t>
  </si>
  <si>
    <t>no</t>
  </si>
  <si>
    <t>no</t>
  </si>
  <si>
    <t>yes</t>
  </si>
  <si>
    <t>yes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</si>
  <si>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</si>
  <si>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</si>
  <si>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</si>
  <si>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</si>
  <si>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</si>
  <si>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</si>
  <si>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</si>
  <si>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</si>
  <si>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</si>
  <si>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</si>
  <si>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</si>
  <si>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</si>
  <si>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</si>
  <si>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</si>
  <si>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</si>
  <si>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</si>
  <si>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</si>
  <si>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</si>
  <si>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</si>
  <si>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</si>
  <si>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</si>
  <si>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</si>
  <si>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</si>
  <si>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</si>
  <si>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</si>
  <si>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</si>
  <si>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</si>
  <si>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</si>
  <si>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</si>
  <si>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</si>
  <si>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</si>
  <si>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</si>
  <si>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</si>
  <si>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</si>
  <si>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</si>
  <si>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</si>
  <si>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</si>
  <si>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</si>
  <si>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</si>
  <si>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</si>
  <si>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</si>
  <si>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</si>
  <si>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</si>
  <si>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</si>
  <si>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</si>
  <si>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</si>
  <si>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cough with expectorate</t>
  </si>
  <si>
    <t>yes</t>
  </si>
  <si>
    <t>yes</t>
  </si>
  <si>
    <t>no</t>
  </si>
  <si>
    <t>yes</t>
  </si>
  <si>
    <t>no</t>
  </si>
  <si>
    <t>no</t>
  </si>
  <si>
    <t>no</t>
  </si>
  <si>
    <t>no</t>
  </si>
  <si>
    <t>yes</t>
  </si>
  <si>
    <t>no</t>
  </si>
  <si>
    <t>yes</t>
  </si>
  <si>
    <t>yes</t>
  </si>
  <si>
    <t>no</t>
  </si>
  <si>
    <t>no</t>
  </si>
  <si>
    <t>no</t>
  </si>
  <si>
    <t>no</t>
  </si>
  <si>
    <t>yes</t>
  </si>
  <si>
    <t>yes</t>
  </si>
  <si>
    <t>no</t>
  </si>
  <si>
    <t>yes</t>
  </si>
  <si>
    <t>no</t>
  </si>
  <si>
    <t>no</t>
  </si>
  <si>
    <t>yes</t>
  </si>
  <si>
    <t>yes</t>
  </si>
  <si>
    <t>no</t>
  </si>
  <si>
    <t>yes</t>
  </si>
  <si>
    <t>no</t>
  </si>
  <si>
    <t>no</t>
  </si>
  <si>
    <t>no</t>
  </si>
  <si>
    <t>no</t>
  </si>
  <si>
    <t>no</t>
  </si>
  <si>
    <t>yes</t>
  </si>
  <si>
    <t>no</t>
  </si>
  <si>
    <t>no</t>
  </si>
  <si>
    <t>yes</t>
  </si>
  <si>
    <t>yes</t>
  </si>
  <si>
    <t>yes</t>
  </si>
  <si>
    <t>no</t>
  </si>
  <si>
    <t>no</t>
  </si>
  <si>
    <t>no</t>
  </si>
  <si>
    <t>yes</t>
  </si>
  <si>
    <t>yes</t>
  </si>
  <si>
    <t>no</t>
  </si>
  <si>
    <t>no</t>
  </si>
  <si>
    <t>no</t>
  </si>
  <si>
    <t>no</t>
  </si>
  <si>
    <t>no</t>
  </si>
  <si>
    <t>no</t>
  </si>
  <si>
    <t>yes</t>
  </si>
  <si>
    <t>yes</t>
  </si>
  <si>
    <t>no</t>
  </si>
  <si>
    <t>yes</t>
  </si>
  <si>
    <t>yes</t>
  </si>
  <si>
    <t>no</t>
  </si>
  <si>
    <t>yes</t>
  </si>
  <si>
    <t>yes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</si>
  <si>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</si>
  <si>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</si>
  <si>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</si>
  <si>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</si>
  <si>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</si>
  <si>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</si>
  <si>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</si>
  <si>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</si>
  <si>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</si>
  <si>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</si>
  <si>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</si>
  <si>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</si>
  <si>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</si>
  <si>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yes</t>
  </si>
  <si>
    <t>yes</t>
  </si>
  <si>
    <t>yes</t>
  </si>
  <si>
    <t>no</t>
  </si>
  <si>
    <t>no</t>
  </si>
  <si>
    <t>yes</t>
  </si>
  <si>
    <t>yes</t>
  </si>
  <si>
    <t>no</t>
  </si>
  <si>
    <t>no</t>
  </si>
  <si>
    <t>yes</t>
  </si>
  <si>
    <t>yes</t>
  </si>
  <si>
    <t>yes</t>
  </si>
  <si>
    <t>no</t>
  </si>
  <si>
    <t>yes</t>
  </si>
  <si>
    <t>yes</t>
  </si>
  <si>
    <t>yes</t>
  </si>
  <si>
    <t>no</t>
  </si>
  <si>
    <t>no</t>
  </si>
  <si>
    <t>no</t>
  </si>
  <si>
    <t>no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</si>
  <si>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</si>
  <si>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</si>
  <si>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</si>
  <si>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</si>
  <si>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</si>
  <si>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</si>
  <si>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</si>
  <si>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</si>
  <si>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</si>
  <si>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</si>
  <si>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no</t>
  </si>
  <si>
    <t>no</t>
  </si>
  <si>
    <t>no</t>
  </si>
  <si>
    <t>no</t>
  </si>
  <si>
    <t>no</t>
  </si>
  <si>
    <t>yes</t>
  </si>
  <si>
    <t>yes</t>
  </si>
  <si>
    <t>no</t>
  </si>
  <si>
    <t>yes</t>
  </si>
  <si>
    <t>yes</t>
  </si>
  <si>
    <t>yes</t>
  </si>
  <si>
    <t>no</t>
  </si>
  <si>
    <t>yes</t>
  </si>
  <si>
    <t>yes</t>
  </si>
  <si>
    <t>yes</t>
  </si>
  <si>
    <t>yes</t>
  </si>
  <si>
    <t>no</t>
  </si>
  <si>
    <t>no</t>
  </si>
  <si>
    <t>yes</t>
  </si>
  <si>
    <t>yes</t>
  </si>
  <si>
    <t>yes</t>
  </si>
  <si>
    <t>yes</t>
  </si>
  <si>
    <t>no</t>
  </si>
  <si>
    <t>no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</si>
  <si>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</si>
  <si>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</si>
  <si>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</si>
  <si>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</si>
  <si>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</si>
  <si>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</si>
  <si>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</si>
  <si>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</si>
  <si>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</si>
  <si>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</si>
  <si>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</si>
  <si>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</si>
  <si>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</si>
  <si>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</si>
  <si>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</si>
  <si>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no</t>
  </si>
  <si>
    <t>yes</t>
  </si>
  <si>
    <t>no</t>
  </si>
  <si>
    <t>yes</t>
  </si>
  <si>
    <t>yes</t>
  </si>
  <si>
    <t>yes</t>
  </si>
  <si>
    <t>yes</t>
  </si>
  <si>
    <t>yes</t>
  </si>
  <si>
    <t>no</t>
  </si>
  <si>
    <t>no</t>
  </si>
  <si>
    <t>no</t>
  </si>
  <si>
    <t>yes</t>
  </si>
  <si>
    <t>no</t>
  </si>
  <si>
    <t>dry cough</t>
  </si>
  <si>
    <t>no</t>
  </si>
  <si>
    <t>no</t>
  </si>
  <si>
    <t>no</t>
  </si>
  <si>
    <t>no</t>
  </si>
  <si>
    <t>yes</t>
  </si>
  <si>
    <t>yes</t>
  </si>
  <si>
    <t>yes</t>
  </si>
  <si>
    <t>yes</t>
  </si>
  <si>
    <t>no</t>
  </si>
  <si>
    <t>yes</t>
  </si>
  <si>
    <t>no</t>
  </si>
  <si>
    <t>no</t>
  </si>
  <si>
    <t>no</t>
  </si>
  <si>
    <t>yes</t>
  </si>
  <si>
    <t>yes</t>
  </si>
  <si>
    <t>yes</t>
  </si>
  <si>
    <t>no</t>
  </si>
  <si>
    <t>no</t>
  </si>
  <si>
    <t>no</t>
  </si>
  <si>
    <t>no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</si>
  <si>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</si>
  <si>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</si>
  <si>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</si>
  <si>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</si>
  <si>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</si>
  <si>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</si>
  <si>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</si>
  <si>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</si>
  <si>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</si>
  <si>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</si>
  <si>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</si>
  <si>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</si>
  <si>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</si>
  <si>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</si>
  <si>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</si>
  <si>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</si>
  <si>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</si>
  <si>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</si>
  <si>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</si>
  <si>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</si>
  <si>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</si>
  <si>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</si>
  <si>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</si>
  <si>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</si>
  <si>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</si>
  <si>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</si>
  <si>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</si>
  <si>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</si>
  <si>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</si>
  <si>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</si>
  <si>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</si>
  <si>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</si>
  <si>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</si>
  <si>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</si>
  <si>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</si>
  <si>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</si>
  <si>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</si>
  <si>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</si>
  <si>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</si>
  <si>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</si>
  <si>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</si>
  <si>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</si>
  <si>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</si>
  <si>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</si>
  <si>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</si>
  <si>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</si>
  <si>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</si>
  <si>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</si>
  <si>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</si>
  <si>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</si>
  <si>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</si>
  <si>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</si>
  <si>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yes</t>
  </si>
  <si>
    <t>yes</t>
  </si>
  <si>
    <t>no</t>
  </si>
  <si>
    <t>no</t>
  </si>
  <si>
    <t>yes</t>
  </si>
  <si>
    <t>yes</t>
  </si>
  <si>
    <t>no</t>
  </si>
  <si>
    <t>no</t>
  </si>
  <si>
    <t>no</t>
  </si>
  <si>
    <t>yes</t>
  </si>
  <si>
    <t>no</t>
  </si>
  <si>
    <t>no</t>
  </si>
  <si>
    <t>no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</si>
  <si>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</si>
  <si>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</si>
  <si>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</si>
  <si>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</si>
  <si>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</si>
  <si>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</si>
  <si>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</si>
  <si>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</si>
  <si>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</si>
  <si>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</si>
  <si>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</si>
  <si>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</si>
  <si>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</si>
  <si>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</si>
  <si>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</si>
  <si>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</si>
  <si>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</si>
  <si>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</si>
  <si>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</si>
  <si>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</si>
  <si>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</si>
  <si>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</si>
  <si>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</si>
  <si>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</si>
  <si>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</si>
  <si>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</si>
  <si>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</si>
  <si>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</si>
  <si>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</si>
  <si>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</si>
  <si>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</si>
  <si>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</si>
  <si>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</si>
  <si>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</si>
  <si>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</si>
  <si>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</si>
  <si>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</si>
  <si>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</si>
  <si>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</si>
  <si>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</si>
  <si>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</si>
  <si>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</si>
  <si>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</si>
  <si>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</si>
  <si>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</si>
  <si>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no</t>
  </si>
  <si>
    <t>no</t>
  </si>
  <si>
    <t>yes</t>
  </si>
  <si>
    <t>yes</t>
  </si>
  <si>
    <t>yes</t>
  </si>
  <si>
    <t>no</t>
  </si>
  <si>
    <t>no</t>
  </si>
  <si>
    <t>yes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</si>
  <si>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</si>
  <si>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</si>
  <si>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</si>
  <si>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</si>
  <si>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</si>
  <si>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</si>
  <si>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</si>
  <si>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</si>
  <si>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</si>
  <si>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</si>
  <si>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</si>
  <si>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</si>
  <si>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Symptoms duration</t>
  </si>
  <si>
    <t>1 year</t>
  </si>
  <si>
    <t>1 year</t>
  </si>
  <si>
    <t>no</t>
  </si>
  <si>
    <t>6 months</t>
  </si>
  <si>
    <t>3 year</t>
  </si>
  <si>
    <t>3 year</t>
  </si>
  <si>
    <t>4 months</t>
  </si>
  <si>
    <t>1 year</t>
  </si>
  <si>
    <t>1 month</t>
  </si>
  <si>
    <t>2 months</t>
  </si>
  <si>
    <t>1 month</t>
  </si>
  <si>
    <t>1 month</t>
  </si>
  <si>
    <t>no</t>
  </si>
  <si>
    <t>6 months</t>
  </si>
  <si>
    <t>&lt;1 year</t>
  </si>
  <si>
    <t>&lt;1 year</t>
  </si>
  <si>
    <t>2 months</t>
  </si>
  <si>
    <t>2 months</t>
  </si>
  <si>
    <t>no</t>
  </si>
  <si>
    <t>3 months</t>
  </si>
  <si>
    <t>3 months</t>
  </si>
  <si>
    <t>3 months</t>
  </si>
  <si>
    <t>6 month</t>
  </si>
  <si>
    <t>6 month</t>
  </si>
  <si>
    <t>3 months</t>
  </si>
  <si>
    <t>1 month</t>
  </si>
  <si>
    <t>no</t>
  </si>
  <si>
    <t>no</t>
  </si>
  <si>
    <t>no</t>
  </si>
  <si>
    <t>no</t>
  </si>
  <si>
    <t>no</t>
  </si>
  <si>
    <t>&lt;1 year</t>
  </si>
  <si>
    <t>no</t>
  </si>
  <si>
    <t>4 months</t>
  </si>
  <si>
    <t>&lt;2 months</t>
  </si>
  <si>
    <t>2 months</t>
  </si>
  <si>
    <t>2 months</t>
  </si>
  <si>
    <t>no</t>
  </si>
  <si>
    <t>no</t>
  </si>
  <si>
    <t>6 months</t>
  </si>
  <si>
    <t>&lt;1 year</t>
  </si>
  <si>
    <t>&lt;1 year</t>
  </si>
  <si>
    <t>no</t>
  </si>
  <si>
    <t>no</t>
  </si>
  <si>
    <t>no</t>
  </si>
  <si>
    <t>no</t>
  </si>
  <si>
    <t>no</t>
  </si>
  <si>
    <t>no</t>
  </si>
  <si>
    <t>2 months</t>
  </si>
  <si>
    <t>2 months</t>
  </si>
  <si>
    <t>1 year</t>
  </si>
  <si>
    <t>&lt;1 year</t>
  </si>
  <si>
    <t>&lt;1 year</t>
  </si>
  <si>
    <t>3 months</t>
  </si>
  <si>
    <t>&lt;5 months</t>
  </si>
  <si>
    <t>&lt;5 months</t>
  </si>
  <si>
    <t>&lt;5 months</t>
  </si>
  <si>
    <t>3 months</t>
  </si>
  <si>
    <t>3 months</t>
  </si>
  <si>
    <t>no</t>
  </si>
  <si>
    <t>no</t>
  </si>
  <si>
    <t>no</t>
  </si>
  <si>
    <t>4 years</t>
  </si>
  <si>
    <t>no</t>
  </si>
  <si>
    <t>no</t>
  </si>
  <si>
    <t>1 month</t>
  </si>
  <si>
    <t>&lt;1 year</t>
  </si>
  <si>
    <t>&lt;1 year</t>
  </si>
  <si>
    <t>1 month</t>
  </si>
  <si>
    <t>1 month</t>
  </si>
  <si>
    <t>&lt;1 year</t>
  </si>
  <si>
    <t>&lt;1 year</t>
  </si>
  <si>
    <t>&lt;1 year</t>
  </si>
  <si>
    <t>&lt;1 year</t>
  </si>
  <si>
    <t>3 months</t>
  </si>
  <si>
    <t>&lt;1 year</t>
  </si>
  <si>
    <t>&lt;1 year</t>
  </si>
  <si>
    <t>6 month</t>
  </si>
  <si>
    <t>2 months</t>
  </si>
  <si>
    <t>3 month</t>
  </si>
  <si>
    <t>2 months</t>
  </si>
  <si>
    <t>6 month</t>
  </si>
  <si>
    <t>3 months</t>
  </si>
  <si>
    <t>3 months</t>
  </si>
  <si>
    <t>4 month</t>
  </si>
  <si>
    <t>3 months</t>
  </si>
  <si>
    <t>3 months</t>
  </si>
  <si>
    <t>3 months</t>
  </si>
  <si>
    <t>1 months</t>
  </si>
  <si>
    <t>4 months</t>
  </si>
  <si>
    <t>4 months</t>
  </si>
  <si>
    <t>4 months</t>
  </si>
  <si>
    <t>&lt;1.5 year</t>
  </si>
  <si>
    <t>&lt;1.5 year</t>
  </si>
  <si>
    <t>&lt;1 year</t>
  </si>
  <si>
    <t>&lt;1 year</t>
  </si>
  <si>
    <t>6 months</t>
  </si>
  <si>
    <t>1,5 month</t>
  </si>
  <si>
    <t>6 months</t>
  </si>
  <si>
    <t>no</t>
  </si>
  <si>
    <t>no</t>
  </si>
  <si>
    <t>no</t>
  </si>
  <si>
    <t>no</t>
  </si>
  <si>
    <t>2 month</t>
  </si>
  <si>
    <t>6 months</t>
  </si>
  <si>
    <t>6 months</t>
  </si>
  <si>
    <t>4 months</t>
  </si>
  <si>
    <t>2 months</t>
  </si>
  <si>
    <t>2 months</t>
  </si>
  <si>
    <t>2 months</t>
  </si>
  <si>
    <t>no</t>
  </si>
  <si>
    <t>2 months</t>
  </si>
  <si>
    <t>2 months</t>
  </si>
  <si>
    <t>2 months</t>
  </si>
  <si>
    <t>&lt;2 year</t>
  </si>
  <si>
    <t>no</t>
  </si>
  <si>
    <t>no</t>
  </si>
  <si>
    <t>&lt;1 year</t>
  </si>
  <si>
    <t>1,5 months</t>
  </si>
  <si>
    <t>2 months</t>
  </si>
  <si>
    <t>&lt;2 year</t>
  </si>
  <si>
    <t>3 months</t>
  </si>
  <si>
    <t>3 months</t>
  </si>
  <si>
    <t>4 months</t>
  </si>
  <si>
    <t>&lt;1,5 year</t>
  </si>
  <si>
    <t>no</t>
  </si>
  <si>
    <t>no</t>
  </si>
  <si>
    <t>no</t>
  </si>
  <si>
    <t>no</t>
  </si>
  <si>
    <t>6 months</t>
  </si>
  <si>
    <t>no</t>
  </si>
  <si>
    <t>no</t>
  </si>
  <si>
    <t>&lt;2 year</t>
  </si>
  <si>
    <t>4 months</t>
  </si>
  <si>
    <t>4 months</t>
  </si>
  <si>
    <t>6 months</t>
  </si>
  <si>
    <t>no</t>
  </si>
  <si>
    <t>no</t>
  </si>
  <si>
    <t>3 months</t>
  </si>
  <si>
    <t>2,5 months</t>
  </si>
  <si>
    <t>2 months</t>
  </si>
  <si>
    <t>1,5 months</t>
  </si>
  <si>
    <t>2 months</t>
  </si>
  <si>
    <t>2 months</t>
  </si>
  <si>
    <t>3 months</t>
  </si>
  <si>
    <t>3 months</t>
  </si>
  <si>
    <t>no</t>
  </si>
  <si>
    <t>no</t>
  </si>
  <si>
    <t>no</t>
  </si>
  <si>
    <t>&lt;1 year</t>
  </si>
  <si>
    <t>8 months</t>
  </si>
  <si>
    <t>Has the patient experienced any of the following?</t>
  </si>
  <si>
    <t>Initiated antiretroviral therapy/regimen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</si>
  <si>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</si>
  <si>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</si>
  <si>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</si>
  <si>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</si>
  <si>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</si>
  <si>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</si>
  <si>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</si>
  <si>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</si>
  <si>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</si>
  <si>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</si>
  <si>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</si>
  <si>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</si>
  <si>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</si>
  <si>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</si>
  <si>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</si>
  <si>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</si>
  <si>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</si>
  <si>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</si>
  <si>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</si>
  <si>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</si>
  <si>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</si>
  <si>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</si>
  <si>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</si>
  <si>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</si>
  <si>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</si>
  <si>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</si>
  <si>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</si>
  <si>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</si>
  <si>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</si>
  <si>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</si>
  <si>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</si>
  <si>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</si>
  <si>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</si>
  <si>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</si>
  <si>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</si>
  <si>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</si>
  <si>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</si>
  <si>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</si>
  <si>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</si>
  <si>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</si>
  <si>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</si>
  <si>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</si>
  <si>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</si>
  <si>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</si>
  <si>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</si>
  <si>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</si>
  <si>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</si>
  <si>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</si>
  <si>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</si>
  <si>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</si>
  <si>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</si>
  <si>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</si>
  <si>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</si>
  <si>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</si>
  <si>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</si>
  <si>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</si>
  <si>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</si>
  <si>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</si>
  <si>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</si>
  <si>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</si>
  <si>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</si>
  <si>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</si>
  <si>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</si>
  <si>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</si>
  <si>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</si>
  <si>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</si>
  <si>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</si>
  <si>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</si>
  <si>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</si>
  <si>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</si>
  <si>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</si>
  <si>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</si>
  <si>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</si>
  <si>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</si>
  <si>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</si>
  <si>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</si>
  <si>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</si>
  <si>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</si>
  <si>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</si>
  <si>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</si>
  <si>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</si>
  <si>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</si>
  <si>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</si>
  <si>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</si>
  <si>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</si>
  <si>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</si>
  <si>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</si>
  <si>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</si>
  <si>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</si>
  <si>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</si>
  <si>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</si>
  <si>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</si>
  <si>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</si>
  <si>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</si>
  <si>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</si>
  <si>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</si>
  <si>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</si>
  <si>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</si>
  <si>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</si>
  <si>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</si>
  <si>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</si>
  <si>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</si>
  <si>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</si>
  <si>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</si>
  <si>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</si>
  <si>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</si>
  <si>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</si>
  <si>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</si>
  <si>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</si>
  <si>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</si>
  <si>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</si>
  <si>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</si>
  <si>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</si>
  <si>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</si>
  <si>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</si>
  <si>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</si>
  <si>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</si>
  <si>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</si>
  <si>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</si>
  <si>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</si>
  <si>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</si>
  <si>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</si>
  <si>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</si>
  <si>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</si>
  <si>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</si>
  <si>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</si>
  <si>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</si>
  <si>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</si>
  <si>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</si>
  <si>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</si>
  <si>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</si>
  <si>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</si>
  <si>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</si>
  <si>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</si>
  <si>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</si>
  <si>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</si>
  <si>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</si>
  <si>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</si>
  <si>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</si>
  <si>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</si>
  <si>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</si>
  <si>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</si>
  <si>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</si>
  <si>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</si>
  <si>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</si>
  <si>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</si>
  <si>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</si>
  <si>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</si>
  <si>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</si>
  <si>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</si>
  <si>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</si>
  <si>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Reintroduced the same or a different antiretroviral therapy/regimen</t>
  </si>
  <si>
    <t>no</t>
  </si>
  <si>
    <t>no</t>
  </si>
  <si>
    <t>no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</si>
  <si>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</si>
  <si>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</si>
  <si>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</si>
  <si>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</si>
  <si>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</si>
  <si>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</si>
  <si>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</si>
  <si>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</si>
  <si>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</si>
  <si>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</si>
  <si>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</si>
  <si>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</si>
  <si>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</si>
  <si>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</si>
  <si>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</si>
  <si>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</si>
  <si>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</si>
  <si>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</si>
  <si>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</si>
  <si>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</si>
  <si>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</si>
  <si>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</si>
  <si>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</si>
  <si>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</si>
  <si>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</si>
  <si>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</si>
  <si>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</si>
  <si>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</si>
  <si>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</si>
  <si>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</si>
  <si>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</si>
  <si>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</si>
  <si>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</si>
  <si>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</si>
  <si>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</si>
  <si>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</si>
  <si>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</si>
  <si>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</si>
  <si>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</si>
  <si>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</si>
  <si>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</si>
  <si>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</si>
  <si>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</si>
  <si>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</si>
  <si>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</si>
  <si>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</si>
  <si>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</si>
  <si>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</si>
  <si>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</si>
  <si>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</si>
  <si>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</si>
  <si>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</si>
  <si>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</si>
  <si>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</si>
  <si>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</si>
  <si>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</si>
  <si>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</si>
  <si>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</si>
  <si>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</si>
  <si>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</si>
  <si>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</si>
  <si>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</si>
  <si>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</si>
  <si>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</si>
  <si>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</si>
  <si>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</si>
  <si>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</si>
  <si>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</si>
  <si>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</si>
  <si>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</si>
  <si>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</si>
  <si>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</si>
  <si>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</si>
  <si>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</si>
  <si>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</si>
  <si>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</si>
  <si>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</si>
  <si>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</si>
  <si>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</si>
  <si>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yes</t>
  </si>
  <si>
    <t>yes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</si>
  <si>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</si>
  <si>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</si>
  <si>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</si>
  <si>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</si>
  <si>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</si>
  <si>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</si>
  <si>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</si>
  <si>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</si>
  <si>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</si>
  <si>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</si>
  <si>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</si>
  <si>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</si>
  <si>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</si>
  <si>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</si>
  <si>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</si>
  <si>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</si>
  <si>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</si>
  <si>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</si>
  <si>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</si>
  <si>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</si>
  <si>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</si>
  <si>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</si>
  <si>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</si>
  <si>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</si>
  <si>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</si>
  <si>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</si>
  <si>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</si>
  <si>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</si>
  <si>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</si>
  <si>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</si>
  <si>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</si>
  <si>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</si>
  <si>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</si>
  <si>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</si>
  <si>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</si>
  <si>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</si>
  <si>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</si>
  <si>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</si>
  <si>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</si>
  <si>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</si>
  <si>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</si>
  <si>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</si>
  <si>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</si>
  <si>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</si>
  <si>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</si>
  <si>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</si>
  <si>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</si>
  <si>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</si>
  <si>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</si>
  <si>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</si>
  <si>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</si>
  <si>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</si>
  <si>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</si>
  <si>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</si>
  <si>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</si>
  <si>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</si>
  <si>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</si>
  <si>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</si>
  <si>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</si>
  <si>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</si>
  <si>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</si>
  <si>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</si>
  <si>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</si>
  <si>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</si>
  <si>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</si>
  <si>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</si>
  <si>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</si>
  <si>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Changed antiretroviral therapy for reasons other than toxicity 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</si>
  <si>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</si>
  <si>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</si>
  <si>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</si>
  <si>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</si>
  <si>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</si>
  <si>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</si>
  <si>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</si>
  <si>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</si>
  <si>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</si>
  <si>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Has the patient developed any of the following?</t>
  </si>
  <si>
    <t>TB diagnosis after initiation of cART</t>
  </si>
  <si>
    <t>yes</t>
  </si>
  <si>
    <t>yes</t>
  </si>
  <si>
    <t>yes</t>
  </si>
  <si>
    <t>yes</t>
  </si>
  <si>
    <t>yes</t>
  </si>
  <si>
    <t>yes</t>
  </si>
  <si>
    <t>yes</t>
  </si>
  <si>
    <t>yes</t>
  </si>
  <si>
    <t>yes</t>
  </si>
  <si>
    <t>no</t>
  </si>
  <si>
    <t>no</t>
  </si>
  <si>
    <t>Worsening of TB diagnosed prior to cART initiation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</si>
  <si>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</si>
  <si>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</si>
  <si>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</si>
  <si>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</si>
  <si>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</si>
  <si>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</si>
  <si>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</si>
  <si>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</si>
  <si>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</si>
  <si>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</si>
  <si>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no</t>
  </si>
  <si>
    <t>Clinical presentation of current TB disease</t>
  </si>
  <si>
    <t>Pulmonary</t>
  </si>
  <si>
    <t>lungs</t>
  </si>
  <si>
    <t>lungs</t>
  </si>
  <si>
    <t>lungs</t>
  </si>
  <si>
    <t>lungs</t>
  </si>
  <si>
    <t>lungs </t>
  </si>
  <si>
    <t>lungs 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</si>
  <si>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</si>
  <si>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</si>
  <si>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</si>
  <si>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</si>
  <si>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</si>
  <si>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</si>
  <si>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</si>
  <si>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</si>
  <si>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</si>
  <si>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</si>
  <si>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</si>
  <si>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</si>
  <si>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</si>
  <si>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</si>
  <si>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</si>
  <si>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</si>
  <si>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</si>
  <si>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</si>
  <si>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</si>
  <si>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</si>
  <si>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</si>
  <si>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</si>
  <si>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</si>
  <si>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</si>
  <si>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</si>
  <si>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</si>
  <si>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</si>
  <si>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</si>
  <si>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</si>
  <si>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</si>
  <si>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</si>
  <si>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</si>
  <si>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</si>
  <si>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</si>
  <si>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</si>
  <si>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</si>
  <si>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</si>
  <si>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</si>
  <si>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</si>
  <si>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</si>
  <si>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</si>
  <si>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</si>
  <si>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</si>
  <si>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</si>
  <si>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</si>
  <si>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</si>
  <si>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</si>
  <si>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</si>
  <si>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</si>
  <si>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</si>
  <si>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</si>
  <si>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</si>
  <si>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</si>
  <si>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</si>
  <si>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</si>
  <si>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</si>
  <si>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</si>
  <si>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</si>
  <si>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</si>
  <si>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</si>
  <si>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</si>
  <si>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</si>
  <si>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</si>
  <si>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</si>
  <si>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</si>
  <si>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</si>
  <si>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</si>
  <si>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</si>
  <si>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</si>
  <si>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</si>
  <si>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</si>
  <si>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</si>
  <si>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</si>
  <si>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</si>
  <si>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</si>
  <si>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</si>
  <si>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</si>
  <si>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</si>
  <si>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</si>
  <si>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</si>
  <si>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</si>
  <si>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</si>
  <si>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</si>
  <si>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</si>
  <si>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</si>
  <si>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</si>
  <si>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</si>
  <si>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</si>
  <si>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</si>
  <si>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</si>
  <si>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</si>
  <si>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</si>
  <si>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</si>
  <si>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</si>
  <si>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</si>
  <si>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</si>
  <si>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</si>
  <si>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</si>
  <si>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</si>
  <si>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</si>
  <si>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</si>
  <si>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TB bronchial and hilar lymph nodes</t>
  </si>
  <si>
    <t>TB bronchial and hilar lymph nodes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</si>
  <si>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</si>
  <si>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</si>
  <si>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</si>
  <si>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</si>
  <si>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</si>
  <si>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</si>
  <si>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</si>
  <si>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</si>
  <si>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</si>
  <si>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</si>
  <si>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</si>
  <si>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</si>
  <si>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</si>
  <si>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</si>
  <si>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</si>
  <si>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</si>
  <si>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</si>
  <si>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</si>
  <si>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</si>
  <si>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</si>
  <si>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</si>
  <si>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</si>
  <si>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</si>
  <si>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</si>
  <si>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</si>
  <si>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</si>
  <si>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</si>
  <si>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</si>
  <si>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</si>
  <si>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</si>
  <si>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</si>
  <si>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</si>
  <si>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</si>
  <si>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</si>
  <si>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</t>
  </si>
  <si>
    <t>lungs and bronchus</t>
  </si>
  <si>
    <t>lungs and bronchus</t>
  </si>
  <si>
    <t>lungs</t>
  </si>
  <si>
    <t>lungs</t>
  </si>
  <si>
    <t>lungs</t>
  </si>
  <si>
    <t>lungs</t>
  </si>
  <si>
    <t>Extrapulmonary</t>
  </si>
  <si>
    <t>Chest X-Ray/CT-scan description</t>
  </si>
  <si>
    <t>upper and middle parts of the lungs</t>
  </si>
  <si>
    <t>upper and middle parts of the lungs</t>
  </si>
  <si>
    <t>the upper zone of the right lung</t>
  </si>
  <si>
    <t>upper lung zones</t>
  </si>
  <si>
    <t>upper and middle parts of the lungs, cavitations</t>
  </si>
  <si>
    <t>the upper zone of the left lung</t>
  </si>
  <si>
    <t>the upper zone of the right lung</t>
  </si>
  <si>
    <t>dissimination in both lungs</t>
  </si>
  <si>
    <t>upper lung zones</t>
  </si>
  <si>
    <t>the upper zone of the right lung</t>
  </si>
  <si>
    <t>upper lung zones</t>
  </si>
  <si>
    <t>upper lung zones</t>
  </si>
  <si>
    <t>the upper zone of the right lung, cavitation</t>
  </si>
  <si>
    <t>the upper zone of the left lung, encysted left-sided pleuritis</t>
  </si>
  <si>
    <t>upper lung zones, cavitation</t>
  </si>
  <si>
    <t>upper lung zones, cavitation</t>
  </si>
  <si>
    <t>the upper zone of the left lung, calcifications in the right lung</t>
  </si>
  <si>
    <t>the upper zone of the left lung, calcifications in the right lung</t>
  </si>
  <si>
    <t>upper lung zones, cavitation</t>
  </si>
  <si>
    <t>dissimination in both lungs</t>
  </si>
  <si>
    <t>the upper lobe of the left lung</t>
  </si>
  <si>
    <t>the upper lobe of the left lung</t>
  </si>
  <si>
    <t>upper lung zones</t>
  </si>
  <si>
    <t>upper lung zones</t>
  </si>
  <si>
    <t>the upper zone of the right lung</t>
  </si>
  <si>
    <t>lower lobe of the right lung</t>
  </si>
  <si>
    <t>the upper zone of the right lung ,  cavitation</t>
  </si>
  <si>
    <t>the upper zone of the right lung ,  cavitation</t>
  </si>
  <si>
    <t>the upper zone of the right lung ,  cavitation</t>
  </si>
  <si>
    <t>the upper zone of the right lung ,  cavitation</t>
  </si>
  <si>
    <t>the upper zone of the right lung ,  cavitation</t>
  </si>
  <si>
    <t>dissimination in both lungs</t>
  </si>
  <si>
    <t>upper lung zones, cavitation</t>
  </si>
  <si>
    <t>upper lung zones, cavitation</t>
  </si>
  <si>
    <t>the upper zone of the left lung, cavitation</t>
  </si>
  <si>
    <t>right lung</t>
  </si>
  <si>
    <t>right lung</t>
  </si>
  <si>
    <t>lower lobe of the left lung, pleural effusion</t>
  </si>
  <si>
    <t>lower lobe of the left lung, pleural effusion</t>
  </si>
  <si>
    <t>upper lung zones, cavitation</t>
  </si>
  <si>
    <t>upper lung zones, cavitation</t>
  </si>
  <si>
    <t>upper lung zones, cavitation</t>
  </si>
  <si>
    <t>the upper zone of the right lung</t>
  </si>
  <si>
    <t>the upper zone of the right lung</t>
  </si>
  <si>
    <t>upper and midle lung zones</t>
  </si>
  <si>
    <t>the upper zone of the left lung</t>
  </si>
  <si>
    <t>the upper zone of the left lung</t>
  </si>
  <si>
    <t>the upper zone of the left lung</t>
  </si>
  <si>
    <t>Both lung, cavitations</t>
  </si>
  <si>
    <t>Both lung, cavitations</t>
  </si>
  <si>
    <t>upper lung zones</t>
  </si>
  <si>
    <t>dissimination in both lungs</t>
  </si>
  <si>
    <t>dissimination in both lungs</t>
  </si>
  <si>
    <t>the upper zone of the left lung, left-sided costal encysted effusion</t>
  </si>
  <si>
    <t>upper lung zones</t>
  </si>
  <si>
    <t>upper lung zones</t>
  </si>
  <si>
    <t>upper lung zones</t>
  </si>
  <si>
    <t>upper lung zones, cavitations</t>
  </si>
  <si>
    <t>upper lung zones, cavitations</t>
  </si>
  <si>
    <t>the upper zone of the left lung</t>
  </si>
  <si>
    <t>the upper zone of the left lung</t>
  </si>
  <si>
    <t>the upper zone of the left lung</t>
  </si>
  <si>
    <t>upper lung zones</t>
  </si>
  <si>
    <t>the upper lobe of the left lung</t>
  </si>
  <si>
    <t>dissimination in both lungs</t>
  </si>
  <si>
    <t>dissimination in both lungs</t>
  </si>
  <si>
    <t>upper lung zones, cavitations</t>
  </si>
  <si>
    <t>upper lung zones, cavitations</t>
  </si>
  <si>
    <t>the lower and the upper lobe of both lungs</t>
  </si>
  <si>
    <t>the lower and the upper lobe of both lungs</t>
  </si>
  <si>
    <t>upper and midle lung zones, cavitations</t>
  </si>
  <si>
    <t>upper and midle lung zones, cavitations</t>
  </si>
  <si>
    <t>upper lung zones</t>
  </si>
  <si>
    <t>upper lung zones</t>
  </si>
  <si>
    <t>the upper zone of the left lung</t>
  </si>
  <si>
    <t>upper lung zones</t>
  </si>
  <si>
    <t>the upper lobe of the right lung</t>
  </si>
  <si>
    <t>upper lung zones</t>
  </si>
  <si>
    <t>upper lung zones</t>
  </si>
  <si>
    <t>the upper zone of the left lung</t>
  </si>
  <si>
    <t>the upper zone of the left lung</t>
  </si>
  <si>
    <t>the upper lung zones</t>
  </si>
  <si>
    <t>the upper zone of the left lung</t>
  </si>
  <si>
    <t>the upper zone of the left lung</t>
  </si>
  <si>
    <t>lower lobe of the right lung</t>
  </si>
  <si>
    <t>lower lobe of the left lung</t>
  </si>
  <si>
    <t>lower lobe of the left lung</t>
  </si>
  <si>
    <t>lower lobe of the left lung</t>
  </si>
  <si>
    <t>lower lobe of the left lung</t>
  </si>
  <si>
    <t> right lung, cavitations</t>
  </si>
  <si>
    <t> right lung, cavitations</t>
  </si>
  <si>
    <t> right lung, cavitations</t>
  </si>
  <si>
    <t>upper lung zones</t>
  </si>
  <si>
    <t>upper lung zones</t>
  </si>
  <si>
    <t>the upper zone of the right lung, cavitations</t>
  </si>
  <si>
    <t>the upper zone of the right lung, cavitations</t>
  </si>
  <si>
    <t>upper lung zones</t>
  </si>
  <si>
    <t>the upper zone of the right lung</t>
  </si>
  <si>
    <t>upper lung zones</t>
  </si>
  <si>
    <t>the upper zone of the left lung</t>
  </si>
  <si>
    <t>the upper zone of the left lung</t>
  </si>
  <si>
    <t>the upper zone of the left lung</t>
  </si>
  <si>
    <t>the upper zone of the left lung</t>
  </si>
  <si>
    <t>upper lobe of the right lung</t>
  </si>
  <si>
    <t>left lung, upper lobe of the right lung, cavitation</t>
  </si>
  <si>
    <t>left lung, upper lobe of the right lung, cavitation</t>
  </si>
  <si>
    <t>upper lung zones</t>
  </si>
  <si>
    <t>left basal areal</t>
  </si>
  <si>
    <t>left basal areal</t>
  </si>
  <si>
    <t>the upper zone of the right lung</t>
  </si>
  <si>
    <t>S6 of the right lung</t>
  </si>
  <si>
    <t>upper lung zones, cavitation</t>
  </si>
  <si>
    <t>upper lung zones, cavitation</t>
  </si>
  <si>
    <t>upper lung zones, cavitation</t>
  </si>
  <si>
    <t>upper lung zones and S6 of the right lung</t>
  </si>
  <si>
    <t>dissimination in both lungs</t>
  </si>
  <si>
    <t>dissimination in both lungs</t>
  </si>
  <si>
    <t>upper lung zones, cavitation</t>
  </si>
  <si>
    <t>the upper zone of the right lung</t>
  </si>
  <si>
    <t>upper lung zones</t>
  </si>
  <si>
    <t>upper and midle lung zones, cavitations</t>
  </si>
  <si>
    <t>the upper zone of the right lung</t>
  </si>
  <si>
    <t>the upper zone of the right lung</t>
  </si>
  <si>
    <t>upper lung zones, cavitations</t>
  </si>
  <si>
    <t>upper and midle lung zones, cavitations</t>
  </si>
  <si>
    <t>right and left lung</t>
  </si>
  <si>
    <t>the upper zone of the right lung</t>
  </si>
  <si>
    <t>the upper zone of the right lung</t>
  </si>
  <si>
    <t>the upper zone of the right lung</t>
  </si>
  <si>
    <t>the upper zone of the left lung</t>
  </si>
  <si>
    <t>upper lung zones</t>
  </si>
  <si>
    <t>the lower lobe of the right lung</t>
  </si>
  <si>
    <t>dissemination in both lungs in the middle and lower regions</t>
  </si>
  <si>
    <t>upper lung zones</t>
  </si>
  <si>
    <t>upper lung zones</t>
  </si>
  <si>
    <t>upper lung zones</t>
  </si>
  <si>
    <t>the upper zone of the right lung, cavitation</t>
  </si>
  <si>
    <t>the upper zone of the right lung, cavitation</t>
  </si>
  <si>
    <t>lower lobe of the left lung</t>
  </si>
  <si>
    <t>right and left lung, cavitation</t>
  </si>
  <si>
    <t>upper lung zones</t>
  </si>
  <si>
    <t>dissimination in both lungs</t>
  </si>
  <si>
    <t>lower and middle lobe of the right lung</t>
  </si>
  <si>
    <t>lower and middle lobe of the right lung</t>
  </si>
  <si>
    <t>the upper lobe of the right lung</t>
  </si>
  <si>
    <t>the upper lobe of the right lung</t>
  </si>
  <si>
    <t>upper lung zones</t>
  </si>
  <si>
    <t>upper lung zones</t>
  </si>
  <si>
    <t>upper lung zones</t>
  </si>
  <si>
    <t>the upper zone of the right lung</t>
  </si>
  <si>
    <t>the upper zone of the right lung, cavitation</t>
  </si>
  <si>
    <t>Drugs used for TB disease and resistance test </t>
  </si>
  <si>
    <t>died 2.04.2012</t>
  </si>
  <si>
    <t>Frequency and dosage of drugs used by the patient</t>
  </si>
  <si>
    <t>ETHA: Ethambutol </t>
  </si>
  <si>
    <t>every day &lt;1.6g&gt;</t>
  </si>
  <si>
    <t>every day &lt;1.2g&gt;</t>
  </si>
  <si>
    <t>every day &lt;0,8g&gt;</t>
  </si>
  <si>
    <t>every day &lt;1.6g&gt;</t>
  </si>
  <si>
    <t>every day &lt;1.6g&gt;</t>
  </si>
  <si>
    <t>every day &lt;1.6g&gt;</t>
  </si>
  <si>
    <t>every day &lt;1.2g&gt;</t>
  </si>
  <si>
    <t>every day &lt;1.6g&gt;</t>
  </si>
  <si>
    <t>every day &lt;1,6g&gt;</t>
  </si>
  <si>
    <t>every day &lt;1.2g&gt;</t>
  </si>
  <si>
    <t>every day &lt;1.2g&gt;</t>
  </si>
  <si>
    <t>every day &lt;1.6g&gt;</t>
  </si>
  <si>
    <t>every day &lt;1.6g&gt;</t>
  </si>
  <si>
    <t>every day &lt;1.6g&gt;</t>
  </si>
  <si>
    <t>every day &lt;1.6g&gt;</t>
  </si>
  <si>
    <t>every day &lt;1.6g&gt;</t>
  </si>
  <si>
    <t>every day &lt;1.6g&gt;</t>
  </si>
  <si>
    <t>every day &lt;1.6g&gt;</t>
  </si>
  <si>
    <t>every day &lt;1.6g&gt;</t>
  </si>
  <si>
    <t>every day &lt;1.6g&gt;</t>
  </si>
  <si>
    <t>every day &lt;1.2g&gt;</t>
  </si>
  <si>
    <t>every day &lt;1.6g&gt;</t>
  </si>
  <si>
    <t>every day &lt;1.6g&gt;</t>
  </si>
  <si>
    <t>every day &lt;1.6g&gt;</t>
  </si>
  <si>
    <t>every day &lt;1.6g&gt;</t>
  </si>
  <si>
    <t>every day &lt;1.6g&gt;</t>
  </si>
  <si>
    <t>every day &lt;1.6g&gt;</t>
  </si>
  <si>
    <t>every day &lt;1.2g&gt;</t>
  </si>
  <si>
    <t>every day &lt;1.2g&gt;</t>
  </si>
  <si>
    <t>every day &lt;1.6g&gt;</t>
  </si>
  <si>
    <t>every day &lt;0.8g&gt;</t>
  </si>
  <si>
    <t>every day &lt;1.6g&gt;</t>
  </si>
  <si>
    <t>every day &lt;1.6g&gt;</t>
  </si>
  <si>
    <t>every day &lt;1.6g&gt;</t>
  </si>
  <si>
    <t>every day &lt;1.6g&gt;</t>
  </si>
  <si>
    <t>every day &lt;1.6g&gt;</t>
  </si>
  <si>
    <t>every day &lt;1.6g&gt;</t>
  </si>
  <si>
    <t>every day &lt;1.2g&gt;</t>
  </si>
  <si>
    <t>every day &lt;1.2g&gt;</t>
  </si>
  <si>
    <t>every day &lt;1.6g&gt;</t>
  </si>
  <si>
    <t>every day &lt;1.6g&gt;</t>
  </si>
  <si>
    <t>ISON: Isoniazid 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</si>
  <si>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</si>
  <si>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</si>
  <si>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</si>
  <si>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</si>
  <si>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</si>
  <si>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</si>
  <si>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</si>
  <si>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</si>
  <si>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</si>
  <si>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</si>
  <si>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</si>
  <si>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</si>
  <si>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</si>
  <si>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</si>
  <si>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</si>
  <si>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</si>
  <si>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</si>
  <si>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</si>
  <si>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</si>
  <si>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</si>
  <si>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</si>
  <si>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</si>
  <si>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</si>
  <si>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</si>
  <si>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</si>
  <si>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</si>
  <si>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</si>
  <si>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</si>
  <si>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</si>
  <si>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</si>
  <si>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</si>
  <si>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</si>
  <si>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</si>
  <si>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</si>
  <si>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</si>
  <si>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</si>
  <si>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</si>
  <si>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</si>
  <si>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</si>
  <si>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every day &lt;0,3g&gt;</t>
  </si>
  <si>
    <t>RIFM: rifampicin </t>
  </si>
  <si>
    <t>every day &lt;0,6g&gt;</t>
  </si>
  <si>
    <t>every day &lt;0,6g&gt;</t>
  </si>
  <si>
    <t>every day &lt;0,3g&gt;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</si>
  <si>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</si>
  <si>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</si>
  <si>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</si>
  <si>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</si>
  <si>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</si>
  <si>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</si>
  <si>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</si>
  <si>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</si>
  <si>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&lt;0,3g&gt;</t>
  </si>
  <si>
    <t>every day &lt;0,3g&gt;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</si>
  <si>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</si>
  <si>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</si>
  <si>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</si>
  <si>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</si>
  <si>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</si>
  <si>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</si>
  <si>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</si>
  <si>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</si>
  <si>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</si>
  <si>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</si>
  <si>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</si>
  <si>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</si>
  <si>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</si>
  <si>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</si>
  <si>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</si>
  <si>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</si>
  <si>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</si>
  <si>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&lt;0,45g&gt;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</si>
  <si>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</si>
  <si>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</si>
  <si>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</si>
  <si>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</si>
  <si>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</si>
  <si>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</si>
  <si>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</si>
  <si>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</si>
  <si>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</si>
  <si>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every day &lt;0,6g&gt;</t>
  </si>
  <si>
    <t>RIFP: Rifapentine </t>
  </si>
  <si>
    <t>RIFA: Rifabutin </t>
  </si>
  <si>
    <t>PYRA: Pyrazinamide </t>
  </si>
  <si>
    <t>every day &lt;2,0g&gt;</t>
  </si>
  <si>
    <t>every day &lt;1,5g&gt;</t>
  </si>
  <si>
    <t>every day &lt;1,2g&gt;</t>
  </si>
  <si>
    <t>every day &lt;2.0g&gt;</t>
  </si>
  <si>
    <t>every day &lt;2,0g&gt;</t>
  </si>
  <si>
    <t>every day &lt;2,0g&gt;</t>
  </si>
  <si>
    <t>every day &lt;2,0g&gt;</t>
  </si>
  <si>
    <t>every day &lt;1,5g&gt;</t>
  </si>
  <si>
    <t>every day &lt;2,0g&gt;</t>
  </si>
  <si>
    <t>every day &lt;2,0g&gt;</t>
  </si>
  <si>
    <t>every day &lt;2,0g&gt;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</si>
  <si>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</si>
  <si>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</si>
  <si>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</si>
  <si>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</si>
  <si>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</si>
  <si>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</si>
  <si>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</si>
  <si>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&lt;2,0g&gt;</t>
  </si>
  <si>
    <t>every day &lt;1,5g&gt;</t>
  </si>
  <si>
    <t>every day &lt;1,5g&gt;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</si>
  <si>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</si>
  <si>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</si>
  <si>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</si>
  <si>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</si>
  <si>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</si>
  <si>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</si>
  <si>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&lt;1,5g&gt;</t>
  </si>
  <si>
    <t>every day &lt;1,5g&gt;</t>
  </si>
  <si>
    <t>every day &lt;2,0g&gt;</t>
  </si>
  <si>
    <t>every day &lt;2,0g&gt;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</si>
  <si>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</si>
  <si>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</si>
  <si>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</si>
  <si>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</si>
  <si>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</si>
  <si>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&lt;2,0g&gt;</t>
  </si>
  <si>
    <t>every day &lt;2.0g&gt;</t>
  </si>
  <si>
    <t>every day &lt;2.0g&gt;</t>
  </si>
  <si>
    <t>every day &lt;2,0g&gt;</t>
  </si>
  <si>
    <t>every day &lt;2,0g&gt;</t>
  </si>
  <si>
    <t>every day &lt;2,0g&gt;</t>
  </si>
  <si>
    <t>every day &lt;2,0g&gt;</t>
  </si>
  <si>
    <t>every day &lt;2,0g&gt;</t>
  </si>
  <si>
    <t>every day &lt;2,0g&gt;</t>
  </si>
  <si>
    <t>every day &lt;2,0g&gt;</t>
  </si>
  <si>
    <t>every day &lt;2,0g&gt;</t>
  </si>
  <si>
    <t>every day &lt;1,6g&gt;</t>
  </si>
  <si>
    <t>every day &lt;2,0g&gt;</t>
  </si>
  <si>
    <t>every day &lt;2.0g&gt;</t>
  </si>
  <si>
    <t>every day &lt;2.0g&gt;</t>
  </si>
  <si>
    <t>every day &lt;2,0g&gt;</t>
  </si>
  <si>
    <t>every day &lt;2,0g&gt;</t>
  </si>
  <si>
    <t>every day &lt;2.0g&gt;</t>
  </si>
  <si>
    <t>every day &lt;2.0g&gt;</t>
  </si>
  <si>
    <t>every day &lt;2.0g&gt;</t>
  </si>
  <si>
    <t>every day &lt;2,0g&gt;</t>
  </si>
  <si>
    <t>every day &lt;2,0g&gt;</t>
  </si>
  <si>
    <t>every day &lt;2,0g&gt;</t>
  </si>
  <si>
    <t>every day &lt;2,0g&gt;</t>
  </si>
  <si>
    <t>every day &lt;2,0g&gt;</t>
  </si>
  <si>
    <t>every day &lt;2.0g&gt;</t>
  </si>
  <si>
    <t>every day &lt;2.0g&gt;</t>
  </si>
  <si>
    <t>every day &lt;2.0g&gt;</t>
  </si>
  <si>
    <t>every day &lt;2,0g&gt;</t>
  </si>
  <si>
    <t>every day &lt;2.0g&gt;</t>
  </si>
  <si>
    <t>every day &lt;2.0g&gt;</t>
  </si>
  <si>
    <t>every day &lt;2.0g&gt;</t>
  </si>
  <si>
    <t>every day &lt;1,0g&gt;</t>
  </si>
  <si>
    <t>every day &lt;2,0g&gt;</t>
  </si>
  <si>
    <t>every day &lt;2,0g&gt;</t>
  </si>
  <si>
    <t>every day &lt;2,0g&gt;</t>
  </si>
  <si>
    <t>every day &lt;2,0g&gt;</t>
  </si>
  <si>
    <t>every day &lt;2,0g&gt;</t>
  </si>
  <si>
    <t>every day &lt;2.0g&gt;</t>
  </si>
  <si>
    <t>every day &lt;2,0g&gt;</t>
  </si>
  <si>
    <t>every day &lt;2.0g&gt;</t>
  </si>
  <si>
    <t>every day &lt;2.0g&gt;</t>
  </si>
  <si>
    <t>every day &lt;2.0g&gt;</t>
  </si>
  <si>
    <t>every day &lt;2.0g&gt;</t>
  </si>
  <si>
    <t>every day &lt;2.0g&gt;</t>
  </si>
  <si>
    <t>3 days a week  &lt;2.0g&gt;</t>
  </si>
  <si>
    <t>every day &lt;2,0g&gt;</t>
  </si>
  <si>
    <t>every day &lt;2,0g&gt;</t>
  </si>
  <si>
    <t>every day &lt;1,5g&gt;</t>
  </si>
  <si>
    <t>every day &lt;1,5g&gt;</t>
  </si>
  <si>
    <t>every day &lt;2.0g&gt;</t>
  </si>
  <si>
    <t>every day &lt;2,0g&gt;</t>
  </si>
  <si>
    <t>every day &lt;2,0g&gt;</t>
  </si>
  <si>
    <t>AMIK: Amikacin/ Kanamycin 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</si>
  <si>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</si>
  <si>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</si>
  <si>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</si>
  <si>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</si>
  <si>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</si>
  <si>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</si>
  <si>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</si>
  <si>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</si>
  <si>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</si>
  <si>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</si>
  <si>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</si>
  <si>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</si>
  <si>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</si>
  <si>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</si>
  <si>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</si>
  <si>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</si>
  <si>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</si>
  <si>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</si>
  <si>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</si>
  <si>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</si>
  <si>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</si>
  <si>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</si>
  <si>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</si>
  <si>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</si>
  <si>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</si>
  <si>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</si>
  <si>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</si>
  <si>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</si>
  <si>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</si>
  <si>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CAPR: Capreomycin 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</si>
  <si>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</si>
  <si>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</si>
  <si>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</si>
  <si>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</si>
  <si>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</si>
  <si>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</si>
  <si>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</si>
  <si>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</si>
  <si>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</si>
  <si>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</si>
  <si>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</si>
  <si>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</si>
  <si>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</si>
  <si>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</si>
  <si>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</si>
  <si>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</si>
  <si>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</si>
  <si>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</si>
  <si>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</si>
  <si>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</si>
  <si>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</si>
  <si>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</si>
  <si>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</si>
  <si>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</si>
  <si>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</si>
  <si>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</si>
  <si>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</si>
  <si>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</si>
  <si>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</si>
  <si>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</si>
  <si>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</si>
  <si>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</si>
  <si>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</si>
  <si>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</si>
  <si>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</si>
  <si>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</si>
  <si>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</si>
  <si>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</si>
  <si>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</si>
  <si>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</si>
  <si>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</si>
  <si>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</si>
  <si>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</si>
  <si>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</si>
  <si>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</si>
  <si>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</si>
  <si>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</si>
  <si>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</si>
  <si>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</si>
  <si>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</si>
  <si>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</si>
  <si>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</si>
  <si>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</si>
  <si>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</si>
  <si>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</si>
  <si>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</si>
  <si>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</si>
  <si>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</si>
  <si>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</si>
  <si>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</si>
  <si>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5 days a week &lt;1.0g&gt;</t>
  </si>
  <si>
    <t>every day &lt;1.0g&gt;</t>
  </si>
  <si>
    <t>CIPR: Ciprofloxacin </t>
  </si>
  <si>
    <t>CYCL: Cycloserine 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</si>
  <si>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</si>
  <si>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</si>
  <si>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</si>
  <si>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</si>
  <si>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</si>
  <si>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</si>
  <si>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</si>
  <si>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</si>
  <si>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</si>
  <si>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</si>
  <si>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</si>
  <si>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</si>
  <si>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</si>
  <si>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</si>
  <si>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</si>
  <si>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</si>
  <si>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</si>
  <si>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</si>
  <si>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</si>
  <si>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</si>
  <si>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</si>
  <si>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</si>
  <si>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</si>
  <si>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</si>
  <si>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</si>
  <si>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</si>
  <si>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</si>
  <si>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</si>
  <si>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</si>
  <si>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</si>
  <si>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</si>
  <si>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</si>
  <si>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</si>
  <si>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</si>
  <si>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</si>
  <si>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</si>
  <si>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</si>
  <si>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</si>
  <si>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</si>
  <si>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</si>
  <si>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</si>
  <si>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</si>
  <si>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</si>
  <si>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</si>
  <si>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</si>
  <si>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</si>
  <si>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</si>
  <si>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</si>
  <si>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</si>
  <si>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</si>
  <si>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</si>
  <si>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</si>
  <si>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</si>
  <si>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</si>
  <si>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</si>
  <si>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</si>
  <si>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</si>
  <si>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</si>
  <si>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</si>
  <si>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</si>
  <si>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</si>
  <si>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</si>
  <si>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</si>
  <si>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</si>
  <si>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</si>
  <si>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</si>
  <si>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</si>
  <si>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</si>
  <si>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</si>
  <si>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</si>
  <si>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</si>
  <si>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</si>
  <si>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</si>
  <si>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</si>
  <si>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</si>
  <si>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</si>
  <si>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</si>
  <si>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</si>
  <si>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</si>
  <si>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</si>
  <si>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</si>
  <si>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</si>
  <si>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</si>
  <si>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3 days a week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</si>
  <si>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</si>
  <si>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</si>
  <si>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</si>
  <si>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</si>
  <si>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</si>
  <si>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</si>
  <si>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ETHI: Ethionamide/ Prothionamide 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</si>
  <si>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</si>
  <si>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</si>
  <si>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</si>
  <si>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</si>
  <si>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</si>
  <si>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</si>
  <si>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</si>
  <si>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</si>
  <si>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</si>
  <si>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</si>
  <si>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</si>
  <si>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</si>
  <si>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</si>
  <si>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</si>
  <si>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</si>
  <si>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</si>
  <si>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</si>
  <si>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</si>
  <si>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</si>
  <si>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</si>
  <si>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</si>
  <si>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</si>
  <si>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</si>
  <si>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</si>
  <si>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</si>
  <si>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</si>
  <si>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</si>
  <si>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</si>
  <si>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</si>
  <si>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</si>
  <si>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</si>
  <si>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</si>
  <si>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</si>
  <si>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</si>
  <si>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</si>
  <si>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</si>
  <si>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</si>
  <si>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</si>
  <si>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</si>
  <si>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</si>
  <si>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</si>
  <si>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</si>
  <si>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</si>
  <si>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</si>
  <si>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</si>
  <si>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</si>
  <si>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</si>
  <si>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</si>
  <si>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</si>
  <si>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</si>
  <si>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</si>
  <si>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</si>
  <si>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</si>
  <si>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</si>
  <si>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</si>
  <si>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</si>
  <si>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</si>
  <si>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</si>
  <si>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</si>
  <si>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</si>
  <si>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</si>
  <si>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</si>
  <si>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</si>
  <si>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</si>
  <si>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</si>
  <si>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</si>
  <si>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</si>
  <si>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</si>
  <si>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</si>
  <si>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</si>
  <si>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</si>
  <si>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</si>
  <si>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</si>
  <si>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</si>
  <si>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</si>
  <si>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</si>
  <si>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</si>
  <si>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</si>
  <si>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</si>
  <si>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</si>
  <si>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</si>
  <si>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</si>
  <si>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</si>
  <si>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</si>
  <si>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</si>
  <si>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</si>
  <si>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</si>
  <si>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</si>
  <si>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</si>
  <si>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</si>
  <si>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LEVO: Levofloxacin </t>
  </si>
  <si>
    <t>every day &lt;1,0g&gt;</t>
  </si>
  <si>
    <t>every day &lt;1,0g&gt;</t>
  </si>
  <si>
    <t>every day &lt;1,0g&gt;</t>
  </si>
  <si>
    <t>every day &lt;1,0g&gt;</t>
  </si>
  <si>
    <t>every day &lt;1,0g&gt;</t>
  </si>
  <si>
    <t>every day &lt;0.75g&gt;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</si>
  <si>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</si>
  <si>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</si>
  <si>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</si>
  <si>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</si>
  <si>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</si>
  <si>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</si>
  <si>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</si>
  <si>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</si>
  <si>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</si>
  <si>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</si>
  <si>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</si>
  <si>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</si>
  <si>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</si>
  <si>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</si>
  <si>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</si>
  <si>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</si>
  <si>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</si>
  <si>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</si>
  <si>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&lt;1,0g&gt;g</t>
  </si>
  <si>
    <t>every day &lt;1,0g&gt;g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</si>
  <si>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</si>
  <si>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</si>
  <si>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</si>
  <si>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</si>
  <si>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</si>
  <si>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</si>
  <si>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</si>
  <si>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</si>
  <si>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</si>
  <si>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</si>
  <si>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</si>
  <si>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</si>
  <si>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</si>
  <si>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</si>
  <si>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&lt;1,0g&gt;</t>
  </si>
  <si>
    <t>every day &lt;1,0g&gt;</t>
  </si>
  <si>
    <t>every day &lt;1,0g&gt;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</si>
  <si>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</si>
  <si>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</si>
  <si>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</si>
  <si>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</si>
  <si>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</si>
  <si>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&lt;1.0g&gt;</t>
  </si>
  <si>
    <t>3 days a week &lt;0,75g&gt;</t>
  </si>
  <si>
    <t>every day &lt;0.75g&gt;</t>
  </si>
  <si>
    <t>every day &lt;0.75g&gt;</t>
  </si>
  <si>
    <t>every day &lt;0.75g&gt;</t>
  </si>
  <si>
    <t>every day &lt;0.75g&gt;</t>
  </si>
  <si>
    <t>every day &lt;0.75g&gt;</t>
  </si>
  <si>
    <t>every day &lt;1.0g&gt;</t>
  </si>
  <si>
    <t>MOXI: Moxifloxacin 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</si>
  <si>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</si>
  <si>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</si>
  <si>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</si>
  <si>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</si>
  <si>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</si>
  <si>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</si>
  <si>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</si>
  <si>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</si>
  <si>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</si>
  <si>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</si>
  <si>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</si>
  <si>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</si>
  <si>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</si>
  <si>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</si>
  <si>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</si>
  <si>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</si>
  <si>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</si>
  <si>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</si>
  <si>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</si>
  <si>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</si>
  <si>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</si>
  <si>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every day &lt;0.4g&gt;</t>
  </si>
  <si>
    <t>OFLO: Ofloxacin </t>
  </si>
  <si>
    <t>every day &lt;0.8g&gt;</t>
  </si>
  <si>
    <t>every day &lt;0,8g&gt;</t>
  </si>
  <si>
    <t>every day &lt;0,8g&gt;</t>
  </si>
  <si>
    <t>every day &lt;0.8g&gt;</t>
  </si>
  <si>
    <t>every day &lt;0.8g&gt;</t>
  </si>
  <si>
    <t>every day &lt;0.8g&gt;</t>
  </si>
  <si>
    <t>every day &lt;0,8g&gt;</t>
  </si>
  <si>
    <t>every day &lt;0.75g&gt;</t>
  </si>
  <si>
    <t>every day &lt;0.8g&gt;</t>
  </si>
  <si>
    <t>every day &lt;0.8g&gt;</t>
  </si>
  <si>
    <t>every day &lt;0.8g&gt;</t>
  </si>
  <si>
    <t>every day &lt;0.8g&gt;</t>
  </si>
  <si>
    <t>every day &lt;0.8g&gt;</t>
  </si>
  <si>
    <t>PARA: Para-aminosalicyclic acid 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</si>
  <si>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</si>
  <si>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</si>
  <si>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</si>
  <si>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</si>
  <si>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</si>
  <si>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</si>
  <si>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</si>
  <si>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</si>
  <si>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</si>
  <si>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</si>
  <si>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</si>
  <si>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</si>
  <si>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</si>
  <si>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</si>
  <si>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</si>
  <si>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</si>
  <si>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</si>
  <si>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</si>
  <si>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</si>
  <si>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</si>
  <si>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</si>
  <si>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</si>
  <si>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</si>
  <si>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</si>
  <si>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</si>
  <si>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</si>
  <si>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</si>
  <si>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</si>
  <si>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</si>
  <si>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</si>
  <si>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</si>
  <si>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</si>
  <si>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</si>
  <si>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</si>
  <si>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</si>
  <si>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</si>
  <si>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</si>
  <si>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</si>
  <si>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</si>
  <si>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</si>
  <si>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</si>
  <si>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</si>
  <si>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</si>
  <si>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</si>
  <si>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</si>
  <si>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</si>
  <si>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</si>
  <si>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</si>
  <si>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</si>
  <si>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</si>
  <si>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</si>
  <si>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</si>
  <si>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</si>
  <si>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</si>
  <si>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</si>
  <si>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</si>
  <si>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</si>
  <si>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</si>
  <si>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</si>
  <si>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</si>
  <si>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</si>
  <si>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</si>
  <si>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</si>
  <si>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</si>
  <si>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</si>
  <si>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</si>
  <si>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</si>
  <si>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</si>
  <si>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</si>
  <si>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</si>
  <si>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</si>
  <si>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</si>
  <si>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</si>
  <si>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</si>
  <si>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</si>
  <si>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</si>
  <si>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</si>
  <si>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</si>
  <si>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</si>
  <si>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</si>
  <si>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</si>
  <si>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</si>
  <si>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</si>
  <si>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</si>
  <si>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</si>
  <si>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every day &lt;8.0g&gt;</t>
  </si>
  <si>
    <t>STRE: Streptomycin </t>
  </si>
  <si>
    <t>B6: B6-vitamin (pyridoxine) 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</si>
  <si>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</si>
  <si>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</si>
  <si>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</si>
  <si>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</si>
  <si>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</si>
  <si>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</si>
  <si>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</si>
  <si>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</si>
  <si>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</si>
  <si>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</si>
  <si>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</si>
  <si>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</si>
  <si>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</si>
  <si>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</si>
  <si>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</si>
  <si>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</si>
  <si>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</si>
  <si>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</si>
  <si>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</si>
  <si>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</si>
  <si>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</si>
  <si>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</si>
  <si>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</si>
  <si>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</si>
  <si>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</si>
  <si>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</si>
  <si>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</si>
  <si>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</si>
  <si>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</si>
  <si>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</si>
  <si>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</si>
  <si>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</si>
  <si>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</si>
  <si>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</si>
  <si>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</si>
  <si>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</si>
  <si>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</si>
  <si>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</si>
  <si>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</si>
  <si>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</si>
  <si>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</si>
  <si>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</si>
  <si>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</si>
  <si>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</si>
  <si>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</si>
  <si>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</si>
  <si>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</si>
  <si>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</si>
  <si>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</si>
  <si>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</si>
  <si>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</si>
  <si>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</si>
  <si>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</si>
  <si>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</si>
  <si>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</si>
  <si>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</si>
  <si>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</si>
  <si>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</si>
  <si>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</si>
  <si>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</si>
  <si>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</si>
  <si>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</si>
  <si>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</si>
  <si>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</si>
  <si>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</si>
  <si>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</si>
  <si>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</si>
  <si>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</si>
  <si>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</si>
  <si>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</si>
  <si>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</si>
  <si>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</si>
  <si>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</si>
  <si>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</si>
  <si>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</si>
  <si>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</si>
  <si>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</si>
  <si>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</si>
  <si>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</si>
  <si>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</si>
  <si>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</si>
  <si>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</si>
  <si>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</si>
  <si>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</si>
  <si>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</si>
  <si>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</si>
  <si>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</si>
  <si>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</si>
  <si>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</si>
  <si>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</si>
  <si>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</si>
  <si>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</si>
  <si>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every other day (during the month)</t>
  </si>
  <si>
    <t>PRED: Prednisolon or other Steroids </t>
  </si>
  <si>
    <t>CLR: clarithromycin</t>
  </si>
  <si>
    <t>every day &lt;1.0g&gt;</t>
  </si>
  <si>
    <t>every day &lt;1.0g&gt;</t>
  </si>
  <si>
    <t>every day &lt;1.0g&gt;</t>
  </si>
  <si>
    <t>every day &lt;1.0g&gt;</t>
  </si>
  <si>
    <t>every day &lt;1.0g&gt;</t>
  </si>
  <si>
    <t>every day &lt;1,0g&gt;</t>
  </si>
  <si>
    <t>every day &lt;1,0g&gt;</t>
  </si>
  <si>
    <t>every day &lt;1.0g&gt;</t>
  </si>
  <si>
    <t>AMX/CLV: Amoxicyllin clavulanate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</si>
  <si>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</si>
  <si>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</si>
  <si>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</si>
  <si>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</si>
  <si>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</si>
  <si>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</si>
  <si>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</si>
  <si>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</si>
  <si>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</si>
  <si>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</si>
  <si>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</si>
  <si>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</si>
  <si>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</si>
  <si>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</si>
  <si>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</si>
  <si>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</si>
  <si>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</si>
  <si>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</si>
  <si>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</si>
  <si>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</si>
  <si>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</si>
  <si>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</si>
  <si>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</si>
  <si>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</si>
  <si>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</si>
  <si>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</si>
  <si>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</si>
  <si>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</si>
  <si>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</si>
  <si>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</si>
  <si>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</si>
  <si>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</si>
  <si>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</si>
  <si>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</si>
  <si>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</si>
  <si>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</si>
  <si>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</si>
  <si>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</si>
  <si>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every day &lt;2.0g&gt;</t>
  </si>
  <si>
    <t>Lnd (linezalid)</t>
  </si>
  <si>
    <t>Resistance test</t>
  </si>
  <si>
    <t>ETHA: Ethambutol 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</si>
  <si>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</si>
  <si>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</si>
  <si>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</si>
  <si>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</si>
  <si>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</si>
  <si>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</si>
  <si>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</si>
  <si>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</si>
  <si>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</si>
  <si>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</si>
  <si>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</si>
  <si>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</si>
  <si>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</si>
  <si>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</si>
  <si>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</si>
  <si>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</si>
  <si>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</si>
  <si>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</si>
  <si>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</si>
  <si>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</si>
  <si>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</si>
  <si>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</si>
  <si>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</si>
  <si>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</si>
  <si>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</si>
  <si>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</si>
  <si>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</si>
  <si>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</si>
  <si>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</si>
  <si>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</si>
  <si>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</si>
  <si>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</si>
  <si>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</si>
  <si>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</si>
  <si>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</si>
  <si>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</si>
  <si>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</si>
  <si>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</si>
  <si>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</si>
  <si>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</si>
  <si>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</si>
  <si>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</si>
  <si>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</si>
  <si>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</si>
  <si>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</si>
  <si>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</si>
  <si>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</si>
  <si>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</si>
  <si>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</si>
  <si>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</si>
  <si>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</si>
  <si>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</si>
  <si>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</si>
  <si>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</si>
  <si>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</si>
  <si>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</si>
  <si>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</si>
  <si>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</si>
  <si>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</si>
  <si>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</si>
  <si>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</si>
  <si>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</si>
  <si>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</si>
  <si>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</si>
  <si>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</si>
  <si>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</si>
  <si>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</si>
  <si>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</si>
  <si>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</si>
  <si>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</si>
  <si>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</si>
  <si>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</si>
  <si>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</si>
  <si>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</si>
  <si>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</si>
  <si>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</si>
  <si>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</si>
  <si>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</si>
  <si>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</si>
  <si>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</si>
  <si>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</si>
  <si>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</si>
  <si>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</si>
  <si>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</si>
  <si>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</si>
  <si>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</si>
  <si>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</si>
  <si>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</si>
  <si>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</si>
  <si>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</si>
  <si>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</si>
  <si>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</si>
  <si>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</si>
  <si>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</si>
  <si>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</si>
  <si>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</si>
  <si>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</si>
  <si>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</si>
  <si>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</si>
  <si>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</si>
  <si>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</si>
  <si>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</si>
  <si>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</si>
  <si>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</si>
  <si>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</si>
  <si>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</si>
  <si>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</si>
  <si>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</si>
  <si>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</si>
  <si>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</si>
  <si>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</si>
  <si>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</si>
  <si>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</si>
  <si>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</si>
  <si>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</si>
  <si>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</si>
  <si>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</si>
  <si>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</si>
  <si>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</si>
  <si>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</si>
  <si>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</si>
  <si>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</si>
  <si>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</si>
  <si>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</si>
  <si>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</si>
  <si>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</si>
  <si>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</si>
  <si>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</si>
  <si>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</si>
  <si>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</si>
  <si>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</si>
  <si>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</si>
  <si>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</si>
  <si>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</si>
  <si>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</si>
  <si>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</si>
  <si>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</si>
  <si>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</si>
  <si>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</si>
  <si>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</si>
  <si>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</si>
  <si>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</si>
  <si>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</si>
  <si>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</si>
  <si>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</si>
  <si>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</si>
  <si>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</si>
  <si>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</si>
  <si>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</si>
  <si>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</si>
  <si>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</si>
  <si>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ISON: Isoniazid 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</si>
  <si>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</si>
  <si>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</si>
  <si>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</si>
  <si>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</si>
  <si>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</si>
  <si>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</si>
  <si>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</si>
  <si>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</si>
  <si>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</si>
  <si>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</si>
  <si>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</si>
  <si>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</si>
  <si>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</si>
  <si>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</si>
  <si>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</si>
  <si>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</si>
  <si>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</si>
  <si>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</si>
  <si>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</si>
  <si>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</si>
  <si>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</si>
  <si>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</si>
  <si>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</si>
  <si>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</si>
  <si>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</si>
  <si>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</si>
  <si>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</si>
  <si>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</si>
  <si>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</si>
  <si>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</si>
  <si>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</si>
  <si>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</si>
  <si>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</si>
  <si>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</si>
  <si>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</si>
  <si>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</si>
  <si>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</si>
  <si>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</si>
  <si>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</si>
  <si>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</si>
  <si>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</si>
  <si>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</si>
  <si>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</si>
  <si>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</si>
  <si>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</si>
  <si>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</si>
  <si>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</si>
  <si>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</si>
  <si>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</si>
  <si>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</si>
  <si>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</si>
  <si>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</si>
  <si>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</si>
  <si>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</si>
  <si>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</si>
  <si>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</si>
  <si>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</si>
  <si>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</si>
  <si>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</si>
  <si>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</si>
  <si>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</si>
  <si>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</si>
  <si>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</si>
  <si>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</si>
  <si>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</si>
  <si>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</si>
  <si>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</si>
  <si>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</si>
  <si>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</si>
  <si>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</si>
  <si>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</si>
  <si>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</si>
  <si>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</si>
  <si>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</si>
  <si>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</si>
  <si>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</si>
  <si>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</si>
  <si>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</si>
  <si>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</si>
  <si>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</si>
  <si>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</si>
  <si>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</si>
  <si>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</si>
  <si>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</si>
  <si>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</si>
  <si>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</si>
  <si>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</si>
  <si>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</si>
  <si>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</si>
  <si>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</si>
  <si>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</si>
  <si>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</si>
  <si>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</si>
  <si>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</si>
  <si>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</si>
  <si>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</si>
  <si>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</si>
  <si>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</si>
  <si>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</si>
  <si>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</si>
  <si>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</si>
  <si>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</si>
  <si>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</si>
  <si>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</si>
  <si>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</si>
  <si>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</si>
  <si>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</si>
  <si>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</si>
  <si>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</si>
  <si>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</si>
  <si>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</si>
  <si>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</si>
  <si>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</si>
  <si>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</si>
  <si>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</si>
  <si>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</si>
  <si>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</si>
  <si>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</si>
  <si>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</si>
  <si>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</si>
  <si>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</si>
  <si>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</si>
  <si>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</si>
  <si>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</si>
  <si>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</si>
  <si>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</si>
  <si>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</si>
  <si>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</si>
  <si>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</si>
  <si>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</si>
  <si>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</si>
  <si>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</si>
  <si>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</si>
  <si>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</si>
  <si>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</si>
  <si>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</si>
  <si>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</si>
  <si>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</si>
  <si>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</si>
  <si>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</si>
  <si>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</si>
  <si>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</si>
  <si>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</si>
  <si>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</si>
  <si>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</si>
  <si>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</si>
  <si>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</si>
  <si>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</si>
  <si>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</si>
  <si>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</si>
  <si>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</si>
  <si>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RIFM: rifampicin 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</si>
  <si>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</si>
  <si>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</si>
  <si>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</si>
  <si>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</si>
  <si>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</si>
  <si>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</si>
  <si>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</si>
  <si>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</si>
  <si>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</si>
  <si>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</si>
  <si>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</si>
  <si>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</si>
  <si>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</si>
  <si>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</si>
  <si>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</si>
  <si>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</si>
  <si>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</si>
  <si>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</si>
  <si>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</si>
  <si>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</si>
  <si>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</si>
  <si>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</si>
  <si>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</si>
  <si>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</si>
  <si>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</si>
  <si>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</si>
  <si>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</si>
  <si>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</si>
  <si>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</si>
  <si>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</si>
  <si>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</si>
  <si>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</si>
  <si>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</si>
  <si>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</si>
  <si>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</si>
  <si>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</si>
  <si>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</si>
  <si>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</si>
  <si>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</si>
  <si>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</si>
  <si>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</si>
  <si>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</si>
  <si>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</si>
  <si>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</si>
  <si>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</si>
  <si>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</si>
  <si>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</si>
  <si>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</si>
  <si>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</si>
  <si>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</si>
  <si>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</si>
  <si>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</si>
  <si>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</si>
  <si>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</si>
  <si>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</si>
  <si>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</si>
  <si>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</si>
  <si>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</si>
  <si>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</si>
  <si>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</si>
  <si>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</si>
  <si>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</si>
  <si>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</si>
  <si>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</si>
  <si>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</si>
  <si>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</si>
  <si>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</si>
  <si>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</si>
  <si>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</si>
  <si>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</si>
  <si>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</si>
  <si>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</si>
  <si>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</si>
  <si>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</si>
  <si>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</si>
  <si>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</si>
  <si>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</si>
  <si>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</si>
  <si>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</si>
  <si>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</si>
  <si>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</si>
  <si>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</si>
  <si>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</si>
  <si>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</si>
  <si>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</si>
  <si>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</si>
  <si>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</si>
  <si>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</si>
  <si>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</si>
  <si>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</si>
  <si>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</si>
  <si>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</si>
  <si>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</si>
  <si>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</si>
  <si>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</si>
  <si>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</si>
  <si>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</si>
  <si>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</si>
  <si>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</si>
  <si>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</si>
  <si>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</si>
  <si>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</si>
  <si>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</si>
  <si>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</si>
  <si>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</si>
  <si>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</si>
  <si>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</si>
  <si>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</si>
  <si>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</si>
  <si>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</si>
  <si>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</si>
  <si>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</si>
  <si>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</si>
  <si>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</si>
  <si>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</si>
  <si>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</si>
  <si>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</si>
  <si>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</si>
  <si>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</si>
  <si>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</si>
  <si>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</si>
  <si>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</si>
  <si>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</si>
  <si>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</si>
  <si>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</si>
  <si>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</si>
  <si>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</si>
  <si>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</si>
  <si>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</si>
  <si>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</si>
  <si>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</si>
  <si>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</si>
  <si>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</si>
  <si>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</si>
  <si>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</si>
  <si>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</si>
  <si>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</si>
  <si>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</si>
  <si>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</si>
  <si>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</si>
  <si>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</si>
  <si>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</si>
  <si>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</si>
  <si>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</si>
  <si>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</si>
  <si>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</si>
  <si>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</si>
  <si>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</si>
  <si>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</si>
  <si>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RIFP: Rifapentine </t>
  </si>
  <si>
    <t>resistant</t>
  </si>
  <si>
    <t>resistant</t>
  </si>
  <si>
    <t>RIFA: Rifabutin </t>
  </si>
  <si>
    <t>PYRA: Pyrazinamide </t>
  </si>
  <si>
    <t>resistant</t>
  </si>
  <si>
    <t>susceptible</t>
  </si>
  <si>
    <t>susceptible</t>
  </si>
  <si>
    <t>resistant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</si>
  <si>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</si>
  <si>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</si>
  <si>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</si>
  <si>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</si>
  <si>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</si>
  <si>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</si>
  <si>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</si>
  <si>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</si>
  <si>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</si>
  <si>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</si>
  <si>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</si>
  <si>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</si>
  <si>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</si>
  <si>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</si>
  <si>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</si>
  <si>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</si>
  <si>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</si>
  <si>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</si>
  <si>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</si>
  <si>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</si>
  <si>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</si>
  <si>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</si>
  <si>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</si>
  <si>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</si>
  <si>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</si>
  <si>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</si>
  <si>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</si>
  <si>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</si>
  <si>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</si>
  <si>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</si>
  <si>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</si>
  <si>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</si>
  <si>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</si>
  <si>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</si>
  <si>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</si>
  <si>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</si>
  <si>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</si>
  <si>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AMIK: Amikacin/ Kanamycin 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</si>
  <si>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</si>
  <si>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</si>
  <si>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</si>
  <si>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</si>
  <si>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</si>
  <si>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</si>
  <si>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</si>
  <si>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</si>
  <si>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</si>
  <si>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</si>
  <si>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</si>
  <si>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</si>
  <si>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</si>
  <si>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</si>
  <si>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</si>
  <si>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</si>
  <si>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</si>
  <si>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</si>
  <si>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</si>
  <si>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</si>
  <si>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susceptible/resistant</t>
  </si>
  <si>
    <t>susceptible/resistant</t>
  </si>
  <si>
    <t>resistant</t>
  </si>
  <si>
    <t>resistant</t>
  </si>
  <si>
    <t>susceptible/resistant</t>
  </si>
  <si>
    <t>resistant</t>
  </si>
  <si>
    <t>resistant</t>
  </si>
  <si>
    <t>resistant</t>
  </si>
  <si>
    <t>resistant</t>
  </si>
  <si>
    <t>resistant</t>
  </si>
  <si>
    <t>resistant</t>
  </si>
  <si>
    <t>susceptible/resistant</t>
  </si>
  <si>
    <t>susceptible</t>
  </si>
  <si>
    <t>susceptible</t>
  </si>
  <si>
    <t>susceptible/resistant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</si>
  <si>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</si>
  <si>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</si>
  <si>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</si>
  <si>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</si>
  <si>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</si>
  <si>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</si>
  <si>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</si>
  <si>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susceptible/resistant</t>
  </si>
  <si>
    <t>susceptible/resistant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</si>
  <si>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</si>
  <si>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</si>
  <si>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</si>
  <si>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</si>
  <si>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</si>
  <si>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</si>
  <si>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</si>
  <si>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</si>
  <si>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</si>
  <si>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</si>
  <si>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</si>
  <si>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</si>
  <si>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</si>
  <si>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</si>
  <si>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</si>
  <si>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</si>
  <si>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</si>
  <si>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</si>
  <si>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</si>
  <si>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susceptible/resistant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</si>
  <si>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</si>
  <si>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</si>
  <si>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</si>
  <si>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</si>
  <si>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</si>
  <si>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</si>
  <si>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</si>
  <si>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</si>
  <si>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</si>
  <si>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</si>
  <si>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susceptible/resistant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</si>
  <si>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</si>
  <si>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</si>
  <si>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</si>
  <si>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</si>
  <si>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</si>
  <si>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</si>
  <si>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</si>
  <si>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</si>
  <si>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</si>
  <si>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</si>
  <si>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</si>
  <si>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</si>
  <si>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</si>
  <si>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</si>
  <si>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</si>
  <si>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</si>
  <si>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</si>
  <si>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</si>
  <si>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</si>
  <si>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</si>
  <si>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</si>
  <si>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</si>
  <si>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</si>
  <si>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</si>
  <si>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susceptible/resistant</t>
  </si>
  <si>
    <t>susceptible</t>
  </si>
  <si>
    <t>susceptible</t>
  </si>
  <si>
    <t>susceptible/resistant</t>
  </si>
  <si>
    <t>resistant</t>
  </si>
  <si>
    <t>susceptible/susceptible</t>
  </si>
  <si>
    <t>susceptible/susceptible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</si>
  <si>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</si>
  <si>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</si>
  <si>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</si>
  <si>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</si>
  <si>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</si>
  <si>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</si>
  <si>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</si>
  <si>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</si>
  <si>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</si>
  <si>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</si>
  <si>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</si>
  <si>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</si>
  <si>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</si>
  <si>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</si>
  <si>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</si>
  <si>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</si>
  <si>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</si>
  <si>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</si>
  <si>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</si>
  <si>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</si>
  <si>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</si>
  <si>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</si>
  <si>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</si>
  <si>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</si>
  <si>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</si>
  <si>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</si>
  <si>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</si>
  <si>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susceptible/resistant</t>
  </si>
  <si>
    <t>susceptible/resistant</t>
  </si>
  <si>
    <t>resistant</t>
  </si>
  <si>
    <t>susceptible/resistant</t>
  </si>
  <si>
    <t>susceptible/resistant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</si>
  <si>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</si>
  <si>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</si>
  <si>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</si>
  <si>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</si>
  <si>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</si>
  <si>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</si>
  <si>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</si>
  <si>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</si>
  <si>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</si>
  <si>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</si>
  <si>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</si>
  <si>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</si>
  <si>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</si>
  <si>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CAPR: Capreomycin 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</si>
  <si>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</si>
  <si>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</si>
  <si>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</si>
  <si>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</si>
  <si>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</si>
  <si>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</si>
  <si>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</si>
  <si>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</si>
  <si>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</si>
  <si>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</si>
  <si>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</si>
  <si>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</si>
  <si>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</si>
  <si>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</si>
  <si>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</si>
  <si>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</si>
  <si>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</si>
  <si>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</si>
  <si>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</si>
  <si>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</si>
  <si>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</si>
  <si>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</si>
  <si>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</si>
  <si>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</si>
  <si>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</si>
  <si>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</si>
  <si>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</si>
  <si>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</si>
  <si>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</si>
  <si>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</si>
  <si>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</si>
  <si>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</si>
  <si>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</si>
  <si>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</si>
  <si>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</si>
  <si>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</si>
  <si>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</si>
  <si>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</si>
  <si>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</si>
  <si>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</si>
  <si>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</si>
  <si>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</si>
  <si>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</si>
  <si>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</si>
  <si>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</si>
  <si>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</si>
  <si>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</si>
  <si>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</si>
  <si>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</si>
  <si>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</si>
  <si>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</si>
  <si>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</si>
  <si>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</si>
  <si>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</si>
  <si>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</si>
  <si>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</si>
  <si>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</si>
  <si>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</si>
  <si>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</si>
  <si>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</si>
  <si>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</si>
  <si>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</si>
  <si>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</si>
  <si>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susceptible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</si>
  <si>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</si>
  <si>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</si>
  <si>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</si>
  <si>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</si>
  <si>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</si>
  <si>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</si>
  <si>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</si>
  <si>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</si>
  <si>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</si>
  <si>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</si>
  <si>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</si>
  <si>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</si>
  <si>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</si>
  <si>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</si>
  <si>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</si>
  <si>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</si>
  <si>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</si>
  <si>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</si>
  <si>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</si>
  <si>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</si>
  <si>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</si>
  <si>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</si>
  <si>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</si>
  <si>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</si>
  <si>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</si>
  <si>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</si>
  <si>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</si>
  <si>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</si>
  <si>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</si>
  <si>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</si>
  <si>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</si>
  <si>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</si>
  <si>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</si>
  <si>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</si>
  <si>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</si>
  <si>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</si>
  <si>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</si>
  <si>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</si>
  <si>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</si>
  <si>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</si>
  <si>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</si>
  <si>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</si>
  <si>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</si>
  <si>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</si>
  <si>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</si>
  <si>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</si>
  <si>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</si>
  <si>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</si>
  <si>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</si>
  <si>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</si>
  <si>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</si>
  <si>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</si>
  <si>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</si>
  <si>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</si>
  <si>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</si>
  <si>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</si>
  <si>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</si>
  <si>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</si>
  <si>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</si>
  <si>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</si>
  <si>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</si>
  <si>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</si>
  <si>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</si>
  <si>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</si>
  <si>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</si>
  <si>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</si>
  <si>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</si>
  <si>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</si>
  <si>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</si>
  <si>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</si>
  <si>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</si>
  <si>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</si>
  <si>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</si>
  <si>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</si>
  <si>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</si>
  <si>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</si>
  <si>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</si>
  <si>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</si>
  <si>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</si>
  <si>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</si>
  <si>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CIPR: Ciprofloxacin </t>
  </si>
  <si>
    <t>CYCL: Cycloserine 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</si>
  <si>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</si>
  <si>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</si>
  <si>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</si>
  <si>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</si>
  <si>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</si>
  <si>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</si>
  <si>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</si>
  <si>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</si>
  <si>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</si>
  <si>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</si>
  <si>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</si>
  <si>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</si>
  <si>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</si>
  <si>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</si>
  <si>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</si>
  <si>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</si>
  <si>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</si>
  <si>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</si>
  <si>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</si>
  <si>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</si>
  <si>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</si>
  <si>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</si>
  <si>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</si>
  <si>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</si>
  <si>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</si>
  <si>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</si>
  <si>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</si>
  <si>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</si>
  <si>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</si>
  <si>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</si>
  <si>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</si>
  <si>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</si>
  <si>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</si>
  <si>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</si>
  <si>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</si>
  <si>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</si>
  <si>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</si>
  <si>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</si>
  <si>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</si>
  <si>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</si>
  <si>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</si>
  <si>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</si>
  <si>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</si>
  <si>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</si>
  <si>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</si>
  <si>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</si>
  <si>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</si>
  <si>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</si>
  <si>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</si>
  <si>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</si>
  <si>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</si>
  <si>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</si>
  <si>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</si>
  <si>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</si>
  <si>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</si>
  <si>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</si>
  <si>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</si>
  <si>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</si>
  <si>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</si>
  <si>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</si>
  <si>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</si>
  <si>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</si>
  <si>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</si>
  <si>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</si>
  <si>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</si>
  <si>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</si>
  <si>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</si>
  <si>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</si>
  <si>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</si>
  <si>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</si>
  <si>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</si>
  <si>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</si>
  <si>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</si>
  <si>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</si>
  <si>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</si>
  <si>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</si>
  <si>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</si>
  <si>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</si>
  <si>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</si>
  <si>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</si>
  <si>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</si>
  <si>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</si>
  <si>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</si>
  <si>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</si>
  <si>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</si>
  <si>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</si>
  <si>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</si>
  <si>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</si>
  <si>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</si>
  <si>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</si>
  <si>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</si>
  <si>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</si>
  <si>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</si>
  <si>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</si>
  <si>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</si>
  <si>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</si>
  <si>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</si>
  <si>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</si>
  <si>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</si>
  <si>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</si>
  <si>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</si>
  <si>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</si>
  <si>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</si>
  <si>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</si>
  <si>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</si>
  <si>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</si>
  <si>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</si>
  <si>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</si>
  <si>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</si>
  <si>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</si>
  <si>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</si>
  <si>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</si>
  <si>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</si>
  <si>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</si>
  <si>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</si>
  <si>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</si>
  <si>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</si>
  <si>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</si>
  <si>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</si>
  <si>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</si>
  <si>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</si>
  <si>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</si>
  <si>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</si>
  <si>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</si>
  <si>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</si>
  <si>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</si>
  <si>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</si>
  <si>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</si>
  <si>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</si>
  <si>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</si>
  <si>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</si>
  <si>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</si>
  <si>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</si>
  <si>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</si>
  <si>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</si>
  <si>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</si>
  <si>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</si>
  <si>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</si>
  <si>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</si>
  <si>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</si>
  <si>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</si>
  <si>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</si>
  <si>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ETHI: Ethionamide/ Prothionamide 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</si>
  <si>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</si>
  <si>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</si>
  <si>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</si>
  <si>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</si>
  <si>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</si>
  <si>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</si>
  <si>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</si>
  <si>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</si>
  <si>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</si>
  <si>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</si>
  <si>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</si>
  <si>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</si>
  <si>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</si>
  <si>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</si>
  <si>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</si>
  <si>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</si>
  <si>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</si>
  <si>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</si>
  <si>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</si>
  <si>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</si>
  <si>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</si>
  <si>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</si>
  <si>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</si>
  <si>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</si>
  <si>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</si>
  <si>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</si>
  <si>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</si>
  <si>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</si>
  <si>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</si>
  <si>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</si>
  <si>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</si>
  <si>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</si>
  <si>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</si>
  <si>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</si>
  <si>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</si>
  <si>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</si>
  <si>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</si>
  <si>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</si>
  <si>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</si>
  <si>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</si>
  <si>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</si>
  <si>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</si>
  <si>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</si>
  <si>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</si>
  <si>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</si>
  <si>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</si>
  <si>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</si>
  <si>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</si>
  <si>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</si>
  <si>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</si>
  <si>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</si>
  <si>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</si>
  <si>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</si>
  <si>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</si>
  <si>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</si>
  <si>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</si>
  <si>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</si>
  <si>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</si>
  <si>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</si>
  <si>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</si>
  <si>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</si>
  <si>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</si>
  <si>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</si>
  <si>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</si>
  <si>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</si>
  <si>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</si>
  <si>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</si>
  <si>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</si>
  <si>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</si>
  <si>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</si>
  <si>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</si>
  <si>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</si>
  <si>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</si>
  <si>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</si>
  <si>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</si>
  <si>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</si>
  <si>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</si>
  <si>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</si>
  <si>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</si>
  <si>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</si>
  <si>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</si>
  <si>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</si>
  <si>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</si>
  <si>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</si>
  <si>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</si>
  <si>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</si>
  <si>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</si>
  <si>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</si>
  <si>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</si>
  <si>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</si>
  <si>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</si>
  <si>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</si>
  <si>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</si>
  <si>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</si>
  <si>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</si>
  <si>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</si>
  <si>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</si>
  <si>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</si>
  <si>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</si>
  <si>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</si>
  <si>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</si>
  <si>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</si>
  <si>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</si>
  <si>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</si>
  <si>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</si>
  <si>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</si>
  <si>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</si>
  <si>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</si>
  <si>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</si>
  <si>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</si>
  <si>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</si>
  <si>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</si>
  <si>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</si>
  <si>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</si>
  <si>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</si>
  <si>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</si>
  <si>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</si>
  <si>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</si>
  <si>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</si>
  <si>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</si>
  <si>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</si>
  <si>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</si>
  <si>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</si>
  <si>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</si>
  <si>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</si>
  <si>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</si>
  <si>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</si>
  <si>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</si>
  <si>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</si>
  <si>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</si>
  <si>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</si>
  <si>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</si>
  <si>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</si>
  <si>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</si>
  <si>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</si>
  <si>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</si>
  <si>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</si>
  <si>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</si>
  <si>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</si>
  <si>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</si>
  <si>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</si>
  <si>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</si>
  <si>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</si>
  <si>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</si>
  <si>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</si>
  <si>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</si>
  <si>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</si>
  <si>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</si>
  <si>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</si>
  <si>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</si>
  <si>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</si>
  <si>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LEVO: Levofloxacin </t>
  </si>
  <si>
    <t>MOXI: Moxifloxacin </t>
  </si>
  <si>
    <t>OFLO: Ofloxacin 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</si>
  <si>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</si>
  <si>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</si>
  <si>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</si>
  <si>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</si>
  <si>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</si>
  <si>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</si>
  <si>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</si>
  <si>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</si>
  <si>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</si>
  <si>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</si>
  <si>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</si>
  <si>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</si>
  <si>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</si>
  <si>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</si>
  <si>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</si>
  <si>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</si>
  <si>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</si>
  <si>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</si>
  <si>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</si>
  <si>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</si>
  <si>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</si>
  <si>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</si>
  <si>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</si>
  <si>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</si>
  <si>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</si>
  <si>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</si>
  <si>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</si>
  <si>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</si>
  <si>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</si>
  <si>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</si>
  <si>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</si>
  <si>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</si>
  <si>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</si>
  <si>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</si>
  <si>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</si>
  <si>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</si>
  <si>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</si>
  <si>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</si>
  <si>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</si>
  <si>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</si>
  <si>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</si>
  <si>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</si>
  <si>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</si>
  <si>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</si>
  <si>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</si>
  <si>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</si>
  <si>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</si>
  <si>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</si>
  <si>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</si>
  <si>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</si>
  <si>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</si>
  <si>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</si>
  <si>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</si>
  <si>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</si>
  <si>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</si>
  <si>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</si>
  <si>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</si>
  <si>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</si>
  <si>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</si>
  <si>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</si>
  <si>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</si>
  <si>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</si>
  <si>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</si>
  <si>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</si>
  <si>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</si>
  <si>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</si>
  <si>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</si>
  <si>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</si>
  <si>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</si>
  <si>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</si>
  <si>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</si>
  <si>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</si>
  <si>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</si>
  <si>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</si>
  <si>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</si>
  <si>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</si>
  <si>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</si>
  <si>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</si>
  <si>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</si>
  <si>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</si>
  <si>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</si>
  <si>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</si>
  <si>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</si>
  <si>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</si>
  <si>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</si>
  <si>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</si>
  <si>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</si>
  <si>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</si>
  <si>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</si>
  <si>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</si>
  <si>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</si>
  <si>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</si>
  <si>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</si>
  <si>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</si>
  <si>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</si>
  <si>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</si>
  <si>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</si>
  <si>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</si>
  <si>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</si>
  <si>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</si>
  <si>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</si>
  <si>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</si>
  <si>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</si>
  <si>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</si>
  <si>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</si>
  <si>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</si>
  <si>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</si>
  <si>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</si>
  <si>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</si>
  <si>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</si>
  <si>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</si>
  <si>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</si>
  <si>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</si>
  <si>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</si>
  <si>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</si>
  <si>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</si>
  <si>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</si>
  <si>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</si>
  <si>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</si>
  <si>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</si>
  <si>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</si>
  <si>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</si>
  <si>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</si>
  <si>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</si>
  <si>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</si>
  <si>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</si>
  <si>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</si>
  <si>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</si>
  <si>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</si>
  <si>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</si>
  <si>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</si>
  <si>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</si>
  <si>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</si>
  <si>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</si>
  <si>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</si>
  <si>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</si>
  <si>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</si>
  <si>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</si>
  <si>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</si>
  <si>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</si>
  <si>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</si>
  <si>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</si>
  <si>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</si>
  <si>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</si>
  <si>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</si>
  <si>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</si>
  <si>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</si>
  <si>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</si>
  <si>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</si>
  <si>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</si>
  <si>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</si>
  <si>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PARA: Para-aminosalicyclic acid 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</si>
  <si>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</si>
  <si>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</si>
  <si>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</si>
  <si>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</si>
  <si>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</si>
  <si>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</si>
  <si>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</si>
  <si>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</si>
  <si>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</si>
  <si>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</si>
  <si>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</si>
  <si>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</si>
  <si>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</si>
  <si>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</si>
  <si>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</si>
  <si>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</si>
  <si>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</si>
  <si>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</si>
  <si>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</si>
  <si>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</si>
  <si>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</si>
  <si>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</si>
  <si>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</si>
  <si>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</si>
  <si>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</si>
  <si>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</si>
  <si>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</si>
  <si>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</si>
  <si>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</si>
  <si>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</si>
  <si>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</si>
  <si>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</si>
  <si>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</si>
  <si>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</si>
  <si>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</si>
  <si>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</si>
  <si>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</si>
  <si>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</si>
  <si>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</si>
  <si>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</si>
  <si>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</si>
  <si>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</si>
  <si>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</si>
  <si>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</si>
  <si>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</si>
  <si>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</si>
  <si>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</si>
  <si>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</si>
  <si>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</si>
  <si>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</si>
  <si>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</si>
  <si>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</si>
  <si>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</si>
  <si>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</si>
  <si>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</si>
  <si>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</si>
  <si>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</si>
  <si>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</si>
  <si>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</si>
  <si>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</si>
  <si>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</si>
  <si>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</si>
  <si>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</si>
  <si>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</si>
  <si>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</si>
  <si>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</si>
  <si>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</si>
  <si>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</si>
  <si>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</si>
  <si>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</si>
  <si>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</si>
  <si>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</si>
  <si>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</si>
  <si>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</si>
  <si>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</si>
  <si>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</si>
  <si>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</si>
  <si>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</si>
  <si>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</si>
  <si>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</si>
  <si>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</si>
  <si>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</si>
  <si>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</si>
  <si>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</si>
  <si>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</si>
  <si>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</si>
  <si>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</si>
  <si>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</si>
  <si>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</si>
  <si>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</si>
  <si>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</si>
  <si>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</si>
  <si>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</si>
  <si>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</si>
  <si>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</si>
  <si>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</si>
  <si>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</si>
  <si>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</si>
  <si>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</si>
  <si>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</si>
  <si>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</si>
  <si>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</si>
  <si>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</si>
  <si>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</si>
  <si>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</si>
  <si>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</si>
  <si>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</si>
  <si>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</si>
  <si>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</si>
  <si>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</si>
  <si>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</si>
  <si>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</si>
  <si>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</si>
  <si>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</si>
  <si>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</si>
  <si>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</si>
  <si>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</si>
  <si>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</si>
  <si>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</si>
  <si>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</si>
  <si>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</si>
  <si>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</si>
  <si>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</si>
  <si>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</si>
  <si>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</si>
  <si>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</si>
  <si>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</si>
  <si>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</si>
  <si>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</si>
  <si>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</si>
  <si>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</si>
  <si>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</si>
  <si>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</si>
  <si>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</si>
  <si>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</si>
  <si>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</si>
  <si>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</si>
  <si>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</si>
  <si>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</si>
  <si>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</si>
  <si>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</si>
  <si>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</si>
  <si>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</si>
  <si>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</si>
  <si>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</si>
  <si>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</si>
  <si>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</si>
  <si>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</si>
  <si>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</si>
  <si>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</si>
  <si>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</si>
  <si>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STRE: Streptomycin 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</si>
  <si>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</si>
  <si>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</si>
  <si>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</si>
  <si>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</si>
  <si>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</si>
  <si>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</si>
  <si>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</si>
  <si>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</si>
  <si>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</si>
  <si>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</si>
  <si>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</si>
  <si>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</si>
  <si>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</si>
  <si>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</si>
  <si>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</si>
  <si>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</si>
  <si>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</si>
  <si>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</si>
  <si>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</si>
  <si>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</si>
  <si>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</si>
  <si>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</si>
  <si>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</si>
  <si>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</si>
  <si>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</si>
  <si>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</si>
  <si>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</si>
  <si>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</si>
  <si>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</si>
  <si>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</si>
  <si>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</si>
  <si>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</si>
  <si>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</si>
  <si>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</si>
  <si>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</si>
  <si>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</si>
  <si>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</si>
  <si>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</si>
  <si>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</si>
  <si>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</si>
  <si>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</si>
  <si>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</si>
  <si>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</si>
  <si>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</si>
  <si>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</si>
  <si>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</si>
  <si>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</si>
  <si>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</si>
  <si>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</si>
  <si>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</si>
  <si>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</si>
  <si>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</si>
  <si>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</si>
  <si>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</si>
  <si>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</si>
  <si>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</si>
  <si>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</si>
  <si>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</si>
  <si>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</si>
  <si>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</si>
  <si>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</si>
  <si>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</si>
  <si>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</si>
  <si>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</si>
  <si>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</si>
  <si>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</si>
  <si>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</si>
  <si>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</si>
  <si>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</si>
  <si>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</si>
  <si>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</si>
  <si>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</si>
  <si>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</si>
  <si>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</si>
  <si>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</si>
  <si>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</si>
  <si>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</si>
  <si>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</si>
  <si>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</si>
  <si>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</si>
  <si>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</si>
  <si>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</si>
  <si>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</si>
  <si>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</si>
  <si>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</si>
  <si>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</si>
  <si>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</si>
  <si>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</si>
  <si>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</si>
  <si>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</si>
  <si>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</si>
  <si>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</si>
  <si>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</si>
  <si>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</si>
  <si>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</si>
  <si>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</si>
  <si>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</si>
  <si>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</si>
  <si>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</si>
  <si>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</si>
  <si>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</si>
  <si>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</si>
  <si>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</si>
  <si>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</si>
  <si>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</si>
  <si>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</si>
  <si>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</si>
  <si>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</si>
  <si>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</si>
  <si>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</si>
  <si>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</si>
  <si>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</si>
  <si>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</si>
  <si>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</si>
  <si>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</si>
  <si>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</si>
  <si>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</si>
  <si>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</si>
  <si>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</si>
  <si>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</si>
  <si>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</si>
  <si>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</si>
  <si>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</si>
  <si>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</si>
  <si>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</si>
  <si>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</si>
  <si>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</si>
  <si>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</si>
  <si>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</si>
  <si>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</si>
  <si>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</si>
  <si>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</si>
  <si>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</si>
  <si>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</si>
  <si>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</si>
  <si>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</si>
  <si>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</si>
  <si>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</si>
  <si>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</si>
  <si>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</si>
  <si>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</si>
  <si>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</si>
  <si>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</si>
  <si>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</si>
  <si>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</si>
  <si>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</si>
  <si>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</si>
  <si>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</si>
  <si>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</si>
  <si>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</si>
  <si>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</si>
  <si>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B6: B6-vitamin (pyridoxine) </t>
  </si>
  <si>
    <t>PRED: Prednisolon or other Steroids </t>
  </si>
  <si>
    <t>Комментарии от медиков:</t>
  </si>
  <si>
    <t>2 гр Иннъекц:  Амикацин, Канамицин, Каприомицин - в этом порядке, при чувствительности к фторхинолонам</t>
  </si>
  <si>
    <t>Офлокс, Левофлокс, Моксифлоксицин (Фторхинолоны) - важно посмотреть в этом порядке, если устойчивость к инъекционным - т.е. на чистых линиях</t>
  </si>
  <si>
    <t>Интересно, когда устойчивость RIF+INH = МЛУ (тогда остальные из 1-го ряда бесполезно анализировать)</t>
  </si>
  <si>
    <t>Инъекц - уст + Фторхинолон - чувств = преШЛУ</t>
  </si>
  <si>
    <t>Инъекц - уст + Фторхинолон - уст = ШЛУ</t>
  </si>
  <si>
    <t>RIF - сам сильный, поэтому если к нему усто - то сразу добавляем фторхинолы</t>
  </si>
  <si>
    <t>Тотал устойчивасть = ШЛУ + хотя бы 2 из др.групп</t>
  </si>
  <si>
    <t>Parameter</t>
  </si>
  <si>
    <t>608,2012-1</t>
  </si>
  <si>
    <t>15,2013-1</t>
  </si>
  <si>
    <t>1223.2011-2</t>
  </si>
  <si>
    <t>902.2010-3</t>
  </si>
  <si>
    <t>1057,2012-4</t>
  </si>
  <si>
    <t>1067.2011-5</t>
  </si>
  <si>
    <t>176,2012-6</t>
  </si>
  <si>
    <t>506,2012-7</t>
  </si>
  <si>
    <t>1284,2011-8</t>
  </si>
  <si>
    <t>788,2012-9</t>
  </si>
  <si>
    <t>547,2011-10</t>
  </si>
  <si>
    <t>234,2012-10</t>
  </si>
  <si>
    <t>601,2012-11</t>
  </si>
  <si>
    <t>684,2012-12</t>
  </si>
  <si>
    <t>109,2012-13</t>
  </si>
  <si>
    <t>862,2012-13</t>
  </si>
  <si>
    <t>950,2012-14</t>
  </si>
  <si>
    <t>191,2013-14</t>
  </si>
  <si>
    <t>974,2012-15</t>
  </si>
  <si>
    <t>1015,2011-16</t>
  </si>
  <si>
    <t>1063,201117</t>
  </si>
  <si>
    <t>113,2012-17</t>
  </si>
  <si>
    <t>367,2012-18</t>
  </si>
  <si>
    <t>129,2013-18</t>
  </si>
  <si>
    <t>780,2012-19</t>
  </si>
  <si>
    <t>11,2013-20</t>
  </si>
  <si>
    <t>402,2012-21</t>
  </si>
  <si>
    <t>819,2012-21</t>
  </si>
  <si>
    <t>1272,2012-21</t>
  </si>
  <si>
    <t>1417,2012-21</t>
  </si>
  <si>
    <t>159,2013-21</t>
  </si>
  <si>
    <t>524,2012-22</t>
  </si>
  <si>
    <t>1520,2012-23</t>
  </si>
  <si>
    <t>832,2011-24</t>
  </si>
  <si>
    <t>299,2012-25</t>
  </si>
  <si>
    <t>279,2012-26</t>
  </si>
  <si>
    <t>1192,2012-26</t>
  </si>
  <si>
    <t>309,2012-27</t>
  </si>
  <si>
    <t>141,2013-27</t>
  </si>
  <si>
    <t>861,2012-28</t>
  </si>
  <si>
    <t>1060,2011-29</t>
  </si>
  <si>
    <t>1426,2012-29</t>
  </si>
  <si>
    <t>1406,2011-30</t>
  </si>
  <si>
    <t>660,2012-30</t>
  </si>
  <si>
    <t>281,2012-31</t>
  </si>
  <si>
    <t>966,2010-32</t>
  </si>
  <si>
    <t>1103,2012-32</t>
  </si>
  <si>
    <t>1457,2012-32</t>
  </si>
  <si>
    <t>1034,2012-33</t>
  </si>
  <si>
    <t>1376,2012-33</t>
  </si>
  <si>
    <t>146,2012-34</t>
  </si>
  <si>
    <t>88,2012-35</t>
  </si>
  <si>
    <t>885,2012-35</t>
  </si>
  <si>
    <t>1336,2011-36</t>
  </si>
  <si>
    <t>50,2013-37</t>
  </si>
  <si>
    <t>361,2013-37</t>
  </si>
  <si>
    <t>645,2013-37</t>
  </si>
  <si>
    <t>530,2012-38</t>
  </si>
  <si>
    <t>1182,2012-38</t>
  </si>
  <si>
    <t>1059,2011-39</t>
  </si>
  <si>
    <t>547,2012-40</t>
  </si>
  <si>
    <t>810,2012-40</t>
  </si>
  <si>
    <t>1367,2011-41</t>
  </si>
  <si>
    <t>459,2012-42</t>
  </si>
  <si>
    <t>1133,2011-43</t>
  </si>
  <si>
    <t>1410,2012-44</t>
  </si>
  <si>
    <t>598,2012-45</t>
  </si>
  <si>
    <t>375,2013-45</t>
  </si>
  <si>
    <t>100,2012-46</t>
  </si>
  <si>
    <t>1363,2012-46</t>
  </si>
  <si>
    <t>1176,2012-47</t>
  </si>
  <si>
    <t>400,2013-47</t>
  </si>
  <si>
    <t>1,2013-48</t>
  </si>
  <si>
    <t>658,2013-48</t>
  </si>
  <si>
    <t>760,2011-49</t>
  </si>
  <si>
    <t>679,2012-50</t>
  </si>
  <si>
    <t>692,2012-51</t>
  </si>
  <si>
    <t>1058,2009-52</t>
  </si>
  <si>
    <t>980,2009-53</t>
  </si>
  <si>
    <t>970,2009-54</t>
  </si>
  <si>
    <t>675,2013-55</t>
  </si>
  <si>
    <t>91,2010-56</t>
  </si>
  <si>
    <t>535,2012-57</t>
  </si>
  <si>
    <t>1297,2012-57</t>
  </si>
  <si>
    <t>62,2010-58</t>
  </si>
  <si>
    <t>13,2011-59</t>
  </si>
  <si>
    <t>704,2012-59</t>
  </si>
  <si>
    <t>705,2013-59</t>
  </si>
  <si>
    <t>104,2012-60</t>
  </si>
  <si>
    <t>1087,2011-61</t>
  </si>
  <si>
    <t>1253,2012-61</t>
  </si>
  <si>
    <t>1435,2012-61</t>
  </si>
  <si>
    <t>422,2012-62</t>
  </si>
  <si>
    <t>89,2013-62</t>
  </si>
  <si>
    <t>328,2013-63</t>
  </si>
  <si>
    <t>608,2013-63</t>
  </si>
  <si>
    <t>223,2013-64</t>
  </si>
  <si>
    <t>473,2013-65</t>
  </si>
  <si>
    <t>1172,2012-66</t>
  </si>
  <si>
    <t>689,2012-67</t>
  </si>
  <si>
    <t>1000,2009-68</t>
  </si>
  <si>
    <t>4,2010-69</t>
  </si>
  <si>
    <t>893,2011-70</t>
  </si>
  <si>
    <t>13,2013-71</t>
  </si>
  <si>
    <t>1024,2011-72</t>
  </si>
  <si>
    <t>726,2012-72</t>
  </si>
  <si>
    <t>937,2012-73</t>
  </si>
  <si>
    <t>873,2012-74</t>
  </si>
  <si>
    <t>1371,2012-74</t>
  </si>
  <si>
    <t>525,2012-75</t>
  </si>
  <si>
    <t>598,2010-76</t>
  </si>
  <si>
    <t>323,2012-77</t>
  </si>
  <si>
    <t>1343,2012-77</t>
  </si>
  <si>
    <t>380,2013-77</t>
  </si>
  <si>
    <t>1061,2009-78</t>
  </si>
  <si>
    <t>1333,2012-79</t>
  </si>
  <si>
    <t>662,2013-79</t>
  </si>
  <si>
    <t>127,2012-80</t>
  </si>
  <si>
    <t>470,2012-81</t>
  </si>
  <si>
    <t>260,2010-82</t>
  </si>
  <si>
    <t>900,2012-83</t>
  </si>
  <si>
    <t>1159,2011-84</t>
  </si>
  <si>
    <t>131,2013-84</t>
  </si>
  <si>
    <t>441,2013-85</t>
  </si>
  <si>
    <t>763,2012-86</t>
  </si>
  <si>
    <t>597,2012-87</t>
  </si>
  <si>
    <t>1002,2011-89</t>
  </si>
  <si>
    <t>1206,2012-89</t>
  </si>
  <si>
    <t>115,2012-90</t>
  </si>
  <si>
    <t>421,2012-91</t>
  </si>
  <si>
    <t>522,2012-92</t>
  </si>
  <si>
    <t>610,2012-93</t>
  </si>
  <si>
    <t>883,2011-94</t>
  </si>
  <si>
    <t>500,2011-95</t>
  </si>
  <si>
    <t>761,2013-95</t>
  </si>
  <si>
    <t>124,2012-96</t>
  </si>
  <si>
    <t>914,2011-97</t>
  </si>
  <si>
    <t>27,2012-97</t>
  </si>
  <si>
    <t>965,2011-98</t>
  </si>
  <si>
    <t>1365,2011-99</t>
  </si>
  <si>
    <t>97,2010-100</t>
  </si>
  <si>
    <t>881,2011-101</t>
  </si>
  <si>
    <t>1251,2011-102</t>
  </si>
  <si>
    <t>373,2012-102</t>
  </si>
  <si>
    <t>505,2012-103</t>
  </si>
  <si>
    <t>662,2012-103</t>
  </si>
  <si>
    <t>1229,2011-104</t>
  </si>
  <si>
    <t>207,2012-104</t>
  </si>
  <si>
    <t>1147,2012-105</t>
  </si>
  <si>
    <t>285,2012-106</t>
  </si>
  <si>
    <t>1182,2011-107</t>
  </si>
  <si>
    <t>ETHA: Ethambutol 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</si>
  <si>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</si>
  <si>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</si>
  <si>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</si>
  <si>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</si>
  <si>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</si>
  <si>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</si>
  <si>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</si>
  <si>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</si>
  <si>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</si>
  <si>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</si>
  <si>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</si>
  <si>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</si>
  <si>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</si>
  <si>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</si>
  <si>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</si>
  <si>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</si>
  <si>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</si>
  <si>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</si>
  <si>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</si>
  <si>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</si>
  <si>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</si>
  <si>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</si>
  <si>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</si>
  <si>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</si>
  <si>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</si>
  <si>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</si>
  <si>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</si>
  <si>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</si>
  <si>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</si>
  <si>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</si>
  <si>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</si>
  <si>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</si>
  <si>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</si>
  <si>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</si>
  <si>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</si>
  <si>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</si>
  <si>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</si>
  <si>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</si>
  <si>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</si>
  <si>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</si>
  <si>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</si>
  <si>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</si>
  <si>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</si>
  <si>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</si>
  <si>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</si>
  <si>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</si>
  <si>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</si>
  <si>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</si>
  <si>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</si>
  <si>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</si>
  <si>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</si>
  <si>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</si>
  <si>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</si>
  <si>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</si>
  <si>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</si>
  <si>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</si>
  <si>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</si>
  <si>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</si>
  <si>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</si>
  <si>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</si>
  <si>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</si>
  <si>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</si>
  <si>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</si>
  <si>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</si>
  <si>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</si>
  <si>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</si>
  <si>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</si>
  <si>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</si>
  <si>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</si>
  <si>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</si>
  <si>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</si>
  <si>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</si>
  <si>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</si>
  <si>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</si>
  <si>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</si>
  <si>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</si>
  <si>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</si>
  <si>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</si>
  <si>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</si>
  <si>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</si>
  <si>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</si>
  <si>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</si>
  <si>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</si>
  <si>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</si>
  <si>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</si>
  <si>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</si>
  <si>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</si>
  <si>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</si>
  <si>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</si>
  <si>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</si>
  <si>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</si>
  <si>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</si>
  <si>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</si>
  <si>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</si>
  <si>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</si>
  <si>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</si>
  <si>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</si>
  <si>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</si>
  <si>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</si>
  <si>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</si>
  <si>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</si>
  <si>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</si>
  <si>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</si>
  <si>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</si>
  <si>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</si>
  <si>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</si>
  <si>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</si>
  <si>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</si>
  <si>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</si>
  <si>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</si>
  <si>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</si>
  <si>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</si>
  <si>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</si>
  <si>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</si>
  <si>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</si>
  <si>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</si>
  <si>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</si>
  <si>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</si>
  <si>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</si>
  <si>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</si>
  <si>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</si>
  <si>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</si>
  <si>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</si>
  <si>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</si>
  <si>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</si>
  <si>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</si>
  <si>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</si>
  <si>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</si>
  <si>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</si>
  <si>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</si>
  <si>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</si>
  <si>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</si>
  <si>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</si>
  <si>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</si>
  <si>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</si>
  <si>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</si>
  <si>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</si>
  <si>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</si>
  <si>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</si>
  <si>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</si>
  <si>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</si>
  <si>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</si>
  <si>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</si>
  <si>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</si>
  <si>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</si>
  <si>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</si>
  <si>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</si>
  <si>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</si>
  <si>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</si>
  <si>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</si>
  <si>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</si>
  <si>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ISON: Isoniazid 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</si>
  <si>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</si>
  <si>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</si>
  <si>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</si>
  <si>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</si>
  <si>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</si>
  <si>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</si>
  <si>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</si>
  <si>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</si>
  <si>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</si>
  <si>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</si>
  <si>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</si>
  <si>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</si>
  <si>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</si>
  <si>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</si>
  <si>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</si>
  <si>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</si>
  <si>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</si>
  <si>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</si>
  <si>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</si>
  <si>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</si>
  <si>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</si>
  <si>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</si>
  <si>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</si>
  <si>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</si>
  <si>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</si>
  <si>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</si>
  <si>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</si>
  <si>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</si>
  <si>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</si>
  <si>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</si>
  <si>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</si>
  <si>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</si>
  <si>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</si>
  <si>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</si>
  <si>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</si>
  <si>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</si>
  <si>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</si>
  <si>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</si>
  <si>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</si>
  <si>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</si>
  <si>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</si>
  <si>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</si>
  <si>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</si>
  <si>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</si>
  <si>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</si>
  <si>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</si>
  <si>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</si>
  <si>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</si>
  <si>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</si>
  <si>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</si>
  <si>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</si>
  <si>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</si>
  <si>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</si>
  <si>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</si>
  <si>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</si>
  <si>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</si>
  <si>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</si>
  <si>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</si>
  <si>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</si>
  <si>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</si>
  <si>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</si>
  <si>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</si>
  <si>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</si>
  <si>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</si>
  <si>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</si>
  <si>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</si>
  <si>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</si>
  <si>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</si>
  <si>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</si>
  <si>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</si>
  <si>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</si>
  <si>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</si>
  <si>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</si>
  <si>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</si>
  <si>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</si>
  <si>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</si>
  <si>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</si>
  <si>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</si>
  <si>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</si>
  <si>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</si>
  <si>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</si>
  <si>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</si>
  <si>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</si>
  <si>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</si>
  <si>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</si>
  <si>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</si>
  <si>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</si>
  <si>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</si>
  <si>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</si>
  <si>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</si>
  <si>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</si>
  <si>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</si>
  <si>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</si>
  <si>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</si>
  <si>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</si>
  <si>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</si>
  <si>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</si>
  <si>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</si>
  <si>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</si>
  <si>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</si>
  <si>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</si>
  <si>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</si>
  <si>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</si>
  <si>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</si>
  <si>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</si>
  <si>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</si>
  <si>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</si>
  <si>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</si>
  <si>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</si>
  <si>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</si>
  <si>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</si>
  <si>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</si>
  <si>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</si>
  <si>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</si>
  <si>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</si>
  <si>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</si>
  <si>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</si>
  <si>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</si>
  <si>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</si>
  <si>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</si>
  <si>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</si>
  <si>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</si>
  <si>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</si>
  <si>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</si>
  <si>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</si>
  <si>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</si>
  <si>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</si>
  <si>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</si>
  <si>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</si>
  <si>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</si>
  <si>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</si>
  <si>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</si>
  <si>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</si>
  <si>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</si>
  <si>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</si>
  <si>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</si>
  <si>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</si>
  <si>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</si>
  <si>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</si>
  <si>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</si>
  <si>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</si>
  <si>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</si>
  <si>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</si>
  <si>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</si>
  <si>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</si>
  <si>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</si>
  <si>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</si>
  <si>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</si>
  <si>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</si>
  <si>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</si>
  <si>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</si>
  <si>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RIFM: rifampicin 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</si>
  <si>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</si>
  <si>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</si>
  <si>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</si>
  <si>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</si>
  <si>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</si>
  <si>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</si>
  <si>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</si>
  <si>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</si>
  <si>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</si>
  <si>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</si>
  <si>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</si>
  <si>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</si>
  <si>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</si>
  <si>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</si>
  <si>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</si>
  <si>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</si>
  <si>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</si>
  <si>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</si>
  <si>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</si>
  <si>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</si>
  <si>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</si>
  <si>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</si>
  <si>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</si>
  <si>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</si>
  <si>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</si>
  <si>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</si>
  <si>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</si>
  <si>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</si>
  <si>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</si>
  <si>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</si>
  <si>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</si>
  <si>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</si>
  <si>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</si>
  <si>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</si>
  <si>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</si>
  <si>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</si>
  <si>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</si>
  <si>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</si>
  <si>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</si>
  <si>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</si>
  <si>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</si>
  <si>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</si>
  <si>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</si>
  <si>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</si>
  <si>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</si>
  <si>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</si>
  <si>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</si>
  <si>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</si>
  <si>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</si>
  <si>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</si>
  <si>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</si>
  <si>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</si>
  <si>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</si>
  <si>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</si>
  <si>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</si>
  <si>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</si>
  <si>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</si>
  <si>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</si>
  <si>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</si>
  <si>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</si>
  <si>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</si>
  <si>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</si>
  <si>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</si>
  <si>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</si>
  <si>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</si>
  <si>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</si>
  <si>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</si>
  <si>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</si>
  <si>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</si>
  <si>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</si>
  <si>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</si>
  <si>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</si>
  <si>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</si>
  <si>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</si>
  <si>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</si>
  <si>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</si>
  <si>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</si>
  <si>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</si>
  <si>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</si>
  <si>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</si>
  <si>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</si>
  <si>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</si>
  <si>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</si>
  <si>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</si>
  <si>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</si>
  <si>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</si>
  <si>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</si>
  <si>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</si>
  <si>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</si>
  <si>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</si>
  <si>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</si>
  <si>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</si>
  <si>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</si>
  <si>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</si>
  <si>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</si>
  <si>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</si>
  <si>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</si>
  <si>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</si>
  <si>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</si>
  <si>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</si>
  <si>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</si>
  <si>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</si>
  <si>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</si>
  <si>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</si>
  <si>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</si>
  <si>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</si>
  <si>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</si>
  <si>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</si>
  <si>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</si>
  <si>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</si>
  <si>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</si>
  <si>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</si>
  <si>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</si>
  <si>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</si>
  <si>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</si>
  <si>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</si>
  <si>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</si>
  <si>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</si>
  <si>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</si>
  <si>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</si>
  <si>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</si>
  <si>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</si>
  <si>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</si>
  <si>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</si>
  <si>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</si>
  <si>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</si>
  <si>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</si>
  <si>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</si>
  <si>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</si>
  <si>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</si>
  <si>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</si>
  <si>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</si>
  <si>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</si>
  <si>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</si>
  <si>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</si>
  <si>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</si>
  <si>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</si>
  <si>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</si>
  <si>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</si>
  <si>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</si>
  <si>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</si>
  <si>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</si>
  <si>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</si>
  <si>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</si>
  <si>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</si>
  <si>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</si>
  <si>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</si>
  <si>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</si>
  <si>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</si>
  <si>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RIFP: Rifapentine </t>
  </si>
  <si>
    <t>resistant</t>
  </si>
  <si>
    <t>resistant</t>
  </si>
  <si>
    <t>RIFA: Rifabutin </t>
  </si>
  <si>
    <t>PYRA: Pyrazinamide </t>
  </si>
  <si>
    <t>resistant</t>
  </si>
  <si>
    <t>susceptible</t>
  </si>
  <si>
    <t>susceptible</t>
  </si>
  <si>
    <t>resistant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</si>
  <si>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</si>
  <si>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</si>
  <si>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</si>
  <si>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</si>
  <si>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</si>
  <si>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</si>
  <si>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</si>
  <si>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</si>
  <si>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</si>
  <si>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</si>
  <si>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</si>
  <si>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</si>
  <si>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</si>
  <si>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</si>
  <si>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</si>
  <si>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</si>
  <si>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</si>
  <si>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</si>
  <si>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</si>
  <si>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</si>
  <si>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</si>
  <si>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</si>
  <si>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</si>
  <si>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</si>
  <si>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</si>
  <si>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</si>
  <si>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</si>
  <si>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</si>
  <si>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</si>
  <si>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</si>
  <si>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</si>
  <si>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</si>
  <si>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</si>
  <si>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</si>
  <si>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</si>
  <si>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</si>
  <si>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</si>
  <si>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AMIK: Amikacin/ Kanamycin 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</si>
  <si>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</si>
  <si>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</si>
  <si>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</si>
  <si>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</si>
  <si>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</si>
  <si>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</si>
  <si>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</si>
  <si>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</si>
  <si>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</si>
  <si>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</si>
  <si>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</si>
  <si>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</si>
  <si>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</si>
  <si>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</si>
  <si>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</si>
  <si>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</si>
  <si>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</si>
  <si>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</si>
  <si>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</si>
  <si>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</si>
  <si>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susceptible/resistant</t>
  </si>
  <si>
    <t>susceptible/resistant</t>
  </si>
  <si>
    <t>resistant</t>
  </si>
  <si>
    <t>resistant</t>
  </si>
  <si>
    <t>susceptible/resistant</t>
  </si>
  <si>
    <t>resistant</t>
  </si>
  <si>
    <t>resistant</t>
  </si>
  <si>
    <t>resistant</t>
  </si>
  <si>
    <t>resistant</t>
  </si>
  <si>
    <t>resistant</t>
  </si>
  <si>
    <t>resistant</t>
  </si>
  <si>
    <t>susceptible/resistant</t>
  </si>
  <si>
    <t>susceptible</t>
  </si>
  <si>
    <t>susceptible</t>
  </si>
  <si>
    <t>susceptible/resistant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</si>
  <si>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</si>
  <si>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</si>
  <si>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</si>
  <si>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</si>
  <si>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</si>
  <si>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</si>
  <si>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</si>
  <si>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susceptible/resistant</t>
  </si>
  <si>
    <t>susceptible/resistant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</si>
  <si>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</si>
  <si>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</si>
  <si>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</si>
  <si>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</si>
  <si>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</si>
  <si>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</si>
  <si>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</si>
  <si>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</si>
  <si>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</si>
  <si>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</si>
  <si>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</si>
  <si>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</si>
  <si>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</si>
  <si>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</si>
  <si>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</si>
  <si>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</si>
  <si>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</si>
  <si>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</si>
  <si>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</si>
  <si>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susceptible/resistant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</si>
  <si>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</si>
  <si>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</si>
  <si>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</si>
  <si>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</si>
  <si>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</si>
  <si>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</si>
  <si>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</si>
  <si>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</si>
  <si>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</si>
  <si>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</si>
  <si>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susceptible/resistant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</si>
  <si>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</si>
  <si>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</si>
  <si>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</si>
  <si>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</si>
  <si>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</si>
  <si>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</si>
  <si>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</si>
  <si>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</si>
  <si>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</si>
  <si>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</si>
  <si>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</si>
  <si>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</si>
  <si>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</si>
  <si>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</si>
  <si>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</si>
  <si>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</si>
  <si>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</si>
  <si>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</si>
  <si>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</si>
  <si>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</si>
  <si>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</si>
  <si>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</si>
  <si>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</si>
  <si>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</si>
  <si>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susceptible/resistant</t>
  </si>
  <si>
    <t>susceptible</t>
  </si>
  <si>
    <t>susceptible</t>
  </si>
  <si>
    <t>susceptible/resistant</t>
  </si>
  <si>
    <t>resistant</t>
  </si>
  <si>
    <t>susceptible/susceptible</t>
  </si>
  <si>
    <t>susceptible/susceptible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</si>
  <si>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</si>
  <si>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</si>
  <si>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</si>
  <si>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</si>
  <si>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</si>
  <si>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</si>
  <si>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</si>
  <si>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</si>
  <si>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</si>
  <si>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</si>
  <si>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</si>
  <si>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</si>
  <si>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</si>
  <si>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</si>
  <si>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</si>
  <si>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</si>
  <si>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</si>
  <si>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</si>
  <si>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</si>
  <si>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</si>
  <si>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</si>
  <si>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</si>
  <si>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</si>
  <si>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</si>
  <si>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</si>
  <si>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</si>
  <si>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</si>
  <si>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susceptible/resistant</t>
  </si>
  <si>
    <t>susceptible/resistant</t>
  </si>
  <si>
    <t>resistant</t>
  </si>
  <si>
    <t>susceptible/resistant</t>
  </si>
  <si>
    <t>susceptible/resistant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</si>
  <si>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</si>
  <si>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</si>
  <si>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</si>
  <si>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</si>
  <si>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</si>
  <si>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</si>
  <si>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</si>
  <si>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</si>
  <si>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</si>
  <si>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</si>
  <si>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</si>
  <si>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</si>
  <si>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</si>
  <si>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CAPR: Capreomycin 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</si>
  <si>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</si>
  <si>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</si>
  <si>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</si>
  <si>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</si>
  <si>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</si>
  <si>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</si>
  <si>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</si>
  <si>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</si>
  <si>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</si>
  <si>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</si>
  <si>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</si>
  <si>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</si>
  <si>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</si>
  <si>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</si>
  <si>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</si>
  <si>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</si>
  <si>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</si>
  <si>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</si>
  <si>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</si>
  <si>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</si>
  <si>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</si>
  <si>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</si>
  <si>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</si>
  <si>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</si>
  <si>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</si>
  <si>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</si>
  <si>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</si>
  <si>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</si>
  <si>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</si>
  <si>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</si>
  <si>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</si>
  <si>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</si>
  <si>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</si>
  <si>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</si>
  <si>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</si>
  <si>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</si>
  <si>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</si>
  <si>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</si>
  <si>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</si>
  <si>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</si>
  <si>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</si>
  <si>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</si>
  <si>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</si>
  <si>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</si>
  <si>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</si>
  <si>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</si>
  <si>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</si>
  <si>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</si>
  <si>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</si>
  <si>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</si>
  <si>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</si>
  <si>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</si>
  <si>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</si>
  <si>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</si>
  <si>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</si>
  <si>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</si>
  <si>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</si>
  <si>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</si>
  <si>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</si>
  <si>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</si>
  <si>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</si>
  <si>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</si>
  <si>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</si>
  <si>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susceptible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</si>
  <si>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</si>
  <si>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</si>
  <si>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</si>
  <si>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</si>
  <si>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</si>
  <si>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</si>
  <si>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</si>
  <si>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</si>
  <si>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</si>
  <si>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</si>
  <si>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</si>
  <si>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</si>
  <si>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</si>
  <si>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</si>
  <si>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</si>
  <si>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</si>
  <si>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</si>
  <si>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</si>
  <si>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</si>
  <si>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</si>
  <si>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</si>
  <si>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</si>
  <si>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</si>
  <si>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</si>
  <si>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</si>
  <si>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</si>
  <si>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</si>
  <si>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</si>
  <si>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</si>
  <si>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</si>
  <si>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</si>
  <si>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</si>
  <si>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</si>
  <si>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</si>
  <si>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</si>
  <si>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</si>
  <si>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</si>
  <si>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</si>
  <si>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</si>
  <si>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</si>
  <si>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</si>
  <si>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</si>
  <si>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</si>
  <si>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</si>
  <si>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</si>
  <si>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</si>
  <si>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</si>
  <si>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</si>
  <si>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</si>
  <si>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</si>
  <si>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</si>
  <si>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</si>
  <si>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</si>
  <si>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</si>
  <si>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</si>
  <si>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</si>
  <si>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</si>
  <si>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</si>
  <si>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</si>
  <si>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</si>
  <si>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</si>
  <si>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</si>
  <si>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</si>
  <si>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</si>
  <si>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</si>
  <si>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</si>
  <si>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</si>
  <si>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</si>
  <si>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</si>
  <si>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</si>
  <si>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</si>
  <si>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</si>
  <si>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</si>
  <si>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</si>
  <si>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</si>
  <si>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</si>
  <si>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</si>
  <si>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</si>
  <si>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</si>
  <si>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</si>
  <si>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CIPR: Ciprofloxacin </t>
  </si>
  <si>
    <t>CYCL: Cycloserine 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</si>
  <si>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</si>
  <si>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</si>
  <si>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</si>
  <si>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</si>
  <si>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</si>
  <si>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</si>
  <si>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</si>
  <si>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</si>
  <si>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</si>
  <si>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</si>
  <si>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</si>
  <si>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</si>
  <si>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</si>
  <si>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</si>
  <si>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</si>
  <si>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</si>
  <si>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</si>
  <si>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</si>
  <si>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</si>
  <si>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</si>
  <si>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</si>
  <si>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</si>
  <si>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</si>
  <si>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</si>
  <si>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</si>
  <si>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</si>
  <si>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</si>
  <si>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</si>
  <si>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</si>
  <si>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</si>
  <si>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</si>
  <si>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</si>
  <si>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</si>
  <si>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</si>
  <si>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</si>
  <si>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</si>
  <si>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</si>
  <si>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</si>
  <si>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</si>
  <si>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</si>
  <si>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</si>
  <si>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</si>
  <si>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</si>
  <si>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</si>
  <si>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</si>
  <si>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</si>
  <si>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</si>
  <si>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</si>
  <si>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</si>
  <si>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</si>
  <si>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</si>
  <si>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</si>
  <si>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</si>
  <si>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</si>
  <si>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</si>
  <si>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</si>
  <si>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</si>
  <si>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</si>
  <si>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</si>
  <si>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</si>
  <si>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</si>
  <si>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</si>
  <si>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</si>
  <si>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</si>
  <si>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</si>
  <si>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</si>
  <si>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</si>
  <si>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</si>
  <si>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</si>
  <si>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</si>
  <si>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</si>
  <si>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</si>
  <si>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</si>
  <si>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</si>
  <si>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</si>
  <si>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</si>
  <si>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</si>
  <si>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</si>
  <si>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</si>
  <si>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</si>
  <si>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</si>
  <si>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</si>
  <si>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</si>
  <si>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</si>
  <si>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</si>
  <si>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</si>
  <si>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</si>
  <si>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</si>
  <si>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</si>
  <si>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</si>
  <si>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</si>
  <si>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</si>
  <si>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</si>
  <si>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</si>
  <si>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</si>
  <si>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</si>
  <si>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</si>
  <si>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</si>
  <si>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</si>
  <si>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</si>
  <si>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</si>
  <si>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</si>
  <si>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</si>
  <si>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</si>
  <si>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</si>
  <si>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</si>
  <si>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</si>
  <si>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</si>
  <si>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</si>
  <si>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</si>
  <si>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</si>
  <si>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</si>
  <si>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</si>
  <si>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</si>
  <si>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</si>
  <si>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</si>
  <si>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</si>
  <si>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</si>
  <si>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</si>
  <si>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</si>
  <si>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</si>
  <si>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</si>
  <si>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</si>
  <si>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</si>
  <si>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</si>
  <si>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</si>
  <si>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</si>
  <si>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</si>
  <si>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</si>
  <si>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</si>
  <si>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</si>
  <si>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</si>
  <si>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</si>
  <si>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</si>
  <si>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</si>
  <si>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</si>
  <si>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</si>
  <si>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</si>
  <si>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</si>
  <si>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</si>
  <si>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</si>
  <si>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</si>
  <si>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ETHI: Ethionamide/ Prothionamide 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</si>
  <si>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</si>
  <si>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</si>
  <si>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</si>
  <si>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</si>
  <si>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</si>
  <si>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</si>
  <si>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</si>
  <si>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</si>
  <si>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</si>
  <si>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</si>
  <si>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</si>
  <si>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</si>
  <si>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</si>
  <si>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</si>
  <si>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</si>
  <si>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</si>
  <si>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</si>
  <si>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</si>
  <si>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</si>
  <si>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</si>
  <si>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</si>
  <si>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</si>
  <si>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</si>
  <si>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</si>
  <si>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</si>
  <si>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</si>
  <si>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</si>
  <si>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</si>
  <si>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</si>
  <si>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</si>
  <si>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</si>
  <si>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</si>
  <si>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</si>
  <si>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</si>
  <si>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</si>
  <si>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</si>
  <si>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</si>
  <si>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</si>
  <si>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</si>
  <si>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</si>
  <si>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</si>
  <si>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</si>
  <si>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</si>
  <si>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</si>
  <si>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</si>
  <si>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</si>
  <si>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</si>
  <si>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</si>
  <si>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</si>
  <si>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</si>
  <si>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</si>
  <si>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</si>
  <si>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</si>
  <si>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</si>
  <si>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</si>
  <si>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</si>
  <si>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</si>
  <si>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</si>
  <si>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</si>
  <si>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</si>
  <si>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</si>
  <si>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</si>
  <si>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</si>
  <si>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</si>
  <si>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</si>
  <si>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</si>
  <si>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</si>
  <si>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</si>
  <si>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</si>
  <si>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</si>
  <si>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</si>
  <si>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</si>
  <si>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</si>
  <si>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</si>
  <si>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</si>
  <si>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</si>
  <si>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</si>
  <si>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</si>
  <si>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</si>
  <si>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</si>
  <si>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</si>
  <si>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</si>
  <si>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</si>
  <si>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</si>
  <si>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</si>
  <si>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</si>
  <si>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</si>
  <si>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</si>
  <si>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</si>
  <si>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</si>
  <si>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</si>
  <si>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</si>
  <si>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</si>
  <si>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</si>
  <si>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</si>
  <si>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</si>
  <si>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</si>
  <si>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</si>
  <si>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</si>
  <si>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</si>
  <si>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</si>
  <si>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</si>
  <si>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</si>
  <si>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</si>
  <si>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</si>
  <si>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</si>
  <si>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</si>
  <si>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</si>
  <si>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</si>
  <si>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</si>
  <si>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</si>
  <si>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</si>
  <si>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</si>
  <si>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</si>
  <si>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</si>
  <si>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</si>
  <si>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</si>
  <si>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</si>
  <si>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</si>
  <si>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</si>
  <si>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</si>
  <si>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</si>
  <si>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</si>
  <si>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</si>
  <si>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</si>
  <si>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</si>
  <si>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</si>
  <si>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</si>
  <si>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</si>
  <si>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</si>
  <si>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</si>
  <si>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</si>
  <si>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</si>
  <si>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</si>
  <si>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</si>
  <si>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</si>
  <si>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</si>
  <si>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</si>
  <si>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</si>
  <si>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</si>
  <si>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</si>
  <si>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</si>
  <si>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</si>
  <si>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</si>
  <si>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</si>
  <si>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</si>
  <si>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</si>
  <si>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</si>
  <si>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</si>
  <si>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</si>
  <si>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</si>
  <si>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LEVO: Levofloxacin </t>
  </si>
  <si>
    <t>MOXI: Moxifloxacin </t>
  </si>
  <si>
    <t>OFLO: Ofloxacin 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</si>
  <si>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</si>
  <si>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</si>
  <si>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</si>
  <si>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</si>
  <si>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</si>
  <si>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</si>
  <si>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</si>
  <si>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</si>
  <si>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</si>
  <si>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</si>
  <si>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</si>
  <si>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</si>
  <si>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</si>
  <si>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</si>
  <si>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</si>
  <si>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</si>
  <si>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</si>
  <si>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</si>
  <si>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</si>
  <si>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</si>
  <si>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</si>
  <si>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</si>
  <si>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</si>
  <si>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</si>
  <si>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</si>
  <si>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</si>
  <si>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</si>
  <si>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</si>
  <si>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</si>
  <si>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</si>
  <si>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</si>
  <si>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</si>
  <si>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</si>
  <si>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</si>
  <si>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</si>
  <si>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</si>
  <si>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</si>
  <si>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</si>
  <si>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</si>
  <si>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</si>
  <si>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</si>
  <si>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</si>
  <si>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</si>
  <si>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</si>
  <si>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</si>
  <si>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</si>
  <si>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</si>
  <si>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</si>
  <si>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</si>
  <si>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</si>
  <si>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</si>
  <si>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</si>
  <si>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</si>
  <si>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</si>
  <si>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</si>
  <si>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</si>
  <si>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</si>
  <si>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</si>
  <si>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</si>
  <si>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</si>
  <si>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</si>
  <si>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</si>
  <si>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</si>
  <si>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</si>
  <si>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</si>
  <si>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</si>
  <si>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</si>
  <si>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</si>
  <si>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</si>
  <si>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</si>
  <si>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</si>
  <si>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</si>
  <si>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</si>
  <si>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</si>
  <si>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</si>
  <si>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</si>
  <si>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</si>
  <si>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</si>
  <si>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</si>
  <si>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</si>
  <si>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</si>
  <si>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</si>
  <si>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</si>
  <si>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</si>
  <si>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</si>
  <si>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</si>
  <si>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</si>
  <si>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</si>
  <si>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</si>
  <si>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</si>
  <si>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</si>
  <si>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</si>
  <si>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</si>
  <si>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</si>
  <si>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</si>
  <si>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</si>
  <si>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</si>
  <si>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</si>
  <si>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</si>
  <si>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</si>
  <si>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</si>
  <si>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</si>
  <si>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resistant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</si>
  <si>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</si>
  <si>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</si>
  <si>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</si>
  <si>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</si>
  <si>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</si>
  <si>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</si>
  <si>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</si>
  <si>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</si>
  <si>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</si>
  <si>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</si>
  <si>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</si>
  <si>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</si>
  <si>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</si>
  <si>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</si>
  <si>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</si>
  <si>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</si>
  <si>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</si>
  <si>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</si>
  <si>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</si>
  <si>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</si>
  <si>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</si>
  <si>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</si>
  <si>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</si>
  <si>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</si>
  <si>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</si>
  <si>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</si>
  <si>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</si>
  <si>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</si>
  <si>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</si>
  <si>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</si>
  <si>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</si>
  <si>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</si>
  <si>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</si>
  <si>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</si>
  <si>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</si>
  <si>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</si>
  <si>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</si>
  <si>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</si>
  <si>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</si>
  <si>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</si>
  <si>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</si>
  <si>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</si>
  <si>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</si>
  <si>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</si>
  <si>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</si>
  <si>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</si>
  <si>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</si>
  <si>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</si>
  <si>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PARA: Para-aminosalicyclic acid 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</si>
  <si>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</si>
  <si>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</si>
  <si>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</si>
  <si>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</si>
  <si>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</si>
  <si>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</si>
  <si>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</si>
  <si>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</si>
  <si>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</si>
  <si>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</si>
  <si>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</si>
  <si>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</si>
  <si>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</si>
  <si>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</si>
  <si>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</si>
  <si>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</si>
  <si>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</si>
  <si>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</si>
  <si>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</si>
  <si>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</si>
  <si>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</si>
  <si>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</si>
  <si>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</si>
  <si>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</si>
  <si>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</si>
  <si>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</si>
  <si>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</si>
  <si>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</si>
  <si>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</si>
  <si>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</si>
  <si>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</si>
  <si>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</si>
  <si>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</si>
  <si>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</si>
  <si>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</si>
  <si>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</si>
  <si>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</si>
  <si>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</si>
  <si>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</si>
  <si>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</si>
  <si>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</si>
  <si>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</si>
  <si>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</si>
  <si>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</si>
  <si>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</si>
  <si>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</si>
  <si>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</si>
  <si>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</si>
  <si>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</si>
  <si>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</si>
  <si>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</si>
  <si>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</si>
  <si>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</si>
  <si>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</si>
  <si>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</si>
  <si>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</si>
  <si>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</si>
  <si>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</si>
  <si>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</si>
  <si>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</si>
  <si>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</si>
  <si>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</si>
  <si>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</si>
  <si>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</si>
  <si>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</si>
  <si>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</si>
  <si>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</si>
  <si>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</si>
  <si>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</si>
  <si>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</si>
  <si>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</si>
  <si>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</si>
  <si>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</si>
  <si>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</si>
  <si>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</si>
  <si>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</si>
  <si>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</si>
  <si>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</si>
  <si>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</si>
  <si>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</si>
  <si>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</si>
  <si>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</si>
  <si>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</si>
  <si>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</si>
  <si>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</si>
  <si>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</si>
  <si>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</si>
  <si>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</si>
  <si>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</si>
  <si>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</si>
  <si>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</si>
  <si>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</si>
  <si>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</si>
  <si>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</si>
  <si>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</si>
  <si>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</si>
  <si>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</si>
  <si>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</si>
  <si>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</si>
  <si>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</si>
  <si>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</si>
  <si>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</si>
  <si>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</si>
  <si>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</si>
  <si>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</si>
  <si>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</si>
  <si>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</si>
  <si>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</si>
  <si>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</si>
  <si>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</si>
  <si>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</si>
  <si>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</si>
  <si>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</si>
  <si>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</si>
  <si>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</si>
  <si>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</si>
  <si>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</si>
  <si>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</si>
  <si>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</si>
  <si>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</si>
  <si>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</si>
  <si>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</si>
  <si>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</si>
  <si>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</si>
  <si>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</si>
  <si>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</si>
  <si>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</si>
  <si>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</si>
  <si>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</si>
  <si>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</si>
  <si>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</si>
  <si>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</si>
  <si>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</si>
  <si>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</si>
  <si>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</si>
  <si>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</si>
  <si>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</si>
  <si>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</si>
  <si>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</si>
  <si>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</si>
  <si>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</si>
  <si>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</si>
  <si>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</si>
  <si>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</si>
  <si>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</si>
  <si>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</si>
  <si>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</si>
  <si>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</si>
  <si>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</si>
  <si>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</si>
  <si>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</si>
  <si>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STRE: Streptomycin 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</si>
  <si>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</si>
  <si>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</si>
  <si>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</si>
  <si>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</si>
  <si>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</si>
  <si>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</si>
  <si>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</si>
  <si>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</si>
  <si>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</si>
  <si>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</si>
  <si>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</si>
  <si>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</si>
  <si>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</si>
  <si>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</si>
  <si>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</si>
  <si>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</si>
  <si>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</si>
  <si>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</si>
  <si>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</si>
  <si>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</si>
  <si>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</si>
  <si>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</si>
  <si>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</si>
  <si>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</si>
  <si>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</si>
  <si>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</si>
  <si>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</si>
  <si>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</si>
  <si>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</si>
  <si>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</si>
  <si>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</si>
  <si>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</si>
  <si>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</si>
  <si>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</si>
  <si>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</si>
  <si>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</si>
  <si>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</si>
  <si>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</si>
  <si>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</si>
  <si>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</si>
  <si>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</si>
  <si>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</si>
  <si>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</si>
  <si>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</si>
  <si>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</si>
  <si>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</si>
  <si>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</si>
  <si>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</si>
  <si>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</si>
  <si>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</si>
  <si>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</si>
  <si>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</si>
  <si>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</si>
  <si>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</si>
  <si>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</si>
  <si>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</si>
  <si>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</si>
  <si>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</si>
  <si>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</si>
  <si>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</si>
  <si>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</si>
  <si>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</si>
  <si>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</si>
  <si>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</si>
  <si>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</si>
  <si>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</si>
  <si>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</si>
  <si>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</si>
  <si>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</si>
  <si>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</si>
  <si>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</si>
  <si>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</si>
  <si>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</si>
  <si>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</si>
  <si>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</si>
  <si>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</si>
  <si>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</si>
  <si>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</si>
  <si>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</si>
  <si>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</si>
  <si>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</si>
  <si>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</si>
  <si>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</si>
  <si>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</si>
  <si>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</si>
  <si>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</si>
  <si>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</si>
  <si>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</si>
  <si>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</si>
  <si>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</si>
  <si>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</si>
  <si>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</si>
  <si>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</si>
  <si>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</si>
  <si>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</si>
  <si>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</si>
  <si>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</si>
  <si>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</si>
  <si>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</si>
  <si>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</si>
  <si>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</si>
  <si>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</si>
  <si>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</si>
  <si>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</si>
  <si>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</si>
  <si>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</si>
  <si>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</si>
  <si>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</si>
  <si>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</si>
  <si>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</si>
  <si>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</si>
  <si>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</si>
  <si>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</si>
  <si>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</si>
  <si>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</si>
  <si>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</si>
  <si>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</si>
  <si>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</si>
  <si>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</si>
  <si>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</si>
  <si>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</si>
  <si>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</si>
  <si>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</si>
  <si>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</si>
  <si>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</si>
  <si>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</si>
  <si>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resistant</t>
  </si>
  <si>
    <t>resistant</t>
  </si>
  <si>
    <t>susceptible</t>
  </si>
  <si>
    <t>resistant</t>
  </si>
  <si>
    <t>susceptible</t>
  </si>
  <si>
    <t>resistant</t>
  </si>
  <si>
    <t>susceptible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</si>
  <si>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</si>
  <si>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</si>
  <si>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</si>
  <si>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</si>
  <si>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</si>
  <si>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</si>
  <si>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</si>
  <si>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</si>
  <si>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</si>
  <si>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</si>
  <si>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</si>
  <si>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</si>
  <si>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</si>
  <si>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</si>
  <si>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</si>
  <si>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</si>
  <si>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susceptible</t>
  </si>
  <si>
    <t>resistant</t>
  </si>
  <si>
    <t>B6: B6-vitamin (pyridoxine) </t>
  </si>
  <si>
    <t>PRED: Prednisolon or other Steroids </t>
  </si>
  <si>
    <t>Minsk ID</t>
  </si>
  <si>
    <t>BacteriaStrain</t>
  </si>
  <si>
    <t>1,2013</t>
  </si>
  <si>
    <t>XTB13-081</t>
  </si>
  <si>
    <t>11,2013</t>
  </si>
  <si>
    <t>XTB13-082</t>
  </si>
  <si>
    <t>13,2011</t>
  </si>
  <si>
    <t>XTB13-124</t>
  </si>
  <si>
    <t>13,2013</t>
  </si>
  <si>
    <t>XTB13-125</t>
  </si>
  <si>
    <t>15,2013</t>
  </si>
  <si>
    <t>XTB13-146</t>
  </si>
  <si>
    <t>27,2012</t>
  </si>
  <si>
    <t>XTB13-159</t>
  </si>
  <si>
    <t>50,2013</t>
  </si>
  <si>
    <t>XTB13-187</t>
  </si>
  <si>
    <t>62,2010</t>
  </si>
  <si>
    <t>XTB13-290</t>
  </si>
  <si>
    <t>88,2012</t>
  </si>
  <si>
    <t>XTB13-238</t>
  </si>
  <si>
    <t>89,2013</t>
  </si>
  <si>
    <t>XTB13-242</t>
  </si>
  <si>
    <t>91,2010</t>
  </si>
  <si>
    <t>XTB13-299</t>
  </si>
  <si>
    <t>97,2010</t>
  </si>
  <si>
    <t>XTB13-253</t>
  </si>
  <si>
    <t>100,2012</t>
  </si>
  <si>
    <t>XTB13-083</t>
  </si>
  <si>
    <t>109,2012</t>
  </si>
  <si>
    <t>XTB13-098</t>
  </si>
  <si>
    <t>113,2012</t>
  </si>
  <si>
    <t>XTB13-102</t>
  </si>
  <si>
    <t>115,2012</t>
  </si>
  <si>
    <t>XTB13-104</t>
  </si>
  <si>
    <t>124,2012</t>
  </si>
  <si>
    <t>XTB13-115</t>
  </si>
  <si>
    <t>127,2012</t>
  </si>
  <si>
    <t>XTB13-119</t>
  </si>
  <si>
    <t>129,2013</t>
  </si>
  <si>
    <t>XTB13-122</t>
  </si>
  <si>
    <t>131,2013</t>
  </si>
  <si>
    <t>XTB13-126</t>
  </si>
  <si>
    <t>141,2013</t>
  </si>
  <si>
    <t>XTB13-137</t>
  </si>
  <si>
    <t>146,2012</t>
  </si>
  <si>
    <t>XTB13-144</t>
  </si>
  <si>
    <t>159,2013</t>
  </si>
  <si>
    <t>XTB13-150</t>
  </si>
  <si>
    <t>176,2012</t>
  </si>
  <si>
    <t>XTB13-152</t>
  </si>
  <si>
    <t>191,2013</t>
  </si>
  <si>
    <t>XTB13-153</t>
  </si>
  <si>
    <t>207,2012</t>
  </si>
  <si>
    <t>XTB13-154</t>
  </si>
  <si>
    <t>223,2013</t>
  </si>
  <si>
    <t>XTB13-155</t>
  </si>
  <si>
    <t>234,2012</t>
  </si>
  <si>
    <t>XTB13-156</t>
  </si>
  <si>
    <t>260,2010</t>
  </si>
  <si>
    <t>XTB13-158</t>
  </si>
  <si>
    <t>279,2012</t>
  </si>
  <si>
    <t>XTB13-161</t>
  </si>
  <si>
    <t>281,2012</t>
  </si>
  <si>
    <t>XTB13-162</t>
  </si>
  <si>
    <t>299,2012</t>
  </si>
  <si>
    <t>XTB13-165</t>
  </si>
  <si>
    <t>309,2012</t>
  </si>
  <si>
    <t>XTB13-167</t>
  </si>
  <si>
    <t>323,2012</t>
  </si>
  <si>
    <t>XTB13-168</t>
  </si>
  <si>
    <t>328,2013</t>
  </si>
  <si>
    <t>XTB13-169</t>
  </si>
  <si>
    <t>361,2013</t>
  </si>
  <si>
    <t>XTB13-172</t>
  </si>
  <si>
    <t>367,2012</t>
  </si>
  <si>
    <t>XTB13-173</t>
  </si>
  <si>
    <t>373,2012</t>
  </si>
  <si>
    <t>XTB13-175</t>
  </si>
  <si>
    <t>375,2013</t>
  </si>
  <si>
    <t>XTB13-176</t>
  </si>
  <si>
    <t>380,2013</t>
  </si>
  <si>
    <t>XTB13-177</t>
  </si>
  <si>
    <t>400,2013</t>
  </si>
  <si>
    <t>XTB13-178</t>
  </si>
  <si>
    <t>402,2012</t>
  </si>
  <si>
    <t>XTB13-179</t>
  </si>
  <si>
    <t>421,2012</t>
  </si>
  <si>
    <t>XTB13-180</t>
  </si>
  <si>
    <t>422,2012</t>
  </si>
  <si>
    <t>XTB13-182</t>
  </si>
  <si>
    <t>441,2013</t>
  </si>
  <si>
    <t>XTB13-183</t>
  </si>
  <si>
    <t>459,2012</t>
  </si>
  <si>
    <t>XTB13-184</t>
  </si>
  <si>
    <t>473,2013</t>
  </si>
  <si>
    <t>XTB13-186</t>
  </si>
  <si>
    <t>500,2011</t>
  </si>
  <si>
    <t>XTB13-188</t>
  </si>
  <si>
    <t>506,2012</t>
  </si>
  <si>
    <t>XTB13-190</t>
  </si>
  <si>
    <t>522,2012</t>
  </si>
  <si>
    <t>XTB13-191</t>
  </si>
  <si>
    <t>524,2012</t>
  </si>
  <si>
    <t>XTB13-192</t>
  </si>
  <si>
    <t>525,2012</t>
  </si>
  <si>
    <t>XTB13-193</t>
  </si>
  <si>
    <t>530,2012</t>
  </si>
  <si>
    <t>XTB13-194</t>
  </si>
  <si>
    <t>535,2012</t>
  </si>
  <si>
    <t>XTB13-195</t>
  </si>
  <si>
    <t>547,2011</t>
  </si>
  <si>
    <t>XTB13-196</t>
  </si>
  <si>
    <t>547,2012</t>
  </si>
  <si>
    <t>XTB13-197</t>
  </si>
  <si>
    <t>589,201</t>
  </si>
  <si>
    <t>XTB13-199</t>
  </si>
  <si>
    <t>597,2012</t>
  </si>
  <si>
    <t>XTB13-198</t>
  </si>
  <si>
    <t>598,2010</t>
  </si>
  <si>
    <t>XTB13-200</t>
  </si>
  <si>
    <t>608,2012</t>
  </si>
  <si>
    <t>XTB13-203</t>
  </si>
  <si>
    <t>608,2013</t>
  </si>
  <si>
    <t>XTB13-204</t>
  </si>
  <si>
    <t>610,2012</t>
  </si>
  <si>
    <t>XTB13-205</t>
  </si>
  <si>
    <t>645,2013</t>
  </si>
  <si>
    <t>XTB13-206</t>
  </si>
  <si>
    <t>660,2012</t>
  </si>
  <si>
    <t>XTB13-208</t>
  </si>
  <si>
    <t>662,2012</t>
  </si>
  <si>
    <t>XTB13-209</t>
  </si>
  <si>
    <t>662,2013</t>
  </si>
  <si>
    <t>XTB13-210</t>
  </si>
  <si>
    <t>675,2013</t>
  </si>
  <si>
    <t>XTB13-211</t>
  </si>
  <si>
    <t>679,2012</t>
  </si>
  <si>
    <t>XTB13-212</t>
  </si>
  <si>
    <t>684,2012</t>
  </si>
  <si>
    <t>XTB13-213</t>
  </si>
  <si>
    <t>689,2012</t>
  </si>
  <si>
    <t>XTB13-214</t>
  </si>
  <si>
    <t>692,2012</t>
  </si>
  <si>
    <t>XTB13-216</t>
  </si>
  <si>
    <t>704,2012</t>
  </si>
  <si>
    <t>XTB13-217</t>
  </si>
  <si>
    <t>705,2013</t>
  </si>
  <si>
    <t>XTB13-218</t>
  </si>
  <si>
    <t>726,2012</t>
  </si>
  <si>
    <t>XTB13-219</t>
  </si>
  <si>
    <t>760,2011</t>
  </si>
  <si>
    <t>XTB13-225</t>
  </si>
  <si>
    <t>761,2013</t>
  </si>
  <si>
    <t>XTB13-227</t>
  </si>
  <si>
    <t>763,2012</t>
  </si>
  <si>
    <t>XTB13-228</t>
  </si>
  <si>
    <t>780,2012</t>
  </si>
  <si>
    <t>XTB13-229</t>
  </si>
  <si>
    <t>788,2012</t>
  </si>
  <si>
    <t>XTB13-230</t>
  </si>
  <si>
    <t>810,2012</t>
  </si>
  <si>
    <t>XTB13-231</t>
  </si>
  <si>
    <t>819,2012</t>
  </si>
  <si>
    <t>XTB13-232</t>
  </si>
  <si>
    <t>832,2011</t>
  </si>
  <si>
    <t>XTB13-233</t>
  </si>
  <si>
    <t>861,2012</t>
  </si>
  <si>
    <t>XTB13-234</t>
  </si>
  <si>
    <t>862,2012</t>
  </si>
  <si>
    <t>XTB13-235</t>
  </si>
  <si>
    <t>873,2012</t>
  </si>
  <si>
    <t>XTB13-237</t>
  </si>
  <si>
    <t>881,2011</t>
  </si>
  <si>
    <t>XTB13-239</t>
  </si>
  <si>
    <t>883,2011</t>
  </si>
  <si>
    <t>XTB13-240</t>
  </si>
  <si>
    <t>885,2012</t>
  </si>
  <si>
    <t>XTB13-241</t>
  </si>
  <si>
    <t>893,2011</t>
  </si>
  <si>
    <t>XTB13-244</t>
  </si>
  <si>
    <t>900,2012</t>
  </si>
  <si>
    <t>XTB13-245</t>
  </si>
  <si>
    <t>914,2011</t>
  </si>
  <si>
    <t>XTB13-247</t>
  </si>
  <si>
    <t>937,2012</t>
  </si>
  <si>
    <t>XTB13-249</t>
  </si>
  <si>
    <t>950,2012</t>
  </si>
  <si>
    <t>XTB13-250</t>
  </si>
  <si>
    <t>965,2011</t>
  </si>
  <si>
    <t>XTB13-251</t>
  </si>
  <si>
    <t>966,2010</t>
  </si>
  <si>
    <t>XTB13-252</t>
  </si>
  <si>
    <t>970,2009</t>
  </si>
  <si>
    <t>XTB13-262</t>
  </si>
  <si>
    <t>974,2012</t>
  </si>
  <si>
    <t>XTB13-255</t>
  </si>
  <si>
    <t>980,2009</t>
  </si>
  <si>
    <t>XTB13-256</t>
  </si>
  <si>
    <t>1000,2009</t>
  </si>
  <si>
    <t>XTB13-265</t>
  </si>
  <si>
    <t>1002,2011</t>
  </si>
  <si>
    <t>XTB13-084</t>
  </si>
  <si>
    <t>1015,2011</t>
  </si>
  <si>
    <t>XTB13-086</t>
  </si>
  <si>
    <t>1024,2011</t>
  </si>
  <si>
    <t>XTB13-088</t>
  </si>
  <si>
    <t>1034,2012</t>
  </si>
  <si>
    <t>XTB13-089</t>
  </si>
  <si>
    <t>1057,2012</t>
  </si>
  <si>
    <t>XTB13-091</t>
  </si>
  <si>
    <t>1059,2011</t>
  </si>
  <si>
    <t>XTB13-092</t>
  </si>
  <si>
    <t>1060,2011</t>
  </si>
  <si>
    <t>XTB13-093</t>
  </si>
  <si>
    <t>1061,2009</t>
  </si>
  <si>
    <t>XTB13-094</t>
  </si>
  <si>
    <t>1063,2011</t>
  </si>
  <si>
    <t>XTB13-095</t>
  </si>
  <si>
    <t>1087,2011</t>
  </si>
  <si>
    <t>XTB13-097</t>
  </si>
  <si>
    <t>1103,2012</t>
  </si>
  <si>
    <t>XTB13-100</t>
  </si>
  <si>
    <t>1133,2011</t>
  </si>
  <si>
    <t>XTB13-103</t>
  </si>
  <si>
    <t>1159,2011</t>
  </si>
  <si>
    <t>XTB13-105</t>
  </si>
  <si>
    <t>1172,2012</t>
  </si>
  <si>
    <t>XTB13-107</t>
  </si>
  <si>
    <t>1176,2012</t>
  </si>
  <si>
    <t>XTB13-108</t>
  </si>
  <si>
    <t>1182,2011</t>
  </si>
  <si>
    <t>XTB13-110</t>
  </si>
  <si>
    <t>1192,2012</t>
  </si>
  <si>
    <t>XTB13-111</t>
  </si>
  <si>
    <t>1206,2012</t>
  </si>
  <si>
    <t>XTB13-112</t>
  </si>
  <si>
    <t>1229,2011</t>
  </si>
  <si>
    <t>XTB13-114</t>
  </si>
  <si>
    <t>1251,2011</t>
  </si>
  <si>
    <t>XTB13-116</t>
  </si>
  <si>
    <t>1253,2012</t>
  </si>
  <si>
    <t>XTB13-117</t>
  </si>
  <si>
    <t>1272,2012</t>
  </si>
  <si>
    <t>XTB13-120</t>
  </si>
  <si>
    <t>1284,2011</t>
  </si>
  <si>
    <t>XTB13-121</t>
  </si>
  <si>
    <t>1297,2012</t>
  </si>
  <si>
    <t>XTB13-123</t>
  </si>
  <si>
    <t>1333,2012</t>
  </si>
  <si>
    <t>XTB13-127</t>
  </si>
  <si>
    <t>1336,2011</t>
  </si>
  <si>
    <t>XTB13-128</t>
  </si>
  <si>
    <t>1363,2012</t>
  </si>
  <si>
    <t>XTB13-131</t>
  </si>
  <si>
    <t>1365,2011</t>
  </si>
  <si>
    <t>XTB13-132</t>
  </si>
  <si>
    <t>1367,2011</t>
  </si>
  <si>
    <t>XTB13-133</t>
  </si>
  <si>
    <t>1371,2012</t>
  </si>
  <si>
    <t>XTB13-134</t>
  </si>
  <si>
    <t>1376,2012</t>
  </si>
  <si>
    <t>XTB13-135</t>
  </si>
  <si>
    <t>1406,2011</t>
  </si>
  <si>
    <t>XTB13-136</t>
  </si>
  <si>
    <t>1410,2012</t>
  </si>
  <si>
    <t>XTB13-138</t>
  </si>
  <si>
    <t>1417,2012</t>
  </si>
  <si>
    <t>XTB13-140</t>
  </si>
  <si>
    <t>1426,2012</t>
  </si>
  <si>
    <t>XTB13-141</t>
  </si>
  <si>
    <t>1435,2012</t>
  </si>
  <si>
    <t>XTB13-142</t>
  </si>
  <si>
    <t>1457,2012</t>
  </si>
  <si>
    <t>XTB13-143</t>
  </si>
  <si>
    <t>1520,2012</t>
  </si>
  <si>
    <t>XTB13-147</t>
  </si>
  <si>
    <t>1067.2011</t>
  </si>
  <si>
    <t>XTB13-096</t>
  </si>
  <si>
    <t>1223.2011</t>
  </si>
  <si>
    <t>XTB13-113</t>
  </si>
  <si>
    <t>902.2010</t>
  </si>
  <si>
    <t>XTB13-246</t>
  </si>
  <si>
    <t>601,2012-11</t>
  </si>
  <si>
    <t>601,2012</t>
  </si>
  <si>
    <t>966,2010-32</t>
  </si>
  <si>
    <t>966,2010</t>
  </si>
  <si>
    <t>XTB13-252</t>
  </si>
  <si>
    <t>X</t>
  </si>
  <si>
    <t>658,2013-48</t>
  </si>
  <si>
    <t>658,2013</t>
  </si>
  <si>
    <t>1058,2009-52</t>
  </si>
  <si>
    <t>1058,2009</t>
  </si>
  <si>
    <t>91,2010-56</t>
  </si>
  <si>
    <t>91,2010</t>
  </si>
  <si>
    <t>XTB13-299</t>
  </si>
  <si>
    <t>X</t>
  </si>
  <si>
    <t>62,2010-58</t>
  </si>
  <si>
    <t>62,2010</t>
  </si>
  <si>
    <t>XTB13-290</t>
  </si>
  <si>
    <t>X</t>
  </si>
  <si>
    <t>104,2012-60</t>
  </si>
  <si>
    <t>104,2012</t>
  </si>
  <si>
    <t>4,2010-69</t>
  </si>
  <si>
    <t>4,2010</t>
  </si>
  <si>
    <t>598,2010-76</t>
  </si>
  <si>
    <t>598,2010</t>
  </si>
  <si>
    <t>XTB13-200</t>
  </si>
  <si>
    <t>X</t>
  </si>
  <si>
    <t>1343,2012-77</t>
  </si>
  <si>
    <t>1343,2012</t>
  </si>
  <si>
    <t>470,2012-81</t>
  </si>
  <si>
    <t>470,2012</t>
  </si>
  <si>
    <t>260,2010-82</t>
  </si>
  <si>
    <t>260,2010</t>
  </si>
  <si>
    <t>XTB13-158</t>
  </si>
  <si>
    <t>X</t>
  </si>
  <si>
    <t>97,2010-100</t>
  </si>
  <si>
    <t>97,2010</t>
  </si>
  <si>
    <t>XTB13-253</t>
  </si>
  <si>
    <t>X</t>
  </si>
  <si>
    <t>505,2012-103</t>
  </si>
  <si>
    <t>505,2012</t>
  </si>
  <si>
    <t>1147,2012-105</t>
  </si>
  <si>
    <t>1147,2012</t>
  </si>
  <si>
    <t>285,2012-106</t>
  </si>
  <si>
    <t>285,2012</t>
  </si>
  <si>
    <t>1182,2011-107</t>
  </si>
  <si>
    <t>1182,2011</t>
  </si>
  <si>
    <t>XTB13-110</t>
  </si>
  <si>
    <t>X</t>
  </si>
  <si>
    <t>Minsk ID</t>
  </si>
  <si>
    <t>BacteriaStrain</t>
  </si>
  <si>
    <t>XTB13-252</t>
  </si>
  <si>
    <t>XTB13-110</t>
  </si>
  <si>
    <t>XTB13-200</t>
  </si>
  <si>
    <t>XTB13-299</t>
  </si>
  <si>
    <t>XTB13-290</t>
  </si>
  <si>
    <t>XTB13-158</t>
  </si>
  <si>
    <t>XTB13-253</t>
  </si>
  <si>
    <t>BioProject ID</t>
  </si>
  <si>
    <t>PRJNA229718    </t>
  </si>
  <si>
    <t>PRJNA229596    </t>
  </si>
  <si>
    <t>PRJNA229674    </t>
  </si>
  <si>
    <t>PRJNA229728    </t>
  </si>
  <si>
    <t>PRJNA229727    </t>
  </si>
  <si>
    <t>PRJNA229638    </t>
  </si>
  <si>
    <t>PRJNA229719    </t>
  </si>
  <si>
    <t>BioSample ID</t>
  </si>
  <si>
    <t>SAMN02419676   </t>
  </si>
  <si>
    <t>SAMN02419558   </t>
  </si>
  <si>
    <t>SAMN02419634   </t>
  </si>
  <si>
    <t>SAMN02419686   </t>
  </si>
  <si>
    <t>SAMN02419685   </t>
  </si>
  <si>
    <t>SAMN02419599   </t>
  </si>
  <si>
    <t>SAMN02419677   </t>
  </si>
  <si>
    <t>Genome ID</t>
  </si>
  <si>
    <t>JLHE00000000   </t>
  </si>
  <si>
    <t>JLLN00000000   </t>
  </si>
  <si>
    <t>JLIT00000000   </t>
  </si>
  <si>
    <t>JLGW00000000   </t>
  </si>
  <si>
    <t>JLGX00000000   </t>
  </si>
  <si>
    <t>JLJZ00000000   </t>
  </si>
  <si>
    <t>JLHD00000000   </t>
  </si>
  <si>
    <t>PATIENT TREATMENT HISTORY | TB DRUG USE FREQUENCY | ETHAMBUTOL | ETH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</si>
  <si>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</si>
  <si>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</si>
  <si>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</si>
  <si>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</si>
  <si>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</si>
  <si>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</si>
  <si>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</si>
  <si>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FREQUENCY | ISONIAZID | INH 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</si>
  <si>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</si>
  <si>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</si>
  <si>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</si>
  <si>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</si>
  <si>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</si>
  <si>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</si>
  <si>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</si>
  <si>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FREQUENCY | RIFAMPICIN | RIF </t>
  </si>
  <si>
    <t>empty cell</t>
  </si>
  <si>
    <t>empty cell</t>
  </si>
  <si>
    <t>empty cell</t>
  </si>
  <si>
    <t>empty cell</t>
  </si>
  <si>
    <t>empty cell</t>
  </si>
  <si>
    <t>empty cell</t>
  </si>
  <si>
    <t>every day </t>
  </si>
  <si>
    <t>PATIENT TREATMENT HISTORY | TB DRUG USE FREQUENCY | PYRAZINAMIDE | PZA </t>
  </si>
  <si>
    <t>empty cell</t>
  </si>
  <si>
    <t>empty cell</t>
  </si>
  <si>
    <t>empty cell</t>
  </si>
  <si>
    <t>empty cell</t>
  </si>
  <si>
    <t>every day </t>
  </si>
  <si>
    <t>empty cell</t>
  </si>
  <si>
    <t>every day </t>
  </si>
  <si>
    <t>PATIENT TREATMENT HISTORY | TB DRUG USE FREQUENCY | KANAMYCIN | K</t>
  </si>
  <si>
    <t>every day </t>
  </si>
  <si>
    <t>empty cell</t>
  </si>
  <si>
    <t>empty cell</t>
  </si>
  <si>
    <t>every day </t>
  </si>
  <si>
    <t>empty cell</t>
  </si>
  <si>
    <t>every day </t>
  </si>
  <si>
    <t>every day </t>
  </si>
  <si>
    <t>PATIENT TREATMENT HISTORY | TB DRUG USE FREQUENCY | CAPREOMYCIN | C </t>
  </si>
  <si>
    <t>empty cell</t>
  </si>
  <si>
    <t>every day </t>
  </si>
  <si>
    <t>empty cell</t>
  </si>
  <si>
    <t>empty cell</t>
  </si>
  <si>
    <t>every day </t>
  </si>
  <si>
    <t>empty cell</t>
  </si>
  <si>
    <t>empty cell</t>
  </si>
  <si>
    <t>PATIENT TREATMENT HISTORY | TB DRUG USE FREQUENCY | CIPROFLOXACIN | CIPRO 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</si>
  <si>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</si>
  <si>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</si>
  <si>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</si>
  <si>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</si>
  <si>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</si>
  <si>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</si>
  <si>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</si>
  <si>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FREQUENCY | CYCLOSERINE | CYCLO </t>
  </si>
  <si>
    <t>every day </t>
  </si>
  <si>
    <t>every day </t>
  </si>
  <si>
    <t>empty cell</t>
  </si>
  <si>
    <t>every day </t>
  </si>
  <si>
    <t>every day </t>
  </si>
  <si>
    <t>every day </t>
  </si>
  <si>
    <t>empty cell</t>
  </si>
  <si>
    <t>PATIENT TREATMENT HISTORY | TB DRUG USE FREQUENCY | ETHIONAMIDE | ETH </t>
  </si>
  <si>
    <t>every day </t>
  </si>
  <si>
    <t>every day </t>
  </si>
  <si>
    <t>empty cell</t>
  </si>
  <si>
    <t>every day </t>
  </si>
  <si>
    <t>every day </t>
  </si>
  <si>
    <t>every day </t>
  </si>
  <si>
    <t>empty cell</t>
  </si>
  <si>
    <t>PATIENT TREATMENT HISTORY | TB DRUG USE FREQUENCY | LEVOFLOXACINE | LEVO </t>
  </si>
  <si>
    <t>empty cell</t>
  </si>
  <si>
    <t>every day </t>
  </si>
  <si>
    <t>empty cell</t>
  </si>
  <si>
    <t>empty cell</t>
  </si>
  <si>
    <t>every day </t>
  </si>
  <si>
    <t>empty cell</t>
  </si>
  <si>
    <t>empty cell</t>
  </si>
  <si>
    <t>PATIENT TREATMENT HISTORY | TB DRUG USE FREQUENCY | MOXIFLOXACIN | MOXI 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</si>
  <si>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</si>
  <si>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</si>
  <si>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</si>
  <si>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</si>
  <si>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</si>
  <si>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</si>
  <si>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</si>
  <si>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FREQUENCY | OFLOXACINE | OFL </t>
  </si>
  <si>
    <t>every day </t>
  </si>
  <si>
    <t>empty cell</t>
  </si>
  <si>
    <t>empty cell</t>
  </si>
  <si>
    <t>every day </t>
  </si>
  <si>
    <t>empty cell</t>
  </si>
  <si>
    <t>every day </t>
  </si>
  <si>
    <t>every day </t>
  </si>
  <si>
    <t>PATIENT TREATMENT HISTORY | TB DRUG USE FREQUENCY | PARA-AMINOSALICYCLIC ACID | PARA</t>
  </si>
  <si>
    <t>every day </t>
  </si>
  <si>
    <t>every day </t>
  </si>
  <si>
    <t>empty cell</t>
  </si>
  <si>
    <t>every day </t>
  </si>
  <si>
    <t>every day </t>
  </si>
  <si>
    <t>every day </t>
  </si>
  <si>
    <t>empty cell</t>
  </si>
  <si>
    <t>PATIENT TREATMENT HISTORY | TB DRUG USE FREQUENCY | STREPTOMYCIN | STR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</si>
  <si>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</si>
  <si>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</si>
  <si>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</si>
  <si>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</si>
  <si>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</si>
  <si>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</si>
  <si>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</si>
  <si>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FREQUENCY | PYRIDOXINE | PYRI </t>
  </si>
  <si>
    <t>empty cell</t>
  </si>
  <si>
    <t>every other day (durin the month)</t>
  </si>
  <si>
    <t>empty cell</t>
  </si>
  <si>
    <t>every other day (durin the month)</t>
  </si>
  <si>
    <t>every other day (durin the month)</t>
  </si>
  <si>
    <t>every other day (durin the month)</t>
  </si>
  <si>
    <t>empty cell</t>
  </si>
  <si>
    <t>PATIENT TREATMENT HISTORY | TB DRUG USE FREQUENCY | PREDNISOLON/STEROIDES | PRED 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</si>
  <si>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</si>
  <si>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</si>
  <si>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</si>
  <si>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</si>
  <si>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</si>
  <si>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</si>
  <si>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</si>
  <si>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FREQUENCY | CLARITHROMYCIN | CLARI 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</si>
  <si>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</si>
  <si>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</si>
  <si>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</si>
  <si>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</si>
  <si>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</si>
  <si>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</si>
  <si>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</si>
  <si>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FREQUENCY | AMOXICYLLIN CLAVULANATE | AMX/CLV </t>
  </si>
  <si>
    <t>empty cell</t>
  </si>
  <si>
    <t>every day </t>
  </si>
  <si>
    <t>empty cell</t>
  </si>
  <si>
    <t>empty cell</t>
  </si>
  <si>
    <t>every day </t>
  </si>
  <si>
    <t>empty cell</t>
  </si>
  <si>
    <t>empty cell</t>
  </si>
  <si>
    <t>PATIENT TREATMENT HISTORY | TB DRUG USE FREQUENCY | LINEZOLID | LND 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</si>
  <si>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</si>
  <si>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</si>
  <si>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</si>
  <si>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</si>
  <si>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</si>
  <si>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</si>
  <si>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</si>
  <si>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</si>
  <si>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</si>
  <si>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</si>
  <si>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</si>
  <si>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</si>
  <si>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</si>
  <si>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</si>
  <si>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ETHAMBUTOL | ETH | grams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</si>
  <si>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</si>
  <si>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</si>
  <si>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</si>
  <si>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</si>
  <si>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</si>
  <si>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</si>
  <si>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</si>
  <si>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ISONIAZID | INH | grams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</si>
  <si>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</si>
  <si>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</si>
  <si>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</si>
  <si>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</si>
  <si>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</si>
  <si>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</si>
  <si>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</si>
  <si>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RIFAMPICIN | RIF | grams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</si>
  <si>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</si>
  <si>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</si>
  <si>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</si>
  <si>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</si>
  <si>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</si>
  <si>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</si>
  <si>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PYRAZINAMIDE | PZA | grams</t>
  </si>
  <si>
    <t>empty cell</t>
  </si>
  <si>
    <t>empty cell</t>
  </si>
  <si>
    <t>empty cell</t>
  </si>
  <si>
    <t>empty cell</t>
  </si>
  <si>
    <t>empty cell</t>
  </si>
  <si>
    <t>PATIENT TREATMENT HISTORY | TB DRUG USE DOSAGE | KANAMYCIN | K | grams</t>
  </si>
  <si>
    <t>empty cell</t>
  </si>
  <si>
    <t>empty cell</t>
  </si>
  <si>
    <t>empty cell</t>
  </si>
  <si>
    <t>PATIENT TREATMENT HISTORY | TB DRUG USE DOSAGE | CAPREOMYCIN | C | grams</t>
  </si>
  <si>
    <t>empty cell</t>
  </si>
  <si>
    <t>empty cell</t>
  </si>
  <si>
    <t>empty cell</t>
  </si>
  <si>
    <t>empty cell</t>
  </si>
  <si>
    <t>empty cell</t>
  </si>
  <si>
    <t>PATIENT TREATMENT HISTORY | TB DRUG USE DOSAGE | CIPROFLOXACIN | CIPRO | grams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</si>
  <si>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</si>
  <si>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</si>
  <si>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</si>
  <si>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</si>
  <si>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</si>
  <si>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</si>
  <si>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</si>
  <si>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CYCLOSERINE | CYCLO | grams</t>
  </si>
  <si>
    <t>empty cell</t>
  </si>
  <si>
    <t>empty cell</t>
  </si>
  <si>
    <t>PATIENT TREATMENT HISTORY | TB DRUG USE DOSAGE | ETHIONAMIDE | ETH | grams </t>
  </si>
  <si>
    <t>empty cell</t>
  </si>
  <si>
    <t>empty cell</t>
  </si>
  <si>
    <t>PATIENT TREATMENT HISTORY | TB DRUG USE DOSAGE | LEVOFLOXACINE | LEVO | grams</t>
  </si>
  <si>
    <t>empty cell</t>
  </si>
  <si>
    <t>empty cell</t>
  </si>
  <si>
    <t>empty cell</t>
  </si>
  <si>
    <t>empty cell</t>
  </si>
  <si>
    <t>empty cell</t>
  </si>
  <si>
    <t>PATIENT TREATMENT HISTORY | TB DRUG USE DOSAGE | MOXIFLOXACIN | MOXI | grams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</si>
  <si>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</si>
  <si>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</si>
  <si>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</si>
  <si>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</si>
  <si>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</si>
  <si>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</si>
  <si>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</si>
  <si>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OFLOXACINE | OFL | grams</t>
  </si>
  <si>
    <t>empty cell</t>
  </si>
  <si>
    <t>empty cell</t>
  </si>
  <si>
    <t>empty cell</t>
  </si>
  <si>
    <t>PATIENT TREATMENT HISTORY | TB DRUG USE DOSAGE | PARA-AMINOSALICYCLIC ACID | PARA | grams</t>
  </si>
  <si>
    <t>empty cell</t>
  </si>
  <si>
    <t>empty cell</t>
  </si>
  <si>
    <t>PATIENT TREATMENT HISTORY | TB DRUG USE DOSAGE | STREPTOMYCIN | STR | grams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</si>
  <si>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</si>
  <si>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</si>
  <si>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</si>
  <si>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</si>
  <si>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</si>
  <si>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</si>
  <si>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</si>
  <si>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PYRIDOXINE | PYRI | grams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</si>
  <si>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</si>
  <si>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</si>
  <si>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</si>
  <si>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</si>
  <si>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</si>
  <si>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</si>
  <si>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</si>
  <si>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PREDNISOLON/STEROIDES | PRED | grams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</si>
  <si>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</si>
  <si>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</si>
  <si>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</si>
  <si>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</si>
  <si>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</si>
  <si>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</si>
  <si>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</si>
  <si>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CLARITHROMYCIN | CLARI | grams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</si>
  <si>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</si>
  <si>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</si>
  <si>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</si>
  <si>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</si>
  <si>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</si>
  <si>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</si>
  <si>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</si>
  <si>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DRUG USE DOSAGE | AMOXICYLLIN CLAVULANATE | AMX/CLV | grams</t>
  </si>
  <si>
    <t>empty cell</t>
  </si>
  <si>
    <t>empty cell</t>
  </si>
  <si>
    <t>empty cell</t>
  </si>
  <si>
    <t>empty cell</t>
  </si>
  <si>
    <t>empty cell</t>
  </si>
  <si>
    <t>PATIENT TREATMENT HISTORY | TB DRUG USE DOSAGE | LINEZOLID | LND | grams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</si>
  <si>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</si>
  <si>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</si>
  <si>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</si>
  <si>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</si>
  <si>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</si>
  <si>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</si>
  <si>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</si>
  <si>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HISTORY | History of injecting drug user?</t>
  </si>
  <si>
    <t> no</t>
  </si>
  <si>
    <t> no</t>
  </si>
  <si>
    <t> no</t>
  </si>
  <si>
    <t>no</t>
  </si>
  <si>
    <t>no</t>
  </si>
  <si>
    <t> no</t>
  </si>
  <si>
    <t> no</t>
  </si>
  <si>
    <t>PATIENT HISTORY | In prison within last 2 year?</t>
  </si>
  <si>
    <t> no</t>
  </si>
  <si>
    <t>yes</t>
  </si>
  <si>
    <t> no</t>
  </si>
  <si>
    <t>yes</t>
  </si>
  <si>
    <t>no</t>
  </si>
  <si>
    <t> no</t>
  </si>
  <si>
    <t> no</t>
  </si>
  <si>
    <t>PATIENT HISTORY | Alcohol abuse?</t>
  </si>
  <si>
    <t> no</t>
  </si>
  <si>
    <t>yes</t>
  </si>
  <si>
    <t> no</t>
  </si>
  <si>
    <t>yes</t>
  </si>
  <si>
    <t>yes</t>
  </si>
  <si>
    <t>no</t>
  </si>
  <si>
    <t>yes</t>
  </si>
  <si>
    <t>PATIENT HISTORY | Recent TB in the family/surroundings?</t>
  </si>
  <si>
    <t> no</t>
  </si>
  <si>
    <t> no</t>
  </si>
  <si>
    <t> no</t>
  </si>
  <si>
    <t>yes</t>
  </si>
  <si>
    <t>no</t>
  </si>
  <si>
    <t> no</t>
  </si>
  <si>
    <t> no</t>
  </si>
  <si>
    <t>PATIENT HISTORY | Travelling in TB endemic area?</t>
  </si>
  <si>
    <t> no</t>
  </si>
  <si>
    <t> no</t>
  </si>
  <si>
    <t> no</t>
  </si>
  <si>
    <t>no</t>
  </si>
  <si>
    <t>no</t>
  </si>
  <si>
    <t> no</t>
  </si>
  <si>
    <t> no</t>
  </si>
  <si>
    <t>PATIENT HISTORY | Country of origin</t>
  </si>
  <si>
    <t>Belarus</t>
  </si>
  <si>
    <t>Belarus</t>
  </si>
  <si>
    <t>Belarus</t>
  </si>
  <si>
    <t>Belarus</t>
  </si>
  <si>
    <t>Belarus</t>
  </si>
  <si>
    <t>Belarus</t>
  </si>
  <si>
    <t>Belarus</t>
  </si>
  <si>
    <t>PATIENT TREATMENT HISTORY | Was receiving methadone?</t>
  </si>
  <si>
    <t>no</t>
  </si>
  <si>
    <t>no</t>
  </si>
  <si>
    <t>no</t>
  </si>
  <si>
    <t>no</t>
  </si>
  <si>
    <t>no</t>
  </si>
  <si>
    <t>no</t>
  </si>
  <si>
    <t>no</t>
  </si>
  <si>
    <t>PATIENT TREATMENT HISTORY | Other drug(s) for substitution therapy?</t>
  </si>
  <si>
    <t>no</t>
  </si>
  <si>
    <t>no</t>
  </si>
  <si>
    <t>no</t>
  </si>
  <si>
    <t>no</t>
  </si>
  <si>
    <t>no</t>
  </si>
  <si>
    <t>no</t>
  </si>
  <si>
    <t>no</t>
  </si>
  <si>
    <t>PATIENT HISTORY| Previous TB treatment?</t>
  </si>
  <si>
    <t>yes</t>
  </si>
  <si>
    <t>yes</t>
  </si>
  <si>
    <t>yes</t>
  </si>
  <si>
    <t>yes</t>
  </si>
  <si>
    <t>no</t>
  </si>
  <si>
    <t>yes</t>
  </si>
  <si>
    <t>no</t>
  </si>
  <si>
    <t>PATIENT HISTORY| Date of previous (most recent) TB diagnosis</t>
  </si>
  <si>
    <t>empty cell</t>
  </si>
  <si>
    <t>empty cell</t>
  </si>
  <si>
    <t>PATIENT TREATMENT HISTORY | Date when the last TB treatment was ended</t>
  </si>
  <si>
    <t>July 2009</t>
  </si>
  <si>
    <t>empty cell</t>
  </si>
  <si>
    <t>empty cell</t>
  </si>
  <si>
    <t>PATIENT HISTORY | Reintroduced the same or a different antiretroviral therapy/regimen?</t>
  </si>
  <si>
    <t>pulmonary</t>
  </si>
  <si>
    <t>pulmonary</t>
  </si>
  <si>
    <t>pulmonary</t>
  </si>
  <si>
    <t>pulmonary</t>
  </si>
  <si>
    <t>empty cell</t>
  </si>
  <si>
    <t>pulmonary</t>
  </si>
  <si>
    <t>empty cell</t>
  </si>
  <si>
    <t>PATIENT HISTORY | Treatment outcome of previous TB disease</t>
  </si>
  <si>
    <t>treatment failure</t>
  </si>
  <si>
    <t>completed</t>
  </si>
  <si>
    <t>treatment failure</t>
  </si>
  <si>
    <t>default</t>
  </si>
  <si>
    <t>empty cell</t>
  </si>
  <si>
    <t>cured</t>
  </si>
  <si>
    <t>empty cell</t>
  </si>
  <si>
    <t>ETHAMBUTOL_P | LJM | EMB | 2.0ug/mL</t>
  </si>
  <si>
    <t>resistant</t>
  </si>
  <si>
    <t>resistant</t>
  </si>
  <si>
    <t>resistant</t>
  </si>
  <si>
    <t>resistant</t>
  </si>
  <si>
    <t>empty cell</t>
  </si>
  <si>
    <t>resistant</t>
  </si>
  <si>
    <t>empty cell</t>
  </si>
  <si>
    <t>ISONIAZID_P | LJM | INH | Low  0.2 ug/mL</t>
  </si>
  <si>
    <t>resistant</t>
  </si>
  <si>
    <t>resistant</t>
  </si>
  <si>
    <t>resistant</t>
  </si>
  <si>
    <t>resistant</t>
  </si>
  <si>
    <t>empty cell</t>
  </si>
  <si>
    <t>resistant</t>
  </si>
  <si>
    <t>empty cell</t>
  </si>
  <si>
    <t>PYRAZINAMIDE_P | MGIT | PZA | 100ug/mL </t>
  </si>
  <si>
    <t>resistant</t>
  </si>
  <si>
    <t>empty cell</t>
  </si>
  <si>
    <t>empty cell</t>
  </si>
  <si>
    <t>empty cell</t>
  </si>
  <si>
    <t>empty cell</t>
  </si>
  <si>
    <t>empty cell</t>
  </si>
  <si>
    <t>empty cell</t>
  </si>
  <si>
    <t>RIFAMPICIN_P |LJM | RMP | 40.0ug/mL</t>
  </si>
  <si>
    <t>resistant</t>
  </si>
  <si>
    <t>resistant</t>
  </si>
  <si>
    <t>resistant</t>
  </si>
  <si>
    <t>resistant</t>
  </si>
  <si>
    <t>empty cell</t>
  </si>
  <si>
    <t>resistant</t>
  </si>
  <si>
    <t>empty cell</t>
  </si>
  <si>
    <t>AMIKACIN_P | LJM | AMK | 40.0ug/mL</t>
  </si>
  <si>
    <t>susceptible</t>
  </si>
  <si>
    <t>empty cell</t>
  </si>
  <si>
    <t>resistant</t>
  </si>
  <si>
    <t>susceptible</t>
  </si>
  <si>
    <t>empty cell</t>
  </si>
  <si>
    <t>susceptible</t>
  </si>
  <si>
    <t>empty cell</t>
  </si>
  <si>
    <t>KANAMYCIN_P | LJM | KM | 30.0ug/mL</t>
  </si>
  <si>
    <t>susceptible</t>
  </si>
  <si>
    <t>empty cell</t>
  </si>
  <si>
    <t>resistant</t>
  </si>
  <si>
    <t>susceptible</t>
  </si>
  <si>
    <t>empty cell</t>
  </si>
  <si>
    <t>resistant</t>
  </si>
  <si>
    <t>empty cell</t>
  </si>
  <si>
    <t>CAPREOMYCIN_P | LJM | C |40.0ug/mL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</si>
  <si>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</si>
  <si>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</si>
  <si>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</si>
  <si>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</si>
  <si>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</si>
  <si>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</si>
  <si>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</si>
  <si>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CYCLOSERINE_P | LJM | CS | 40.0ug/mL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</si>
  <si>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</si>
  <si>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</si>
  <si>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</si>
  <si>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</si>
  <si>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</si>
  <si>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</si>
  <si>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</si>
  <si>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ETHIONAMIDE_P | LJM | ETA | 40.0ug/mL</t>
  </si>
  <si>
    <t>susceptible</t>
  </si>
  <si>
    <t>empty cell</t>
  </si>
  <si>
    <t>susceptible</t>
  </si>
  <si>
    <t>susceptible</t>
  </si>
  <si>
    <t>empty cell</t>
  </si>
  <si>
    <t>resistant</t>
  </si>
  <si>
    <t>empty cell</t>
  </si>
  <si>
    <t>OFLOXACIN_P | LJM | OFX | 2.0ug/mL</t>
  </si>
  <si>
    <t>susceptible</t>
  </si>
  <si>
    <t>empty cell</t>
  </si>
  <si>
    <t>susceptible</t>
  </si>
  <si>
    <t>empty cell</t>
  </si>
  <si>
    <t>empty cell</t>
  </si>
  <si>
    <t>empty cell</t>
  </si>
  <si>
    <t>empty cell</t>
  </si>
  <si>
    <t>PROP_4AMINOSALICYLIC_ACID_P | PAS | 1.0ug/mL</t>
  </si>
  <si>
    <t>susceptible</t>
  </si>
  <si>
    <t>empty cell</t>
  </si>
  <si>
    <t>resistant</t>
  </si>
  <si>
    <t>susceptible</t>
  </si>
  <si>
    <t>empty cell</t>
  </si>
  <si>
    <t>empty cell</t>
  </si>
  <si>
    <t>empty cell</t>
  </si>
  <si>
    <t>PATIENT HISTORY | HIV Status</t>
  </si>
  <si>
    <t>negative</t>
  </si>
  <si>
    <t>negative</t>
  </si>
  <si>
    <t>negative</t>
  </si>
  <si>
    <t>negative</t>
  </si>
  <si>
    <t>negative</t>
  </si>
  <si>
    <t>negative</t>
  </si>
  <si>
    <t>negative</t>
  </si>
  <si>
    <t>PATIENT HISTORY | Date of current TB diagnosis</t>
  </si>
  <si>
    <t>PATIENT TREATMENT HISTORY | Initiated antiretroviral therapy/regimen?</t>
  </si>
  <si>
    <t>no</t>
  </si>
  <si>
    <t>no</t>
  </si>
  <si>
    <t>no</t>
  </si>
  <si>
    <t>yes</t>
  </si>
  <si>
    <t>no</t>
  </si>
  <si>
    <t>no</t>
  </si>
  <si>
    <t>no</t>
  </si>
  <si>
    <t>PATIENT TREATMENT HISTORY | Has the patient ever received any other anti-TB chemoprophylaxis?</t>
  </si>
  <si>
    <t>no</t>
  </si>
  <si>
    <t>no</t>
  </si>
  <si>
    <t>no</t>
  </si>
  <si>
    <t>no</t>
  </si>
  <si>
    <t>no</t>
  </si>
  <si>
    <t>no</t>
  </si>
  <si>
    <t>no</t>
  </si>
  <si>
    <t>PATIENT TREATMENT HISTORY | If the patient received other anti-TB chemoprophylaxis, which drug(s)?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</si>
  <si>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</si>
  <si>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</si>
  <si>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</si>
  <si>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</si>
  <si>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</si>
  <si>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</si>
  <si>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</si>
  <si>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HISTORY | CLINICAL SYMPTOMS | Fever?</t>
  </si>
  <si>
    <t>no</t>
  </si>
  <si>
    <t>yes</t>
  </si>
  <si>
    <t>yes</t>
  </si>
  <si>
    <t>yes</t>
  </si>
  <si>
    <t>yes</t>
  </si>
  <si>
    <t>no</t>
  </si>
  <si>
    <t>yes</t>
  </si>
  <si>
    <t>PATIENT HISTORY | CLINICAL SYMPTOMS | Weight Loss?</t>
  </si>
  <si>
    <t>no</t>
  </si>
  <si>
    <t>no</t>
  </si>
  <si>
    <t>no</t>
  </si>
  <si>
    <t>yes</t>
  </si>
  <si>
    <t>no</t>
  </si>
  <si>
    <t>yes</t>
  </si>
  <si>
    <t>yes</t>
  </si>
  <si>
    <t>PATIENT HISTORY | CLINICAL SYMPTOMS | Cough with expectorate?</t>
  </si>
  <si>
    <t>no</t>
  </si>
  <si>
    <t>yes</t>
  </si>
  <si>
    <t>yes</t>
  </si>
  <si>
    <t>no</t>
  </si>
  <si>
    <t>yes</t>
  </si>
  <si>
    <t>yes</t>
  </si>
  <si>
    <t>no</t>
  </si>
  <si>
    <t>PATIENT HISTORY | CLINICAL SYMPTOMS | Dry Cough?</t>
  </si>
  <si>
    <t>no</t>
  </si>
  <si>
    <t>no</t>
  </si>
  <si>
    <t>no</t>
  </si>
  <si>
    <t>yes</t>
  </si>
  <si>
    <t>no</t>
  </si>
  <si>
    <t>no</t>
  </si>
  <si>
    <t>yes</t>
  </si>
  <si>
    <t>PATIENT HISTORY | CLINICAL SYMPTOMS | Symptoms Duration</t>
  </si>
  <si>
    <t>no</t>
  </si>
  <si>
    <t>3 months</t>
  </si>
  <si>
    <t>&lt;1 year</t>
  </si>
  <si>
    <t>6 month</t>
  </si>
  <si>
    <t>4 month</t>
  </si>
  <si>
    <t>2 months</t>
  </si>
  <si>
    <t>2 months</t>
  </si>
  <si>
    <t>PATIENT HISTORY | Initiated antiretroviral therapy/regimen?</t>
  </si>
  <si>
    <t>no</t>
  </si>
  <si>
    <t>no</t>
  </si>
  <si>
    <t>no</t>
  </si>
  <si>
    <t>no</t>
  </si>
  <si>
    <t>no</t>
  </si>
  <si>
    <t>no</t>
  </si>
  <si>
    <t>no</t>
  </si>
  <si>
    <t>PATIENT TREATMENT HISTORY | Reintroduced the same or a different antiretroviral therapy/regimen?</t>
  </si>
  <si>
    <t>no</t>
  </si>
  <si>
    <t>no</t>
  </si>
  <si>
    <t>no</t>
  </si>
  <si>
    <t>no</t>
  </si>
  <si>
    <t>no</t>
  </si>
  <si>
    <t>no</t>
  </si>
  <si>
    <t>no</t>
  </si>
  <si>
    <t>PATIENT TREATMENT HISTORY | Changed antiretroviral therapy for reasons other than toxicity?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</si>
  <si>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</si>
  <si>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</si>
  <si>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</si>
  <si>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</si>
  <si>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</si>
  <si>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</si>
  <si>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</si>
  <si>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TB diagnosis after initiation of cART?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</si>
  <si>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</si>
  <si>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</si>
  <si>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</si>
  <si>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</si>
  <si>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</si>
  <si>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</si>
  <si>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</si>
  <si>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TREATMENT HISTORY | Worsening of TB diagnosed prior to cART initiation?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</si>
  <si>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</si>
  <si>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</si>
  <si>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</si>
  <si>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</si>
  <si>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</si>
  <si>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</si>
  <si>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</si>
  <si>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PATIENT HISTORY | Clinical presentation of current TB disease</t>
  </si>
  <si>
    <t>lungs</t>
  </si>
  <si>
    <t>lungs</t>
  </si>
  <si>
    <t>lungs</t>
  </si>
  <si>
    <t>lungs</t>
  </si>
  <si>
    <t>lungs</t>
  </si>
  <si>
    <t>lungs</t>
  </si>
  <si>
    <t>lungs</t>
  </si>
  <si>
    <t>PATIENT HISTORY | Chest X-Ray/CT-scan description</t>
  </si>
  <si>
    <t>the upper zone of the left lung</t>
  </si>
  <si>
    <t>upper lung zones, cavitations</t>
  </si>
  <si>
    <t>upper lung zones, cavitations</t>
  </si>
  <si>
    <t>the upper lung zones</t>
  </si>
  <si>
    <t>lower lobe of the right lung</t>
  </si>
  <si>
    <t>upper lung zones</t>
  </si>
  <si>
    <t>upper lung zones</t>
  </si>
  <si>
    <t>ETHAMBUTOL | LJM | EMB | 2.0ug/mL</t>
  </si>
  <si>
    <t>ETHA: Ethambutol 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</si>
  <si>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</si>
  <si>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</si>
  <si>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</si>
  <si>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</si>
  <si>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</si>
  <si>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</si>
  <si>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</si>
  <si>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</si>
  <si>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</si>
  <si>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</si>
  <si>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</si>
  <si>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</si>
  <si>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</si>
  <si>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</si>
  <si>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ISONIAZID | LJM | INH | Low  0.2 ug/mL</t>
  </si>
  <si>
    <t>ISON: Isoniazid 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</si>
  <si>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</si>
  <si>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</si>
  <si>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</si>
  <si>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</si>
  <si>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</si>
  <si>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</si>
  <si>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</si>
  <si>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</si>
  <si>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</si>
  <si>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</si>
  <si>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</si>
  <si>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</si>
  <si>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</si>
  <si>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</si>
  <si>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RIFAMPICIN |LJM | RMP | 40.0ug/mL</t>
  </si>
  <si>
    <t>RIFM: rifampicin 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</si>
  <si>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</si>
  <si>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</si>
  <si>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</si>
  <si>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</si>
  <si>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</si>
  <si>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</si>
  <si>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</si>
  <si>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</si>
  <si>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</si>
  <si>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</si>
  <si>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</si>
  <si>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</si>
  <si>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</si>
  <si>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</si>
  <si>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PYRAZINAMIDE | LJM | PZA | 100ug/mL </t>
  </si>
  <si>
    <t>PYRA: Pyrazinamide 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</si>
  <si>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</si>
  <si>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</si>
  <si>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</si>
  <si>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</si>
  <si>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</si>
  <si>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</si>
  <si>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</si>
  <si>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</si>
  <si>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</si>
  <si>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</si>
  <si>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</si>
  <si>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</si>
  <si>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</si>
  <si>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empty cell</t>
  </si>
  <si>
    <t>AMIKACIN | LJM | AMK | 40.0ug/mL</t>
  </si>
  <si>
    <t>AMIK: Amikacin/ Kanamycin 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</si>
  <si>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</si>
  <si>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</si>
  <si>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</si>
  <si>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</si>
  <si>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</si>
  <si>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</si>
  <si>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</si>
  <si>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</si>
  <si>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</si>
  <si>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</si>
  <si>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</si>
  <si>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</si>
  <si>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</si>
  <si>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</si>
  <si>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KANAMYCIN | LJM | KM | 30.0ug/mL</t>
  </si>
  <si>
    <t>AMIK: Amikacin/ Kanamycin 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</si>
  <si>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</si>
  <si>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</si>
  <si>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</si>
  <si>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</si>
  <si>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</si>
  <si>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</si>
  <si>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</si>
  <si>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</si>
  <si>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</si>
  <si>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</si>
  <si>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</si>
  <si>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</si>
  <si>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</si>
  <si>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</si>
  <si>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CAPREOMYCIN | LJM | C |40.0ug/mL</t>
  </si>
  <si>
    <t>CAPR: Capreomycin </t>
  </si>
  <si>
    <t>resistant</t>
  </si>
  <si>
    <t>resistant</t>
  </si>
  <si>
    <t>resistant</t>
  </si>
  <si>
    <t>resistant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</si>
  <si>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</si>
  <si>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</si>
  <si>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</si>
  <si>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</si>
  <si>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</si>
  <si>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</si>
  <si>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</si>
  <si>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</si>
  <si>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empty cell</t>
  </si>
  <si>
    <t>empty cell</t>
  </si>
  <si>
    <t>CYCLOSERINE | LJM | CS | 40.0ug/mL</t>
  </si>
  <si>
    <t>CYCL: Cycloserine 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</si>
  <si>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</si>
  <si>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</si>
  <si>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</si>
  <si>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</si>
  <si>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</si>
  <si>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</si>
  <si>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</si>
  <si>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</si>
  <si>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</si>
  <si>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</si>
  <si>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</si>
  <si>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</si>
  <si>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</si>
  <si>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</si>
  <si>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ETHIONAMIDE | LJM | ETA | 40.0ug/mL</t>
  </si>
  <si>
    <t>ETHI: Ethionamide/ Prothionamide </t>
  </si>
  <si>
    <t>resistant</t>
  </si>
  <si>
    <t>resistant</t>
  </si>
  <si>
    <t>susceptible</t>
  </si>
  <si>
    <t>susceptible</t>
  </si>
  <si>
    <t>resistant</t>
  </si>
  <si>
    <t>resistant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</si>
  <si>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</si>
  <si>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</si>
  <si>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</si>
  <si>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</si>
  <si>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</si>
  <si>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</si>
  <si>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</si>
  <si>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</si>
  <si>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OFLOXACIN | LJM | OFX | 2.0ug/mL</t>
  </si>
  <si>
    <t>OFLO: Ofloxacin </t>
  </si>
  <si>
    <t>susceptible</t>
  </si>
  <si>
    <t>susceptible</t>
  </si>
  <si>
    <t>resistant</t>
  </si>
  <si>
    <t>resistant</t>
  </si>
  <si>
    <t>resistant</t>
  </si>
  <si>
    <t>resistant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</si>
  <si>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</si>
  <si>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</si>
  <si>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</si>
  <si>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</si>
  <si>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</si>
  <si>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</si>
  <si>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</si>
  <si>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</si>
  <si>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PROP_4AMINOSALICYLIC_ACID | PAS | 1.0ug/mL</t>
  </si>
  <si>
    <t>PARA: Para-aminosalicyclic acid 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</si>
  <si>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</si>
  <si>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</si>
  <si>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</si>
  <si>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</si>
  <si>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</si>
  <si>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</si>
  <si>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</si>
  <si>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</si>
  <si>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</si>
  <si>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</si>
  <si>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</si>
  <si>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</si>
  <si>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</si>
  <si>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susceptible</t>
  </si>
  <si>
    <t>STREPTOMYCIN | LJM | SM | 4.0ug/mL</t>
  </si>
  <si>
    <t>STRE: Streptomycin 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</si>
  <si>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</si>
  <si>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</si>
  <si>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</si>
  <si>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</si>
  <si>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</si>
  <si>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</si>
  <si>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</si>
  <si>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</si>
  <si>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</si>
  <si>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</si>
  <si>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</si>
  <si>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</si>
  <si>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</si>
  <si>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resistant</t>
  </si>
  <si>
    <t>OLD FILE</t>
  </si>
  <si>
    <t>NEW FILE</t>
  </si>
  <si>
    <t>ID</t>
  </si>
  <si>
    <t>BacteriaStrain</t>
  </si>
  <si>
    <t>G55413</t>
  </si>
  <si>
    <t>XTB13-081</t>
  </si>
  <si>
    <t>G55414</t>
  </si>
  <si>
    <t>XTB13-082</t>
  </si>
  <si>
    <t>G55415</t>
  </si>
  <si>
    <t>XTB13-083</t>
  </si>
  <si>
    <t>G55416</t>
  </si>
  <si>
    <t>XTB13-084</t>
  </si>
  <si>
    <t>G55417</t>
  </si>
  <si>
    <t>XTB13-086</t>
  </si>
  <si>
    <t>G55418</t>
  </si>
  <si>
    <t>XTB13-088</t>
  </si>
  <si>
    <t>G55419</t>
  </si>
  <si>
    <t>XTB13-089</t>
  </si>
  <si>
    <t>G55421</t>
  </si>
  <si>
    <t>XTB13-091</t>
  </si>
  <si>
    <t>G55422</t>
  </si>
  <si>
    <t>XTB13-092</t>
  </si>
  <si>
    <t>G55423</t>
  </si>
  <si>
    <t>XTB13-093</t>
  </si>
  <si>
    <t>G55424</t>
  </si>
  <si>
    <t>XTB13-094</t>
  </si>
  <si>
    <t>G55425</t>
  </si>
  <si>
    <t>XTB13-095</t>
  </si>
  <si>
    <t>G55426</t>
  </si>
  <si>
    <t>XTB13-096</t>
  </si>
  <si>
    <t>G55427</t>
  </si>
  <si>
    <t>XTB13-097</t>
  </si>
  <si>
    <t>G55428</t>
  </si>
  <si>
    <t>XTB13-098</t>
  </si>
  <si>
    <t>G55429</t>
  </si>
  <si>
    <t>XTB13-100</t>
  </si>
  <si>
    <t>G55430</t>
  </si>
  <si>
    <t>XTB13-102</t>
  </si>
  <si>
    <t>G55431</t>
  </si>
  <si>
    <t>XTB13-103</t>
  </si>
  <si>
    <t>G55432</t>
  </si>
  <si>
    <t>XTB13-104</t>
  </si>
  <si>
    <t>G55433</t>
  </si>
  <si>
    <t>XTB13-105</t>
  </si>
  <si>
    <t>G55435</t>
  </si>
  <si>
    <t>XTB13-107</t>
  </si>
  <si>
    <t>G55436</t>
  </si>
  <si>
    <t>XTB13-108</t>
  </si>
  <si>
    <t>G55438</t>
  </si>
  <si>
    <t>XTB13-110</t>
  </si>
  <si>
    <t>G55439</t>
  </si>
  <si>
    <t>XTB13-111</t>
  </si>
  <si>
    <t>G55440</t>
  </si>
  <si>
    <t>XTB13-112</t>
  </si>
  <si>
    <t>G55441</t>
  </si>
  <si>
    <t>XTB13-113</t>
  </si>
  <si>
    <t>G55442</t>
  </si>
  <si>
    <t>XTB13-114</t>
  </si>
  <si>
    <t>G55443</t>
  </si>
  <si>
    <t>XTB13-115</t>
  </si>
  <si>
    <t>G55444</t>
  </si>
  <si>
    <t>XTB13-116</t>
  </si>
  <si>
    <t>G55445</t>
  </si>
  <si>
    <t>XTB13-117</t>
  </si>
  <si>
    <t>G55446</t>
  </si>
  <si>
    <t>XTB13-119</t>
  </si>
  <si>
    <t>G55447</t>
  </si>
  <si>
    <t>XTB13-120</t>
  </si>
  <si>
    <t>G55448</t>
  </si>
  <si>
    <t>XTB13-121</t>
  </si>
  <si>
    <t>G55449</t>
  </si>
  <si>
    <t>XTB13-122</t>
  </si>
  <si>
    <t>G55450</t>
  </si>
  <si>
    <t>XTB13-123</t>
  </si>
  <si>
    <t>G55451</t>
  </si>
  <si>
    <t>XTB13-124</t>
  </si>
  <si>
    <t>G55452</t>
  </si>
  <si>
    <t>XTB13-125</t>
  </si>
  <si>
    <t>G55453</t>
  </si>
  <si>
    <t>XTB13-126</t>
  </si>
  <si>
    <t>G55454</t>
  </si>
  <si>
    <t>XTB13-127</t>
  </si>
  <si>
    <t>G55455</t>
  </si>
  <si>
    <t>XTB13-128</t>
  </si>
  <si>
    <t>G55457</t>
  </si>
  <si>
    <t>XTB13-131</t>
  </si>
  <si>
    <t>G55458</t>
  </si>
  <si>
    <t>XTB13-132</t>
  </si>
  <si>
    <t>G55459</t>
  </si>
  <si>
    <t>XTB13-133</t>
  </si>
  <si>
    <t>G55460</t>
  </si>
  <si>
    <t>XTB13-134</t>
  </si>
  <si>
    <t>G55461</t>
  </si>
  <si>
    <t>XTB13-135</t>
  </si>
  <si>
    <t>G55462</t>
  </si>
  <si>
    <t>XTB13-136</t>
  </si>
  <si>
    <t>G55463</t>
  </si>
  <si>
    <t>XTB13-137</t>
  </si>
  <si>
    <t>G55464</t>
  </si>
  <si>
    <t>XTB13-138</t>
  </si>
  <si>
    <t>G55465</t>
  </si>
  <si>
    <t>XTB13-140</t>
  </si>
  <si>
    <t>G55466</t>
  </si>
  <si>
    <t>XTB13-141</t>
  </si>
  <si>
    <t>G55467</t>
  </si>
  <si>
    <t>XTB13-142</t>
  </si>
  <si>
    <t>G55468</t>
  </si>
  <si>
    <t>XTB13-143</t>
  </si>
  <si>
    <t>G55469</t>
  </si>
  <si>
    <t>XTB13-144</t>
  </si>
  <si>
    <t>G55471</t>
  </si>
  <si>
    <t>XTB13-146</t>
  </si>
  <si>
    <t>G55472</t>
  </si>
  <si>
    <t>XTB13-147</t>
  </si>
  <si>
    <t>G55473</t>
  </si>
  <si>
    <t>XTB13-150</t>
  </si>
  <si>
    <t>G55474</t>
  </si>
  <si>
    <t>XTB13-152</t>
  </si>
  <si>
    <t>G55475</t>
  </si>
  <si>
    <t>XTB13-153</t>
  </si>
  <si>
    <t>G55476</t>
  </si>
  <si>
    <t>XTB13-154</t>
  </si>
  <si>
    <t>G55477</t>
  </si>
  <si>
    <t>XTB13-155</t>
  </si>
  <si>
    <t>G55478</t>
  </si>
  <si>
    <t>XTB13-156</t>
  </si>
  <si>
    <t>G55479</t>
  </si>
  <si>
    <t>XTB13-158</t>
  </si>
  <si>
    <t>G55480</t>
  </si>
  <si>
    <t>XTB13-159</t>
  </si>
  <si>
    <t>G55481</t>
  </si>
  <si>
    <t>XTB13-161</t>
  </si>
  <si>
    <t>G55482</t>
  </si>
  <si>
    <t>XTB13-162</t>
  </si>
  <si>
    <t>G55484</t>
  </si>
  <si>
    <t>XTB13-165</t>
  </si>
  <si>
    <t>G55485</t>
  </si>
  <si>
    <t>XTB13-167</t>
  </si>
  <si>
    <t>G55486</t>
  </si>
  <si>
    <t>XTB13-168</t>
  </si>
  <si>
    <t>G55487</t>
  </si>
  <si>
    <t>XTB13-169</t>
  </si>
  <si>
    <t>G55488</t>
  </si>
  <si>
    <t>XTB13-172</t>
  </si>
  <si>
    <t>G55489</t>
  </si>
  <si>
    <t>XTB13-173</t>
  </si>
  <si>
    <t>G55490</t>
  </si>
  <si>
    <t>XTB13-175</t>
  </si>
  <si>
    <t>G55491</t>
  </si>
  <si>
    <t>XTB13-176</t>
  </si>
  <si>
    <t>G55492</t>
  </si>
  <si>
    <t>XTB13-177</t>
  </si>
  <si>
    <t>G55493</t>
  </si>
  <si>
    <t>XTB13-178</t>
  </si>
  <si>
    <t>G55494</t>
  </si>
  <si>
    <t>XTB13-179</t>
  </si>
  <si>
    <t>G55495</t>
  </si>
  <si>
    <t>XTB13-180</t>
  </si>
  <si>
    <t>G55496</t>
  </si>
  <si>
    <t>XTB13-182</t>
  </si>
  <si>
    <t>G55497</t>
  </si>
  <si>
    <t>XTB13-183</t>
  </si>
  <si>
    <t>G55498</t>
  </si>
  <si>
    <t>XTB13-184</t>
  </si>
  <si>
    <t>G55500</t>
  </si>
  <si>
    <t>XTB13-186</t>
  </si>
  <si>
    <t>G55501</t>
  </si>
  <si>
    <t>XTB13-187</t>
  </si>
  <si>
    <t>G55502</t>
  </si>
  <si>
    <t>XTB13-188</t>
  </si>
  <si>
    <t>G55504</t>
  </si>
  <si>
    <t>XTB13-190</t>
  </si>
  <si>
    <t>G55505</t>
  </si>
  <si>
    <t>XTB13-191</t>
  </si>
  <si>
    <t>G55506</t>
  </si>
  <si>
    <t>XTB13-192</t>
  </si>
  <si>
    <t>G55507</t>
  </si>
  <si>
    <t>XTB13-193</t>
  </si>
  <si>
    <t>G55508</t>
  </si>
  <si>
    <t>XTB13-194</t>
  </si>
  <si>
    <t>G55509</t>
  </si>
  <si>
    <t>XTB13-195</t>
  </si>
  <si>
    <t>G55510</t>
  </si>
  <si>
    <t>XTB13-196</t>
  </si>
  <si>
    <t>G55511</t>
  </si>
  <si>
    <t>XTB13-197</t>
  </si>
  <si>
    <t>G55512</t>
  </si>
  <si>
    <t>XTB13-198</t>
  </si>
  <si>
    <t>G55513</t>
  </si>
  <si>
    <t>XTB13-199</t>
  </si>
  <si>
    <t>G55514</t>
  </si>
  <si>
    <t>XTB13-200</t>
  </si>
  <si>
    <t>G55516</t>
  </si>
  <si>
    <t>XTB13-203</t>
  </si>
  <si>
    <t>G55517</t>
  </si>
  <si>
    <t>XTB13-204</t>
  </si>
  <si>
    <t>G55518</t>
  </si>
  <si>
    <t>XTB13-205</t>
  </si>
  <si>
    <t>G55519</t>
  </si>
  <si>
    <t>XTB13-206</t>
  </si>
  <si>
    <t>G55521</t>
  </si>
  <si>
    <t>XTB13-208</t>
  </si>
  <si>
    <t>G55522</t>
  </si>
  <si>
    <t>XTB13-209</t>
  </si>
  <si>
    <t>G55523</t>
  </si>
  <si>
    <t>XTB13-210</t>
  </si>
  <si>
    <t>G55524</t>
  </si>
  <si>
    <t>XTB13-211</t>
  </si>
  <si>
    <t>G55525</t>
  </si>
  <si>
    <t>XTB13-212</t>
  </si>
  <si>
    <t>G55526</t>
  </si>
  <si>
    <t>XTB13-213</t>
  </si>
  <si>
    <t>G55527</t>
  </si>
  <si>
    <t>XTB13-214</t>
  </si>
  <si>
    <t>G55528</t>
  </si>
  <si>
    <t>XTB13-216</t>
  </si>
  <si>
    <t>G55529</t>
  </si>
  <si>
    <t>XTB13-217</t>
  </si>
  <si>
    <t>G55530</t>
  </si>
  <si>
    <t>XTB13-218</t>
  </si>
  <si>
    <t>G55531</t>
  </si>
  <si>
    <t>XTB13-219</t>
  </si>
  <si>
    <t>G55533</t>
  </si>
  <si>
    <t>XTB13-225</t>
  </si>
  <si>
    <t>G55534</t>
  </si>
  <si>
    <t>XTB13-227</t>
  </si>
  <si>
    <t>G55535</t>
  </si>
  <si>
    <t>XTB13-228</t>
  </si>
  <si>
    <t>G55536</t>
  </si>
  <si>
    <t>XTB13-229</t>
  </si>
  <si>
    <t>G55537</t>
  </si>
  <si>
    <t>XTB13-230</t>
  </si>
  <si>
    <t>G55538</t>
  </si>
  <si>
    <t>XTB13-231</t>
  </si>
  <si>
    <t>G55539</t>
  </si>
  <si>
    <t>XTB13-232</t>
  </si>
  <si>
    <t>G55540</t>
  </si>
  <si>
    <t>XTB13-233</t>
  </si>
  <si>
    <t>G55541</t>
  </si>
  <si>
    <t>XTB13-234</t>
  </si>
  <si>
    <t>G55542</t>
  </si>
  <si>
    <t>XTB13-235</t>
  </si>
  <si>
    <t>G55543</t>
  </si>
  <si>
    <t>XTB13-237</t>
  </si>
  <si>
    <t>G55544</t>
  </si>
  <si>
    <t>XTB13-238</t>
  </si>
  <si>
    <t>G55545</t>
  </si>
  <si>
    <t>XTB13-239</t>
  </si>
  <si>
    <t>G55546</t>
  </si>
  <si>
    <t>XTB13-240</t>
  </si>
  <si>
    <t>G55547</t>
  </si>
  <si>
    <t>XTB13-241</t>
  </si>
  <si>
    <t>G55548</t>
  </si>
  <si>
    <t>XTB13-242</t>
  </si>
  <si>
    <t>G55549</t>
  </si>
  <si>
    <t>XTB13-244</t>
  </si>
  <si>
    <t>G55550</t>
  </si>
  <si>
    <t>XTB13-245</t>
  </si>
  <si>
    <t>G55551</t>
  </si>
  <si>
    <t>XTB13-246</t>
  </si>
  <si>
    <t>G55552</t>
  </si>
  <si>
    <t>XTB13-247</t>
  </si>
  <si>
    <t>G55553</t>
  </si>
  <si>
    <t>XTB13-249</t>
  </si>
  <si>
    <t>G55554</t>
  </si>
  <si>
    <t>XTB13-250</t>
  </si>
  <si>
    <t>G55555</t>
  </si>
  <si>
    <t>XTB13-251</t>
  </si>
  <si>
    <t>G55556</t>
  </si>
  <si>
    <t>XTB13-252</t>
  </si>
  <si>
    <t>G55557</t>
  </si>
  <si>
    <t>XTB13-253</t>
  </si>
  <si>
    <t>G55558</t>
  </si>
  <si>
    <t>XTB13-255</t>
  </si>
  <si>
    <t>G55559</t>
  </si>
  <si>
    <t>XTB13-256</t>
  </si>
  <si>
    <t>G55560</t>
  </si>
  <si>
    <t>XTB13-262</t>
  </si>
  <si>
    <t>G55561</t>
  </si>
  <si>
    <t>XTB13-265</t>
  </si>
  <si>
    <t>G55565</t>
  </si>
  <si>
    <t>XTB13-290</t>
  </si>
  <si>
    <t>G55566</t>
  </si>
  <si>
    <t>XTB13-299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</si>
</sst>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dd\.mm\.yy"/>
    <numFmt numFmtId="166" formatCode="dd/mm/yy"/>
  </numFmts>
  <fonts count="15">
    <font>
      <sz val="10.0"/>
      <name val="Arial"/>
    </font>
    <font>
      <b/>
      <sz val="14.0"/>
      <color rgb="FF000000"/>
      <name val="Calibri"/>
    </font>
    <font>
      <sz val="12.0"/>
      <color rgb="FF000000"/>
      <name val="Calibri"/>
    </font>
    <font>
      <sz val="12.0"/>
      <color rgb="FFFFFFFF"/>
      <name val="Calibri"/>
    </font>
    <font>
      <sz val="12.0"/>
      <name val="Calibri"/>
    </font>
    <font>
      <sz val="12.0"/>
      <name val="Times New Roman"/>
    </font>
    <font>
      <b/>
      <sz val="12.0"/>
      <color rgb="FF000000"/>
      <name val="Calibri"/>
    </font>
    <font>
      <sz val="9.0"/>
      <color rgb="FF000000"/>
      <name val="Verdana"/>
    </font>
    <font>
      <u/>
      <sz val="12.0"/>
      <color rgb="FF000000"/>
      <name val="Calibri"/>
    </font>
    <font>
      <sz val="12.0"/>
      <color rgb="FF000000"/>
      <name val="Times New Roman"/>
    </font>
    <font>
      <b/>
      <i/>
      <sz val="12.0"/>
      <name val="Times New Roman"/>
    </font>
    <font>
      <b/>
      <sz val="12.0"/>
      <name val="Times New Roman"/>
    </font>
    <font>
      <b/>
      <sz val="12.0"/>
      <name val="Calibri"/>
    </font>
    <font>
      <b/>
      <sz val="11.0"/>
      <color rgb="FF000000"/>
      <name val="Calibri"/>
    </font>
    <font>
      <b/>
      <sz val="11.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F1DD"/>
        <bgColor rgb="FFEAF1DD"/>
      </patternFill>
    </fill>
    <fill>
      <patternFill patternType="solid">
        <fgColor rgb="FFE5B8B7"/>
        <bgColor rgb="FFE5B8B7"/>
      </patternFill>
    </fill>
    <fill>
      <patternFill patternType="solid">
        <fgColor rgb="FFB2A1C7"/>
        <bgColor rgb="FFB2A1C7"/>
      </patternFill>
    </fill>
    <fill>
      <patternFill patternType="solid">
        <fgColor rgb="FF5F497A"/>
        <bgColor rgb="FF5F497A"/>
      </patternFill>
    </fill>
    <fill>
      <patternFill patternType="solid">
        <fgColor rgb="FF3F3151"/>
        <bgColor rgb="FF3F3151"/>
      </patternFill>
    </fill>
    <fill>
      <patternFill patternType="solid">
        <fgColor rgb="FF00B050"/>
        <bgColor rgb="FF00B050"/>
      </patternFill>
    </fill>
    <fill>
      <patternFill patternType="solid">
        <fgColor rgb="FFF2DBDB"/>
        <bgColor rgb="FFF2DBDB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FF6565"/>
        <bgColor rgb="FFFF6565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</borders>
  <cellStyleXfs count="1">
    <xf fillId="0" numFmtId="0" borderId="0" fontId="0"/>
  </cellStyleXfs>
  <cellXfs count="165">
    <xf fillId="0" numFmtId="0" borderId="0" fontId="0"/>
    <xf applyBorder="1" applyAlignment="1" fillId="2" xfId="0" numFmtId="49" borderId="1" applyFont="1" fontId="1" applyNumberFormat="1" applyFill="1">
      <alignment vertical="center" horizontal="center"/>
    </xf>
    <xf applyBorder="1" applyAlignment="1" fillId="2" xfId="0" numFmtId="0" borderId="2" applyFont="1" fontId="1">
      <alignment vertical="center" horizontal="center"/>
    </xf>
    <xf applyBorder="1" applyAlignment="1" fillId="2" xfId="0" numFmtId="0" borderId="3" applyFont="1" fontId="1">
      <alignment vertical="center" horizontal="center"/>
    </xf>
    <xf applyBorder="1" applyAlignment="1" fillId="3" xfId="0" numFmtId="0" borderId="1" applyFont="1" fontId="2" applyFill="1">
      <alignment vertical="center" horizontal="center"/>
    </xf>
    <xf applyBorder="1" applyAlignment="1" fillId="3" xfId="0" numFmtId="0" borderId="2" applyFont="1" fontId="2">
      <alignment vertical="center" horizontal="center"/>
    </xf>
    <xf applyBorder="1" applyAlignment="1" fillId="4" xfId="0" numFmtId="0" borderId="2" applyFont="1" fontId="2" applyFill="1">
      <alignment vertical="center" horizontal="center"/>
    </xf>
    <xf applyBorder="1" applyAlignment="1" fillId="5" xfId="0" numFmtId="0" borderId="2" applyFont="1" fontId="3" applyFill="1">
      <alignment vertical="center" horizontal="center"/>
    </xf>
    <xf applyBorder="1" applyAlignment="1" fillId="6" xfId="0" numFmtId="0" borderId="2" applyFont="1" fontId="3" applyFill="1">
      <alignment vertical="center" horizontal="center"/>
    </xf>
    <xf applyBorder="1" applyAlignment="1" fillId="7" xfId="0" numFmtId="0" borderId="2" applyFont="1" fontId="3" applyFill="1">
      <alignment vertical="center" horizontal="center"/>
    </xf>
    <xf applyBorder="1" applyAlignment="1" fillId="8" xfId="0" numFmtId="0" borderId="3" applyFont="1" fontId="2" applyFill="1">
      <alignment vertical="center" horizontal="center"/>
    </xf>
    <xf applyBorder="1" applyAlignment="1" fillId="3" xfId="0" numFmtId="0" borderId="4" applyFont="1" fontId="2">
      <alignment vertical="center" horizontal="center" wrapText="1"/>
    </xf>
    <xf applyBorder="1" applyAlignment="1" fillId="3" xfId="0" numFmtId="0" borderId="5" applyFont="1" fontId="2">
      <alignment vertical="center" horizontal="center" wrapText="1"/>
    </xf>
    <xf applyBorder="1" applyAlignment="1" fillId="3" xfId="0" numFmtId="0" borderId="2" applyFont="1" fontId="2">
      <alignment vertical="center" horizontal="center" wrapText="1"/>
    </xf>
    <xf applyBorder="1" applyAlignment="1" fillId="9" xfId="0" numFmtId="0" borderId="2" applyFont="1" fontId="4" applyFill="1">
      <alignment vertical="center" horizontal="center" wrapText="1"/>
    </xf>
    <xf applyBorder="1" applyAlignment="1" fillId="6" xfId="0" numFmtId="0" borderId="2" applyFont="1" fontId="3">
      <alignment vertical="center" horizontal="center" wrapText="1"/>
    </xf>
    <xf applyBorder="1" applyAlignment="1" fillId="8" xfId="0" numFmtId="0" borderId="6" applyFont="1" fontId="4">
      <alignment vertical="center" horizontal="center" wrapText="1"/>
    </xf>
    <xf applyBorder="1" applyAlignment="1" fillId="10" xfId="0" numFmtId="0" borderId="4" applyFont="1" fontId="2" applyFill="1">
      <alignment vertical="center" horizontal="center" wrapText="1"/>
    </xf>
    <xf fillId="0" xfId="0" numFmtId="0" borderId="7" applyFont="1" fontId="2"/>
    <xf applyBorder="1" applyAlignment="1" fillId="11" xfId="0" numFmtId="49" borderId="8" applyFont="1" fontId="5" applyNumberFormat="1" applyFill="1">
      <alignment vertical="center" horizontal="center"/>
    </xf>
    <xf applyBorder="1" applyAlignment="1" fillId="11" xfId="0" numFmtId="0" borderId="9" applyFont="1" fontId="5">
      <alignment vertical="center" horizontal="center"/>
    </xf>
    <xf applyBorder="1" applyAlignment="1" fillId="11" xfId="0" numFmtId="0" borderId="10" applyFont="1" fontId="5">
      <alignment vertical="center" horizontal="center"/>
    </xf>
    <xf applyBorder="1" applyAlignment="1" fillId="0" xfId="0" numFmtId="0" borderId="8" applyFont="1" fontId="2">
      <alignment horizontal="right"/>
    </xf>
    <xf applyBorder="1" applyAlignment="1" fillId="0" xfId="0" numFmtId="0" borderId="9" applyFont="1" fontId="2">
      <alignment horizontal="right"/>
    </xf>
    <xf applyBorder="1" applyAlignment="1" fillId="0" xfId="0" numFmtId="0" borderId="10" applyFont="1" fontId="2">
      <alignment horizontal="right"/>
    </xf>
    <xf applyBorder="1" applyAlignment="1" fillId="0" xfId="0" numFmtId="0" borderId="11" applyFont="1" fontId="2">
      <alignment horizontal="right"/>
    </xf>
    <xf applyBorder="1" fillId="3" xfId="0" numFmtId="0" borderId="12" applyFont="1" fontId="2"/>
    <xf applyBorder="1" fillId="3" xfId="0" numFmtId="0" borderId="9" applyFont="1" fontId="2"/>
    <xf applyBorder="1" fillId="3" xfId="0" numFmtId="0" borderId="13" applyFont="1" fontId="2"/>
    <xf applyBorder="1" fillId="3" xfId="0" numFmtId="0" borderId="11" applyFont="1" fontId="2"/>
    <xf applyBorder="1" applyAlignment="1" fillId="11" xfId="0" numFmtId="49" borderId="14" applyFont="1" fontId="5" applyNumberFormat="1">
      <alignment vertical="center" horizontal="center"/>
    </xf>
    <xf applyBorder="1" applyAlignment="1" fillId="11" xfId="0" numFmtId="0" borderId="15" applyFont="1" fontId="5">
      <alignment vertical="center" horizontal="center"/>
    </xf>
    <xf applyBorder="1" applyAlignment="1" fillId="11" xfId="0" numFmtId="0" borderId="16" applyFont="1" fontId="5">
      <alignment vertical="center" horizontal="center"/>
    </xf>
    <xf applyBorder="1" applyAlignment="1" fillId="0" xfId="0" numFmtId="0" borderId="14" applyFont="1" fontId="2">
      <alignment horizontal="right"/>
    </xf>
    <xf applyBorder="1" applyAlignment="1" fillId="0" xfId="0" numFmtId="0" borderId="15" applyFont="1" fontId="2">
      <alignment horizontal="right"/>
    </xf>
    <xf applyBorder="1" applyAlignment="1" fillId="0" xfId="0" numFmtId="0" borderId="16" applyFont="1" fontId="2">
      <alignment horizontal="right"/>
    </xf>
    <xf applyBorder="1" fillId="3" xfId="0" numFmtId="0" borderId="17" applyFont="1" fontId="2"/>
    <xf applyBorder="1" fillId="3" xfId="0" numFmtId="0" borderId="15" applyFont="1" fontId="2"/>
    <xf applyBorder="1" fillId="3" xfId="0" numFmtId="0" borderId="18" applyFont="1" fontId="2"/>
    <xf applyBorder="1" fillId="3" xfId="0" numFmtId="0" borderId="19" applyFont="1" fontId="2"/>
    <xf applyBorder="1" fillId="12" xfId="0" numFmtId="0" borderId="17" applyFont="1" fontId="2" applyFill="1"/>
    <xf applyBorder="1" fillId="12" xfId="0" numFmtId="0" borderId="15" applyFont="1" fontId="2"/>
    <xf applyBorder="1" fillId="12" xfId="0" numFmtId="0" borderId="18" applyFont="1" fontId="2"/>
    <xf applyBorder="1" fillId="12" xfId="0" numFmtId="0" borderId="19" applyFont="1" fontId="2"/>
    <xf applyBorder="1" fillId="12" xfId="0" numFmtId="0" borderId="11" applyFont="1" fontId="2"/>
    <xf applyBorder="1" applyAlignment="1" fillId="11" xfId="0" numFmtId="0" borderId="14" applyFont="1" fontId="5">
      <alignment vertical="center" horizontal="center"/>
    </xf>
    <xf applyBorder="1" applyAlignment="1" fillId="0" xfId="0" numFmtId="0" borderId="15" applyFont="1" fontId="4">
      <alignment horizontal="right"/>
    </xf>
    <xf applyBorder="1" applyAlignment="1" fillId="0" xfId="0" numFmtId="0" borderId="16" applyFont="1" fontId="4">
      <alignment horizontal="right"/>
    </xf>
    <xf applyBorder="1" applyAlignment="1" fillId="11" xfId="0" numFmtId="49" borderId="14" applyFont="1" fontId="4" applyNumberFormat="1">
      <alignment vertical="center" horizontal="center"/>
    </xf>
    <xf applyBorder="1" applyAlignment="1" fillId="0" xfId="0" numFmtId="0" borderId="14" applyFont="1" fontId="4">
      <alignment horizontal="right"/>
    </xf>
    <xf applyBorder="1" applyAlignment="1" fillId="11" xfId="0" numFmtId="49" borderId="14" applyFont="1" fontId="4" applyNumberFormat="1">
      <alignment vertical="center" horizontal="center" wrapText="1"/>
    </xf>
    <xf applyBorder="1" applyAlignment="1" fillId="11" xfId="0" numFmtId="49" borderId="14" applyFont="1" fontId="5" applyNumberFormat="1">
      <alignment vertical="center" horizontal="center" wrapText="1"/>
    </xf>
    <xf applyBorder="1" applyAlignment="1" fillId="11" xfId="0" numFmtId="49" borderId="14" applyFont="1" fontId="5" applyNumberFormat="1">
      <alignment horizontal="center"/>
    </xf>
    <xf applyBorder="1" applyAlignment="1" fillId="11" xfId="0" numFmtId="0" borderId="14" applyFont="1" fontId="5">
      <alignment horizontal="center"/>
    </xf>
    <xf applyBorder="1" applyAlignment="1" fillId="11" xfId="0" numFmtId="164" borderId="14" applyFont="1" fontId="5" applyNumberFormat="1">
      <alignment horizontal="center"/>
    </xf>
    <xf applyBorder="1" applyAlignment="1" fillId="11" xfId="0" numFmtId="0" borderId="14" applyFont="1" fontId="5">
      <alignment horizontal="center" wrapText="1"/>
    </xf>
    <xf applyBorder="1" applyAlignment="1" fillId="11" xfId="0" numFmtId="0" borderId="20" applyFont="1" fontId="5">
      <alignment horizontal="center"/>
    </xf>
    <xf applyBorder="1" applyAlignment="1" fillId="11" xfId="0" numFmtId="0" borderId="21" applyFont="1" fontId="5">
      <alignment vertical="center" horizontal="center"/>
    </xf>
    <xf applyBorder="1" applyAlignment="1" fillId="11" xfId="0" numFmtId="0" borderId="22" applyFont="1" fontId="5">
      <alignment vertical="center" horizontal="center"/>
    </xf>
    <xf applyBorder="1" applyAlignment="1" fillId="0" xfId="0" numFmtId="0" borderId="20" applyFont="1" fontId="2">
      <alignment horizontal="right"/>
    </xf>
    <xf applyBorder="1" applyAlignment="1" fillId="0" xfId="0" numFmtId="0" borderId="21" applyFont="1" fontId="2">
      <alignment horizontal="right"/>
    </xf>
    <xf applyBorder="1" applyAlignment="1" fillId="0" xfId="0" numFmtId="0" borderId="22" applyFont="1" fontId="2">
      <alignment horizontal="right"/>
    </xf>
    <xf applyBorder="1" applyAlignment="1" fillId="0" xfId="0" numFmtId="0" borderId="23" applyFont="1" fontId="2">
      <alignment horizontal="right"/>
    </xf>
    <xf applyBorder="1" fillId="3" xfId="0" numFmtId="0" borderId="24" applyFont="1" fontId="2"/>
    <xf applyBorder="1" fillId="3" xfId="0" numFmtId="0" borderId="21" applyFont="1" fontId="2"/>
    <xf applyBorder="1" fillId="3" xfId="0" numFmtId="0" borderId="25" applyFont="1" fontId="2"/>
    <xf applyBorder="1" fillId="3" xfId="0" numFmtId="0" borderId="26" applyFont="1" fontId="2"/>
    <xf applyBorder="1" fillId="3" xfId="0" numFmtId="0" borderId="23" applyFont="1" fontId="2"/>
    <xf fillId="0" xfId="0" numFmtId="0" borderId="7" applyFont="1" fontId="2"/>
    <xf applyBorder="1" fillId="8" xfId="0" numFmtId="0" borderId="7" applyFont="1" fontId="2"/>
    <xf applyBorder="1" applyAlignment="1" fillId="2" xfId="0" numFmtId="49" borderId="15" applyFont="1" fontId="1" applyNumberFormat="1">
      <alignment vertical="center" horizontal="center"/>
    </xf>
    <xf applyBorder="1" applyAlignment="1" fillId="2" xfId="0" numFmtId="0" borderId="15" applyFont="1" fontId="1">
      <alignment vertical="center" horizontal="center"/>
    </xf>
    <xf applyBorder="1" fillId="13" xfId="0" numFmtId="0" borderId="15" applyFont="1" fontId="2" applyFill="1"/>
    <xf applyBorder="1" fillId="0" xfId="0" numFmtId="0" borderId="15" applyFont="1" fontId="2"/>
    <xf applyBorder="1" applyAlignment="1" fillId="11" xfId="0" numFmtId="49" borderId="15" applyFont="1" fontId="5" applyNumberFormat="1">
      <alignment vertical="center" horizontal="center"/>
    </xf>
    <xf applyBorder="1" fillId="11" xfId="0" numFmtId="0" borderId="15" applyFont="1" fontId="2"/>
    <xf applyBorder="1" fillId="11" xfId="0" numFmtId="0" borderId="15" applyFont="1" fontId="4"/>
    <xf applyBorder="1" applyAlignment="1" fillId="11" xfId="0" numFmtId="0" borderId="15" applyFont="1" fontId="2">
      <alignment horizontal="left"/>
    </xf>
    <xf applyBorder="1" applyAlignment="1" fillId="11" xfId="0" numFmtId="49" borderId="15" applyFont="1" fontId="4" applyNumberFormat="1">
      <alignment vertical="center" horizontal="center"/>
    </xf>
    <xf applyBorder="1" applyAlignment="1" fillId="11" xfId="0" numFmtId="49" borderId="15" applyFont="1" fontId="4" applyNumberFormat="1">
      <alignment vertical="center" horizontal="center" wrapText="1"/>
    </xf>
    <xf applyBorder="1" applyAlignment="1" fillId="11" xfId="0" numFmtId="49" borderId="15" applyFont="1" fontId="5" applyNumberFormat="1">
      <alignment vertical="center" horizontal="center" wrapText="1"/>
    </xf>
    <xf applyBorder="1" fillId="14" xfId="0" numFmtId="0" borderId="15" applyFont="1" fontId="4" applyFill="1"/>
    <xf applyBorder="1" applyAlignment="1" fillId="11" xfId="0" numFmtId="49" borderId="15" applyFont="1" fontId="5" applyNumberFormat="1">
      <alignment horizontal="center"/>
    </xf>
    <xf applyBorder="1" applyAlignment="1" fillId="11" xfId="0" numFmtId="0" borderId="15" applyFont="1" fontId="5">
      <alignment horizontal="center"/>
    </xf>
    <xf applyBorder="1" applyAlignment="1" fillId="11" xfId="0" numFmtId="164" borderId="15" applyFont="1" fontId="5" applyNumberFormat="1">
      <alignment horizontal="center"/>
    </xf>
    <xf applyBorder="1" applyAlignment="1" fillId="11" xfId="0" numFmtId="0" borderId="15" applyFont="1" fontId="5">
      <alignment horizontal="center" wrapText="1"/>
    </xf>
    <xf applyBorder="1" fillId="14" xfId="0" numFmtId="0" borderId="15" applyFont="1" fontId="2"/>
    <xf applyBorder="1" applyAlignment="1" fillId="10" xfId="0" numFmtId="0" borderId="15" applyFont="1" fontId="2">
      <alignment vertical="center" horizontal="center"/>
    </xf>
    <xf applyBorder="1" applyAlignment="1" fillId="3" xfId="0" numFmtId="0" borderId="15" applyFont="1" fontId="2">
      <alignment vertical="center" wrapText="1"/>
    </xf>
    <xf applyBorder="1" applyAlignment="1" fillId="3" xfId="0" numFmtId="0" borderId="15" applyFont="1" fontId="2">
      <alignment vertical="center" horizontal="center" wrapText="1"/>
    </xf>
    <xf applyBorder="1" applyAlignment="1" fillId="9" xfId="0" numFmtId="0" borderId="15" applyFont="1" fontId="4">
      <alignment vertical="center" horizontal="center" wrapText="1"/>
    </xf>
    <xf applyBorder="1" applyAlignment="1" fillId="6" xfId="0" numFmtId="0" borderId="15" applyFont="1" fontId="3">
      <alignment vertical="center" horizontal="center" wrapText="1"/>
    </xf>
    <xf applyBorder="1" applyAlignment="1" fillId="8" xfId="0" numFmtId="0" borderId="15" applyFont="1" fontId="4">
      <alignment vertical="center" horizontal="center" wrapText="1"/>
    </xf>
    <xf applyBorder="1" applyAlignment="1" fillId="15" xfId="0" numFmtId="0" borderId="15" applyFont="1" fontId="2" applyFill="1">
      <alignment horizontal="center" wrapText="1"/>
    </xf>
    <xf applyBorder="1" applyAlignment="1" fillId="2" xfId="0" numFmtId="49" borderId="15" applyFont="1" fontId="2" applyNumberFormat="1">
      <alignment vertical="center" horizontal="center"/>
    </xf>
    <xf applyBorder="1" applyAlignment="1" fillId="11" xfId="0" numFmtId="0" borderId="15" applyFont="1" fontId="4">
      <alignment horizontal="left"/>
    </xf>
    <xf applyBorder="1" applyAlignment="1" fillId="10" xfId="0" numFmtId="0" borderId="15" applyFont="1" fontId="4">
      <alignment horizontal="left"/>
    </xf>
    <xf applyBorder="1" applyAlignment="1" fillId="11" xfId="0" numFmtId="14" borderId="15" applyFont="1" fontId="2" applyNumberFormat="1">
      <alignment horizontal="left"/>
    </xf>
    <xf applyBorder="1" applyAlignment="1" fillId="11" xfId="0" numFmtId="49" borderId="15" applyFont="1" fontId="2" applyNumberFormat="1">
      <alignment horizontal="left"/>
    </xf>
    <xf applyBorder="1" fillId="10" xfId="0" numFmtId="14" borderId="15" applyFont="1" fontId="2" applyNumberFormat="1"/>
    <xf applyBorder="1" applyAlignment="1" fillId="11" xfId="0" numFmtId="14" borderId="15" applyFont="1" fontId="4" applyNumberFormat="1">
      <alignment horizontal="left"/>
    </xf>
    <xf applyBorder="1" fillId="11" xfId="0" numFmtId="14" borderId="15" applyFont="1" fontId="2" applyNumberFormat="1"/>
    <xf applyBorder="1" applyAlignment="1" fillId="0" xfId="0" numFmtId="0" borderId="15" applyFont="1" fontId="6">
      <alignment vertical="top" wrapText="1"/>
    </xf>
    <xf applyBorder="1" fillId="10" xfId="0" numFmtId="0" borderId="15" applyFont="1" fontId="2"/>
    <xf applyBorder="1" fillId="2" xfId="0" numFmtId="0" borderId="15" applyFont="1" fontId="6"/>
    <xf applyBorder="1" fillId="2" xfId="0" numFmtId="0" borderId="15" applyFont="1" fontId="2"/>
    <xf applyBorder="1" applyAlignment="1" fillId="0" xfId="0" numFmtId="0" borderId="15" applyFont="1" fontId="2">
      <alignment horizontal="left"/>
    </xf>
    <xf applyBorder="1" applyAlignment="1" fillId="11" xfId="0" numFmtId="165" borderId="15" applyFont="1" fontId="2" applyNumberFormat="1">
      <alignment horizontal="center"/>
    </xf>
    <xf applyBorder="1" fillId="11" xfId="0" numFmtId="14" borderId="15" applyFont="1" fontId="7" applyNumberFormat="1"/>
    <xf applyBorder="1" applyAlignment="1" fillId="11" xfId="0" numFmtId="166" borderId="15" applyFont="1" fontId="2" applyNumberFormat="1">
      <alignment horizontal="left"/>
    </xf>
    <xf applyBorder="1" fillId="0" xfId="0" numFmtId="0" borderId="15" applyFont="1" fontId="6"/>
    <xf applyBorder="1" applyAlignment="1" fillId="0" xfId="0" numFmtId="0" borderId="15" applyFont="1" fontId="2">
      <alignment wrapText="1"/>
    </xf>
    <xf applyBorder="1" applyAlignment="1" fillId="11" xfId="0" numFmtId="0" borderId="15" applyFont="1" fontId="4">
      <alignment wrapText="1"/>
    </xf>
    <xf applyBorder="1" applyAlignment="1" fillId="11" xfId="0" numFmtId="0" borderId="15" applyFont="1" fontId="2">
      <alignment wrapText="1"/>
    </xf>
    <xf applyBorder="1" applyAlignment="1" fillId="10" xfId="0" numFmtId="0" borderId="15" applyFont="1" fontId="4">
      <alignment wrapText="1"/>
    </xf>
    <xf applyBorder="1" applyAlignment="1" fillId="11" xfId="0" numFmtId="0" borderId="15" applyFont="1" fontId="2">
      <alignment horizontal="left" wrapText="1"/>
    </xf>
    <xf applyBorder="1" applyAlignment="1" fillId="10" xfId="0" numFmtId="0" borderId="15" applyFont="1" fontId="2">
      <alignment wrapText="1"/>
    </xf>
    <xf applyBorder="1" fillId="16" xfId="0" numFmtId="0" borderId="15" applyFont="1" fontId="2" applyFill="1"/>
    <xf applyBorder="1" applyAlignment="1" fillId="2" xfId="0" numFmtId="0" borderId="15" applyFont="1" fontId="2">
      <alignment horizontal="left"/>
    </xf>
    <xf applyBorder="1" fillId="0" xfId="0" numFmtId="0" borderId="15" applyFont="1" fontId="8"/>
    <xf applyBorder="1" applyAlignment="1" fillId="0" xfId="0" numFmtId="0" borderId="15" applyFont="1" fontId="9">
      <alignment horizontal="center" wrapText="1"/>
    </xf>
    <xf applyBorder="1" applyAlignment="1" fillId="2" xfId="0" numFmtId="49" borderId="15" applyFont="1" fontId="5" applyNumberFormat="1">
      <alignment vertical="center" horizontal="center"/>
    </xf>
    <xf applyBorder="1" fillId="0" xfId="0" numFmtId="0" borderId="15" applyFont="1" fontId="9"/>
    <xf applyBorder="1" applyAlignment="1" fillId="2" xfId="0" numFmtId="0" borderId="15" applyFont="1" fontId="5">
      <alignment horizontal="center"/>
    </xf>
    <xf applyBorder="1" fillId="0" xfId="0" numFmtId="0" borderId="15" applyFont="1" fontId="5"/>
    <xf applyBorder="1" applyAlignment="1" fillId="17" xfId="0" numFmtId="49" borderId="15" applyFont="1" fontId="5" applyNumberFormat="1" applyFill="1">
      <alignment vertical="center" horizontal="center"/>
    </xf>
    <xf applyBorder="1" fillId="17" xfId="0" numFmtId="0" borderId="15" applyFont="1" fontId="5"/>
    <xf applyBorder="1" applyAlignment="1" fillId="17" xfId="0" numFmtId="0" borderId="15" applyFont="1" fontId="5">
      <alignment horizontal="center"/>
    </xf>
    <xf applyBorder="1" fillId="17" xfId="0" numFmtId="0" borderId="15" applyFont="1" fontId="9"/>
    <xf applyBorder="1" applyAlignment="1" fillId="0" xfId="0" numFmtId="0" borderId="15" applyFont="1" fontId="5">
      <alignment horizontal="left"/>
    </xf>
    <xf applyBorder="1" applyAlignment="1" fillId="2" xfId="0" numFmtId="49" borderId="15" applyFont="1" fontId="5" applyNumberFormat="1">
      <alignment vertical="center" horizontal="center" wrapText="1"/>
    </xf>
    <xf applyBorder="1" applyAlignment="1" fillId="2" xfId="0" numFmtId="49" borderId="15" applyFont="1" fontId="10" applyNumberFormat="1">
      <alignment vertical="center" horizontal="center"/>
    </xf>
    <xf applyBorder="1" applyAlignment="1" fillId="17" xfId="0" numFmtId="164" borderId="15" applyFont="1" fontId="5" applyNumberFormat="1">
      <alignment horizontal="center"/>
    </xf>
    <xf applyBorder="1" applyAlignment="1" fillId="2" xfId="0" numFmtId="0" borderId="15" applyFont="1" fontId="5">
      <alignment horizontal="center" wrapText="1"/>
    </xf>
    <xf applyBorder="1" applyAlignment="1" fillId="0" xfId="0" numFmtId="0" borderId="15" applyFont="1" fontId="9">
      <alignment horizontal="left"/>
    </xf>
    <xf applyBorder="1" fillId="0" xfId="0" numFmtId="0" borderId="15" applyFont="1" fontId="11"/>
    <xf applyBorder="1" applyAlignment="1" fillId="2" xfId="0" numFmtId="164" borderId="15" applyFont="1" fontId="5" applyNumberFormat="1">
      <alignment horizontal="center"/>
    </xf>
    <xf applyBorder="1" applyAlignment="1" fillId="2" xfId="0" numFmtId="49" borderId="15" applyFont="1" fontId="5" applyNumberFormat="1">
      <alignment horizontal="center"/>
    </xf>
    <xf applyBorder="1" applyAlignment="1" fillId="17" xfId="0" numFmtId="49" borderId="15" applyFont="1" fontId="5" applyNumberFormat="1">
      <alignment vertical="center" horizontal="center" wrapText="1"/>
    </xf>
    <xf fillId="0" xfId="0" numFmtId="0" borderId="7" applyFont="1" fontId="9"/>
    <xf applyBorder="1" fillId="18" xfId="0" numFmtId="0" borderId="7" applyFont="1" fontId="2" applyFill="1"/>
    <xf fillId="0" xfId="0" numFmtId="49" borderId="7" applyFont="1" fontId="2" applyNumberFormat="1"/>
    <xf applyBorder="1" fillId="0" xfId="0" numFmtId="0" borderId="15" applyFont="1" fontId="4"/>
    <xf applyBorder="1" applyAlignment="1" fillId="0" xfId="0" numFmtId="0" borderId="15" applyFont="1" fontId="6">
      <alignment wrapText="1"/>
    </xf>
    <xf applyBorder="1" fillId="2" xfId="0" numFmtId="0" borderId="7" applyFont="1" fontId="2"/>
    <xf applyBorder="1" applyAlignment="1" fillId="0" xfId="0" numFmtId="0" borderId="17" applyFont="1" fontId="2">
      <alignment wrapText="1"/>
    </xf>
    <xf applyBorder="1" fillId="0" xfId="0" numFmtId="0" borderId="17" applyFont="1" fontId="4"/>
    <xf applyBorder="1" fillId="0" xfId="0" numFmtId="0" borderId="17" applyFont="1" fontId="2"/>
    <xf applyBorder="1" applyAlignment="1" fillId="0" xfId="0" numFmtId="0" borderId="17" applyFont="1" fontId="6">
      <alignment wrapText="1"/>
    </xf>
    <xf applyBorder="1" applyAlignment="1" fillId="0" xfId="0" numFmtId="0" borderId="15" applyFont="1" fontId="4">
      <alignment wrapText="1"/>
    </xf>
    <xf applyBorder="1" applyAlignment="1" fillId="0" xfId="0" numFmtId="0" borderId="17" applyFont="1" fontId="4">
      <alignment wrapText="1"/>
    </xf>
    <xf applyBorder="1" applyAlignment="1" fillId="0" xfId="0" numFmtId="0" borderId="15" applyFont="1" fontId="4">
      <alignment horizontal="left"/>
    </xf>
    <xf applyBorder="1" applyAlignment="1" fillId="0" xfId="0" numFmtId="14" borderId="17" applyFont="1" fontId="2" applyNumberFormat="1">
      <alignment horizontal="left"/>
    </xf>
    <xf applyBorder="1" applyAlignment="1" fillId="0" xfId="0" numFmtId="14" borderId="15" applyFont="1" fontId="2" applyNumberFormat="1">
      <alignment horizontal="left"/>
    </xf>
    <xf applyBorder="1" applyAlignment="1" fillId="0" xfId="0" numFmtId="0" borderId="15" applyFont="1" fontId="12">
      <alignment wrapText="1"/>
    </xf>
    <xf applyBorder="1" applyAlignment="1" fillId="0" xfId="0" numFmtId="0" borderId="17" applyFont="1" fontId="12">
      <alignment wrapText="1"/>
    </xf>
    <xf applyBorder="1" applyAlignment="1" fillId="0" xfId="0" numFmtId="0" borderId="15" applyFont="1" fontId="13">
      <alignment wrapText="1"/>
    </xf>
    <xf applyBorder="1" applyAlignment="1" fillId="0" xfId="0" numFmtId="0" borderId="17" applyFont="1" fontId="13">
      <alignment wrapText="1"/>
    </xf>
    <xf applyBorder="1" fillId="2" xfId="0" numFmtId="0" borderId="17" applyFont="1" fontId="2"/>
    <xf applyBorder="1" fillId="2" xfId="0" numFmtId="0" borderId="15" applyFont="1" fontId="4"/>
    <xf applyBorder="1" applyAlignment="1" fillId="0" xfId="0" numFmtId="165" borderId="15" applyFont="1" fontId="2" applyNumberFormat="1">
      <alignment horizontal="center"/>
    </xf>
    <xf applyBorder="1" applyAlignment="1" fillId="0" xfId="0" numFmtId="0" borderId="15" applyFont="1" fontId="14">
      <alignment wrapText="1"/>
    </xf>
    <xf applyBorder="1" applyAlignment="1" fillId="0" xfId="0" numFmtId="0" borderId="27" applyFont="1" fontId="12">
      <alignment wrapText="1"/>
    </xf>
    <xf applyBorder="1" fillId="0" xfId="0" numFmtId="0" borderId="27" applyFont="1" fontId="2"/>
    <xf applyAlignment="1" fillId="0" xfId="0" numFmtId="0" borderId="7" applyFont="1" fontId="6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2" ySplit="1.0" xSplit="3.0" activePane="bottomRight" state="frozen"/>
      <selection sqref="D1" activeCell="D1" pane="topRight"/>
      <selection sqref="A2" activeCell="A2" pane="bottomLeft"/>
      <selection sqref="D2" activeCell="D2" pane="bottomRight"/>
    </sheetView>
  </sheetViews>
  <sheetFormatPr customHeight="1" defaultColWidth="17.29" defaultRowHeight="15.75"/>
  <cols>
    <col min="1" customWidth="1" max="1" hidden="1" width="20.86"/>
    <col min="2" customWidth="1" max="2" hidden="1" width="22.14"/>
    <col min="3" customWidth="1" max="3" width="32.0"/>
    <col min="4" customWidth="1" max="4" width="21.57"/>
    <col min="5" customWidth="1" max="5" width="19.14"/>
    <col min="6" customWidth="1" max="6" width="20.71"/>
    <col min="7" customWidth="1" max="7" width="19.29"/>
    <col min="8" customWidth="1" max="8" width="24.0"/>
    <col min="9" customWidth="1" max="9" width="26.71"/>
    <col min="10" customWidth="1" max="10" width="35.57"/>
    <col min="11" customWidth="1" max="11" width="40.86"/>
    <col min="12" customWidth="1" max="12" width="38.71"/>
    <col min="13" customWidth="1" max="14" width="33.71"/>
    <col min="15" customWidth="1" max="15" width="23.43"/>
    <col min="16" customWidth="1" max="16" width="33.29"/>
    <col min="17" customWidth="1" max="17" width="48.86"/>
    <col min="18" customWidth="1" max="18" width="48.0"/>
    <col min="19" customWidth="1" max="21" width="51.14"/>
    <col min="22" customWidth="1" max="24" width="48.0"/>
    <col min="25" customWidth="1" max="26" width="45.43"/>
    <col min="27" customWidth="1" max="27" width="33.71"/>
    <col min="28" customWidth="1" max="28" width="35.0"/>
  </cols>
  <sheetData>
    <row customHeight="1" r="1" ht="48.0">
      <c t="s" s="1" r="A1">
        <v>0</v>
      </c>
      <c t="s" s="2" r="B1">
        <v>1</v>
      </c>
      <c t="s" s="3" r="C1">
        <v>2</v>
      </c>
      <c t="s" s="4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  <c t="s" s="6" r="J1">
        <v>9</v>
      </c>
      <c t="s" s="6" r="K1">
        <v>10</v>
      </c>
      <c t="s" s="6" r="L1">
        <v>11</v>
      </c>
      <c t="s" s="7" r="M1">
        <v>12</v>
      </c>
      <c t="s" s="8" r="N1">
        <v>13</v>
      </c>
      <c t="s" s="9" r="O1">
        <v>14</v>
      </c>
      <c t="s" s="10" r="P1">
        <v>15</v>
      </c>
      <c t="s" s="11" r="Q1">
        <v>16</v>
      </c>
      <c t="s" s="12" r="R1">
        <v>17</v>
      </c>
      <c t="s" s="13" r="S1">
        <v>18</v>
      </c>
      <c t="s" s="14" r="T1">
        <v>19</v>
      </c>
      <c t="s" s="14" r="U1">
        <v>20</v>
      </c>
      <c t="s" s="15" r="V1">
        <v>21</v>
      </c>
      <c t="s" s="15" r="W1">
        <v>22</v>
      </c>
      <c t="s" s="16" r="X1">
        <v>23</v>
      </c>
      <c t="s" s="17" r="Y1">
        <v>24</v>
      </c>
      <c t="s" s="17" r="Z1">
        <v>25</v>
      </c>
      <c s="18" r="AA1"/>
      <c s="18" r="AB1"/>
    </row>
    <row customHeight="1" r="2" ht="15.75">
      <c t="s" s="19" r="A2">
        <v>26</v>
      </c>
      <c t="str" s="20" r="B2">
        <f ref="B2:B152" t="shared" si="1">LEFT(A2,FIND("-",A2)-1)</f>
        <v>608,2012</v>
      </c>
      <c t="str" s="21" r="C2">
        <f>VLOOKUP(B2,Mapping!A:B,2,0)</f>
        <v>XTB13-203</v>
      </c>
      <c s="22" r="D2">
        <v>2.0</v>
      </c>
      <c s="23" r="E2">
        <v>2.0</v>
      </c>
      <c s="23" r="F2">
        <v>2.0</v>
      </c>
      <c s="23" r="G2"/>
      <c s="23" r="H2"/>
      <c s="23" r="I2">
        <v>2.0</v>
      </c>
      <c s="23" r="J2">
        <v>2.0</v>
      </c>
      <c s="23" r="K2">
        <v>1.0</v>
      </c>
      <c s="23" r="L2">
        <v>2.0</v>
      </c>
      <c s="23" r="M2">
        <v>2.0</v>
      </c>
      <c s="23" r="N2"/>
      <c s="23" r="O2">
        <v>2.0</v>
      </c>
      <c s="24" r="P2">
        <v>2.0</v>
      </c>
      <c t="str" s="25" r="Q2">
        <f ref="Q2:Q152" t="shared" si="2">IF(ISERROR(MATCH(2,E2:G2, 0)),1,2)</f>
        <v>2</v>
      </c>
      <c t="str" s="26" r="R2">
        <f ref="R2:R152" t="shared" si="3">IF(ISERROR(MATCH(2,D2:I2, 0)),1,2)</f>
        <v>2</v>
      </c>
      <c t="str" s="27" r="S2">
        <f ref="S2:S152" t="shared" si="4">IF(ISERROR(MATCH(1,D2:I2, 0)),2,1)</f>
        <v>2</v>
      </c>
      <c t="str" s="27" r="T2">
        <f ref="T2:T152" t="shared" si="5">IF(ISERROR(MATCH(2,J2:L2, 0)),1,2)</f>
        <v>2</v>
      </c>
      <c t="str" s="27" r="U2">
        <f ref="U2:U152" t="shared" si="6">IF(ISERROR(MATCH(1,J2:L2, 0)),2,1)</f>
        <v>1</v>
      </c>
      <c t="str" s="27" r="V2">
        <f ref="V2:V152" t="shared" si="7">IF(ISERROR(MATCH(2,M2:O2, 0)),1,2)</f>
        <v>2</v>
      </c>
      <c t="str" s="27" r="W2">
        <f ref="W2:W152" t="shared" si="8">IF(ISERROR(MATCH(1,M2:O2, 0)),2,1)</f>
        <v>2</v>
      </c>
      <c t="str" s="28" r="X2">
        <f ref="X2:X152" t="shared" si="9">P2</f>
        <v>2</v>
      </c>
      <c t="str" s="29" r="Y2">
        <f ref="Y2:Y152" t="shared" si="10">IF(ISERROR(MATCH(2,D2:P2, 0)),1,2)</f>
        <v>2</v>
      </c>
      <c t="str" s="29" r="Z2">
        <f ref="Z2:Z152" t="shared" si="11">IF(ISERROR(MATCH(1,D2:P2, 0)),2,1)</f>
        <v>1</v>
      </c>
      <c s="18" r="AA2"/>
      <c s="18" r="AB2"/>
    </row>
    <row customHeight="1" r="3" ht="15.75">
      <c t="s" s="30" r="A3">
        <v>27</v>
      </c>
      <c t="str" s="31" r="B3">
        <f t="shared" si="1"/>
        <v>15,2013</v>
      </c>
      <c t="str" s="32" r="C3">
        <f>VLOOKUP(B3,Mapping!A:B,2,0)</f>
        <v>XTB13-146</v>
      </c>
      <c s="33" r="D3">
        <v>2.0</v>
      </c>
      <c s="34" r="E3">
        <v>2.0</v>
      </c>
      <c s="34" r="F3">
        <v>2.0</v>
      </c>
      <c s="34" r="G3"/>
      <c s="34" r="H3"/>
      <c s="34" r="I3">
        <v>2.0</v>
      </c>
      <c s="34" r="J3">
        <v>2.0</v>
      </c>
      <c s="34" r="K3">
        <v>1.0</v>
      </c>
      <c s="34" r="L3">
        <v>2.0</v>
      </c>
      <c s="34" r="M3">
        <v>2.0</v>
      </c>
      <c s="34" r="N3"/>
      <c s="34" r="O3">
        <v>2.0</v>
      </c>
      <c s="35" r="P3">
        <v>2.0</v>
      </c>
      <c t="str" s="25" r="Q3">
        <f t="shared" si="2"/>
        <v>2</v>
      </c>
      <c t="str" s="36" r="R3">
        <f t="shared" si="3"/>
        <v>2</v>
      </c>
      <c t="str" s="37" r="S3">
        <f t="shared" si="4"/>
        <v>2</v>
      </c>
      <c t="str" s="37" r="T3">
        <f t="shared" si="5"/>
        <v>2</v>
      </c>
      <c t="str" s="37" r="U3">
        <f t="shared" si="6"/>
        <v>1</v>
      </c>
      <c t="str" s="37" r="V3">
        <f t="shared" si="7"/>
        <v>2</v>
      </c>
      <c t="str" s="37" r="W3">
        <f t="shared" si="8"/>
        <v>2</v>
      </c>
      <c t="str" s="38" r="X3">
        <f t="shared" si="9"/>
        <v>2</v>
      </c>
      <c t="str" s="39" r="Y3">
        <f t="shared" si="10"/>
        <v>2</v>
      </c>
      <c t="str" s="29" r="Z3">
        <f t="shared" si="11"/>
        <v>1</v>
      </c>
      <c s="18" r="AA3"/>
      <c s="18" r="AB3"/>
    </row>
    <row customHeight="1" r="4" ht="15.75">
      <c t="s" s="30" r="A4">
        <v>28</v>
      </c>
      <c t="str" s="31" r="B4">
        <f t="shared" si="1"/>
        <v>1223.2011</v>
      </c>
      <c t="str" s="32" r="C4">
        <f>VLOOKUP(B4,Mapping!A:B,2,0)</f>
        <v>XTB13-113</v>
      </c>
      <c s="33" r="D4">
        <v>2.0</v>
      </c>
      <c s="34" r="E4">
        <v>2.0</v>
      </c>
      <c s="34" r="F4">
        <v>2.0</v>
      </c>
      <c s="34" r="G4"/>
      <c s="34" r="H4">
        <v>2.0</v>
      </c>
      <c s="34" r="I4">
        <v>2.0</v>
      </c>
      <c s="34" r="J4">
        <v>1.0</v>
      </c>
      <c s="34" r="K4">
        <v>1.0</v>
      </c>
      <c s="34" r="L4">
        <v>1.0</v>
      </c>
      <c s="34" r="M4">
        <v>1.0</v>
      </c>
      <c s="34" r="N4"/>
      <c s="34" r="O4">
        <v>1.0</v>
      </c>
      <c s="35" r="P4">
        <v>2.0</v>
      </c>
      <c t="str" s="25" r="Q4">
        <f t="shared" si="2"/>
        <v>2</v>
      </c>
      <c t="str" s="36" r="R4">
        <f t="shared" si="3"/>
        <v>2</v>
      </c>
      <c t="str" s="37" r="S4">
        <f t="shared" si="4"/>
        <v>2</v>
      </c>
      <c t="str" s="37" r="T4">
        <f t="shared" si="5"/>
        <v>1</v>
      </c>
      <c t="str" s="37" r="U4">
        <f t="shared" si="6"/>
        <v>1</v>
      </c>
      <c t="str" s="37" r="V4">
        <f t="shared" si="7"/>
        <v>1</v>
      </c>
      <c t="str" s="37" r="W4">
        <f t="shared" si="8"/>
        <v>1</v>
      </c>
      <c t="str" s="38" r="X4">
        <f t="shared" si="9"/>
        <v>2</v>
      </c>
      <c t="str" s="39" r="Y4">
        <f t="shared" si="10"/>
        <v>2</v>
      </c>
      <c t="str" s="29" r="Z4">
        <f t="shared" si="11"/>
        <v>1</v>
      </c>
      <c s="18" r="AA4"/>
      <c s="18" r="AB4"/>
    </row>
    <row customHeight="1" r="5" ht="15.75">
      <c t="s" s="30" r="A5">
        <v>29</v>
      </c>
      <c t="str" s="31" r="B5">
        <f t="shared" si="1"/>
        <v>902.2010</v>
      </c>
      <c t="str" s="32" r="C5">
        <f>VLOOKUP(B5,Mapping!A:B,2,0)</f>
        <v>XTB13-246</v>
      </c>
      <c s="33" r="D5">
        <v>2.0</v>
      </c>
      <c s="34" r="E5">
        <v>2.0</v>
      </c>
      <c s="34" r="F5">
        <v>2.0</v>
      </c>
      <c s="34" r="G5"/>
      <c s="34" r="H5"/>
      <c s="34" r="I5">
        <v>2.0</v>
      </c>
      <c s="34" r="J5">
        <v>1.0</v>
      </c>
      <c s="34" r="K5">
        <v>1.0</v>
      </c>
      <c s="34" r="L5">
        <v>1.0</v>
      </c>
      <c s="34" r="M5">
        <v>2.0</v>
      </c>
      <c s="34" r="N5"/>
      <c s="34" r="O5">
        <v>1.0</v>
      </c>
      <c s="35" r="P5">
        <v>2.0</v>
      </c>
      <c t="str" s="25" r="Q5">
        <f t="shared" si="2"/>
        <v>2</v>
      </c>
      <c t="str" s="36" r="R5">
        <f t="shared" si="3"/>
        <v>2</v>
      </c>
      <c t="str" s="37" r="S5">
        <f t="shared" si="4"/>
        <v>2</v>
      </c>
      <c t="str" s="37" r="T5">
        <f t="shared" si="5"/>
        <v>1</v>
      </c>
      <c t="str" s="37" r="U5">
        <f t="shared" si="6"/>
        <v>1</v>
      </c>
      <c t="str" s="37" r="V5">
        <f t="shared" si="7"/>
        <v>2</v>
      </c>
      <c t="str" s="37" r="W5">
        <f t="shared" si="8"/>
        <v>1</v>
      </c>
      <c t="str" s="38" r="X5">
        <f t="shared" si="9"/>
        <v>2</v>
      </c>
      <c t="str" s="39" r="Y5">
        <f t="shared" si="10"/>
        <v>2</v>
      </c>
      <c t="str" s="29" r="Z5">
        <f t="shared" si="11"/>
        <v>1</v>
      </c>
      <c s="18" r="AA5"/>
      <c s="18" r="AB5"/>
    </row>
    <row customHeight="1" r="6" ht="15.75">
      <c t="s" s="30" r="A6">
        <v>30</v>
      </c>
      <c t="str" s="31" r="B6">
        <f t="shared" si="1"/>
        <v>1057,2012</v>
      </c>
      <c t="str" s="32" r="C6">
        <f>VLOOKUP(B6,Mapping!A:B,2,0)</f>
        <v>XTB13-091</v>
      </c>
      <c s="33" r="D6">
        <v>2.0</v>
      </c>
      <c s="34" r="E6">
        <v>2.0</v>
      </c>
      <c s="34" r="F6">
        <v>2.0</v>
      </c>
      <c s="34" r="G6"/>
      <c s="34" r="H6"/>
      <c s="34" r="I6">
        <v>2.0</v>
      </c>
      <c s="34" r="J6">
        <v>2.0</v>
      </c>
      <c s="34" r="K6">
        <v>1.0</v>
      </c>
      <c s="34" r="L6">
        <v>1.0</v>
      </c>
      <c s="34" r="M6">
        <v>2.0</v>
      </c>
      <c s="34" r="N6"/>
      <c s="34" r="O6">
        <v>2.0</v>
      </c>
      <c s="35" r="P6">
        <v>2.0</v>
      </c>
      <c t="str" s="25" r="Q6">
        <f t="shared" si="2"/>
        <v>2</v>
      </c>
      <c t="str" s="36" r="R6">
        <f t="shared" si="3"/>
        <v>2</v>
      </c>
      <c t="str" s="37" r="S6">
        <f t="shared" si="4"/>
        <v>2</v>
      </c>
      <c t="str" s="37" r="T6">
        <f t="shared" si="5"/>
        <v>2</v>
      </c>
      <c t="str" s="37" r="U6">
        <f t="shared" si="6"/>
        <v>1</v>
      </c>
      <c t="str" s="37" r="V6">
        <f t="shared" si="7"/>
        <v>2</v>
      </c>
      <c t="str" s="37" r="W6">
        <f t="shared" si="8"/>
        <v>2</v>
      </c>
      <c t="str" s="38" r="X6">
        <f t="shared" si="9"/>
        <v>2</v>
      </c>
      <c t="str" s="39" r="Y6">
        <f t="shared" si="10"/>
        <v>2</v>
      </c>
      <c t="str" s="29" r="Z6">
        <f t="shared" si="11"/>
        <v>1</v>
      </c>
      <c s="18" r="AA6"/>
      <c s="18" r="AB6"/>
    </row>
    <row customHeight="1" r="7" ht="15.75">
      <c t="s" s="30" r="A7">
        <v>31</v>
      </c>
      <c t="str" s="31" r="B7">
        <f t="shared" si="1"/>
        <v>1067.2011</v>
      </c>
      <c t="str" s="32" r="C7">
        <f>VLOOKUP(B7,Mapping!A:B,2,0)</f>
        <v>XTB13-096</v>
      </c>
      <c s="33" r="D7">
        <v>1.0</v>
      </c>
      <c s="34" r="E7">
        <v>1.0</v>
      </c>
      <c s="34" r="F7">
        <v>1.0</v>
      </c>
      <c s="34" r="G7"/>
      <c s="34" r="H7">
        <v>1.0</v>
      </c>
      <c s="34" r="I7">
        <v>1.0</v>
      </c>
      <c s="34" r="J7">
        <v>1.0</v>
      </c>
      <c s="34" r="K7">
        <v>1.0</v>
      </c>
      <c s="34" r="L7">
        <v>1.0</v>
      </c>
      <c s="34" r="M7">
        <v>1.0</v>
      </c>
      <c s="34" r="N7"/>
      <c s="34" r="O7">
        <v>1.0</v>
      </c>
      <c s="35" r="P7">
        <v>1.0</v>
      </c>
      <c t="str" s="25" r="Q7">
        <f t="shared" si="2"/>
        <v>1</v>
      </c>
      <c t="str" s="40" r="R7">
        <f t="shared" si="3"/>
        <v>1</v>
      </c>
      <c t="str" s="41" r="S7">
        <f t="shared" si="4"/>
        <v>1</v>
      </c>
      <c t="str" s="41" r="T7">
        <f t="shared" si="5"/>
        <v>1</v>
      </c>
      <c t="str" s="41" r="U7">
        <f t="shared" si="6"/>
        <v>1</v>
      </c>
      <c t="str" s="41" r="V7">
        <f t="shared" si="7"/>
        <v>1</v>
      </c>
      <c t="str" s="41" r="W7">
        <f t="shared" si="8"/>
        <v>1</v>
      </c>
      <c t="str" s="42" r="X7">
        <f t="shared" si="9"/>
        <v>1</v>
      </c>
      <c t="str" s="43" r="Y7">
        <f t="shared" si="10"/>
        <v>1</v>
      </c>
      <c t="str" s="44" r="Z7">
        <f t="shared" si="11"/>
        <v>1</v>
      </c>
      <c s="18" r="AA7"/>
      <c s="18" r="AB7"/>
    </row>
    <row customHeight="1" r="8" ht="15.75">
      <c t="s" s="30" r="A8">
        <v>32</v>
      </c>
      <c t="str" s="31" r="B8">
        <f t="shared" si="1"/>
        <v>176,2012</v>
      </c>
      <c t="str" s="32" r="C8">
        <f>VLOOKUP(B8,Mapping!A:B,2,0)</f>
        <v>XTB13-152</v>
      </c>
      <c s="33" r="D8">
        <v>1.0</v>
      </c>
      <c s="34" r="E8">
        <v>1.0</v>
      </c>
      <c s="34" r="F8">
        <v>1.0</v>
      </c>
      <c s="34" r="G8"/>
      <c s="34" r="H8"/>
      <c s="34" r="I8">
        <v>2.0</v>
      </c>
      <c s="34" r="J8">
        <v>1.0</v>
      </c>
      <c s="34" r="K8">
        <v>1.0</v>
      </c>
      <c s="34" r="L8">
        <v>1.0</v>
      </c>
      <c s="34" r="M8">
        <v>1.0</v>
      </c>
      <c s="34" r="N8"/>
      <c s="34" r="O8">
        <v>1.0</v>
      </c>
      <c s="35" r="P8">
        <v>1.0</v>
      </c>
      <c t="str" s="25" r="Q8">
        <f t="shared" si="2"/>
        <v>1</v>
      </c>
      <c t="str" s="36" r="R8">
        <f t="shared" si="3"/>
        <v>2</v>
      </c>
      <c t="str" s="37" r="S8">
        <f t="shared" si="4"/>
        <v>1</v>
      </c>
      <c t="str" s="37" r="T8">
        <f t="shared" si="5"/>
        <v>1</v>
      </c>
      <c t="str" s="37" r="U8">
        <f t="shared" si="6"/>
        <v>1</v>
      </c>
      <c t="str" s="37" r="V8">
        <f t="shared" si="7"/>
        <v>1</v>
      </c>
      <c t="str" s="37" r="W8">
        <f t="shared" si="8"/>
        <v>1</v>
      </c>
      <c t="str" s="38" r="X8">
        <f t="shared" si="9"/>
        <v>1</v>
      </c>
      <c t="str" s="39" r="Y8">
        <f t="shared" si="10"/>
        <v>2</v>
      </c>
      <c t="str" s="29" r="Z8">
        <f t="shared" si="11"/>
        <v>1</v>
      </c>
      <c s="18" r="AA8"/>
      <c s="18" r="AB8"/>
    </row>
    <row customHeight="1" r="9" ht="15.75">
      <c t="s" s="30" r="A9">
        <v>33</v>
      </c>
      <c t="str" s="31" r="B9">
        <f t="shared" si="1"/>
        <v>506,2012</v>
      </c>
      <c t="str" s="32" r="C9">
        <f>VLOOKUP(B9,Mapping!A:B,2,0)</f>
        <v>XTB13-190</v>
      </c>
      <c s="33" r="D9">
        <v>2.0</v>
      </c>
      <c s="34" r="E9">
        <v>2.0</v>
      </c>
      <c s="34" r="F9">
        <v>2.0</v>
      </c>
      <c s="34" r="G9"/>
      <c s="34" r="H9"/>
      <c s="34" r="I9">
        <v>2.0</v>
      </c>
      <c s="34" r="J9">
        <v>2.0</v>
      </c>
      <c s="34" r="K9">
        <v>2.0</v>
      </c>
      <c s="34" r="L9">
        <v>2.0</v>
      </c>
      <c s="34" r="M9">
        <v>2.0</v>
      </c>
      <c s="34" r="N9"/>
      <c s="34" r="O9">
        <v>2.0</v>
      </c>
      <c s="35" r="P9">
        <v>2.0</v>
      </c>
      <c t="str" s="25" r="Q9">
        <f t="shared" si="2"/>
        <v>2</v>
      </c>
      <c t="str" s="36" r="R9">
        <f t="shared" si="3"/>
        <v>2</v>
      </c>
      <c t="str" s="37" r="S9">
        <f t="shared" si="4"/>
        <v>2</v>
      </c>
      <c t="str" s="37" r="T9">
        <f t="shared" si="5"/>
        <v>2</v>
      </c>
      <c t="str" s="37" r="U9">
        <f t="shared" si="6"/>
        <v>2</v>
      </c>
      <c t="str" s="37" r="V9">
        <f t="shared" si="7"/>
        <v>2</v>
      </c>
      <c t="str" s="37" r="W9">
        <f t="shared" si="8"/>
        <v>2</v>
      </c>
      <c t="str" s="38" r="X9">
        <f t="shared" si="9"/>
        <v>2</v>
      </c>
      <c t="str" s="39" r="Y9">
        <f t="shared" si="10"/>
        <v>2</v>
      </c>
      <c t="str" s="29" r="Z9">
        <f t="shared" si="11"/>
        <v>2</v>
      </c>
      <c s="18" r="AA9"/>
      <c s="18" r="AB9"/>
    </row>
    <row customHeight="1" r="10" ht="15.75">
      <c t="s" s="30" r="A10">
        <v>34</v>
      </c>
      <c t="str" s="31" r="B10">
        <f t="shared" si="1"/>
        <v>1284,2011</v>
      </c>
      <c t="str" s="32" r="C10">
        <f>VLOOKUP(B10,Mapping!A:B,2,0)</f>
        <v>XTB13-121</v>
      </c>
      <c s="33" r="D10">
        <v>1.0</v>
      </c>
      <c s="34" r="E10">
        <v>1.0</v>
      </c>
      <c s="34" r="F10">
        <v>1.0</v>
      </c>
      <c s="34" r="G10"/>
      <c s="34" r="H10">
        <v>1.0</v>
      </c>
      <c s="34" r="I10">
        <v>2.0</v>
      </c>
      <c s="34" r="J10">
        <v>1.0</v>
      </c>
      <c s="34" r="K10">
        <v>1.0</v>
      </c>
      <c s="34" r="L10">
        <v>1.0</v>
      </c>
      <c s="34" r="M10">
        <v>1.0</v>
      </c>
      <c s="34" r="N10"/>
      <c s="34" r="O10">
        <v>1.0</v>
      </c>
      <c s="35" r="P10">
        <v>1.0</v>
      </c>
      <c t="str" s="25" r="Q10">
        <f t="shared" si="2"/>
        <v>1</v>
      </c>
      <c t="str" s="36" r="R10">
        <f t="shared" si="3"/>
        <v>2</v>
      </c>
      <c t="str" s="37" r="S10">
        <f t="shared" si="4"/>
        <v>1</v>
      </c>
      <c t="str" s="37" r="T10">
        <f t="shared" si="5"/>
        <v>1</v>
      </c>
      <c t="str" s="37" r="U10">
        <f t="shared" si="6"/>
        <v>1</v>
      </c>
      <c t="str" s="37" r="V10">
        <f t="shared" si="7"/>
        <v>1</v>
      </c>
      <c t="str" s="37" r="W10">
        <f t="shared" si="8"/>
        <v>1</v>
      </c>
      <c t="str" s="38" r="X10">
        <f t="shared" si="9"/>
        <v>1</v>
      </c>
      <c t="str" s="39" r="Y10">
        <f t="shared" si="10"/>
        <v>2</v>
      </c>
      <c t="str" s="29" r="Z10">
        <f t="shared" si="11"/>
        <v>1</v>
      </c>
      <c s="18" r="AA10"/>
      <c s="18" r="AB10"/>
    </row>
    <row customHeight="1" r="11" ht="15.75">
      <c t="s" s="30" r="A11">
        <v>35</v>
      </c>
      <c t="str" s="31" r="B11">
        <f t="shared" si="1"/>
        <v>788,2012</v>
      </c>
      <c t="str" s="32" r="C11">
        <f>VLOOKUP(B11,Mapping!A:B,2,0)</f>
        <v>XTB13-230</v>
      </c>
      <c s="33" r="D11">
        <v>2.0</v>
      </c>
      <c s="34" r="E11">
        <v>2.0</v>
      </c>
      <c s="34" r="F11">
        <v>2.0</v>
      </c>
      <c s="34" r="G11"/>
      <c s="34" r="H11">
        <v>2.0</v>
      </c>
      <c s="34" r="I11">
        <v>2.0</v>
      </c>
      <c s="34" r="J11">
        <v>1.0</v>
      </c>
      <c s="34" r="K11">
        <v>1.0</v>
      </c>
      <c s="34" r="L11">
        <v>1.0</v>
      </c>
      <c s="34" r="M11">
        <v>1.0</v>
      </c>
      <c s="34" r="N11"/>
      <c s="34" r="O11">
        <v>1.0</v>
      </c>
      <c s="35" r="P11">
        <v>1.0</v>
      </c>
      <c t="str" s="25" r="Q11">
        <f t="shared" si="2"/>
        <v>2</v>
      </c>
      <c t="str" s="36" r="R11">
        <f t="shared" si="3"/>
        <v>2</v>
      </c>
      <c t="str" s="37" r="S11">
        <f t="shared" si="4"/>
        <v>2</v>
      </c>
      <c t="str" s="37" r="T11">
        <f t="shared" si="5"/>
        <v>1</v>
      </c>
      <c t="str" s="37" r="U11">
        <f t="shared" si="6"/>
        <v>1</v>
      </c>
      <c t="str" s="37" r="V11">
        <f t="shared" si="7"/>
        <v>1</v>
      </c>
      <c t="str" s="37" r="W11">
        <f t="shared" si="8"/>
        <v>1</v>
      </c>
      <c t="str" s="38" r="X11">
        <f t="shared" si="9"/>
        <v>1</v>
      </c>
      <c t="str" s="39" r="Y11">
        <f t="shared" si="10"/>
        <v>2</v>
      </c>
      <c t="str" s="29" r="Z11">
        <f t="shared" si="11"/>
        <v>1</v>
      </c>
      <c s="18" r="AA11"/>
      <c s="18" r="AB11"/>
    </row>
    <row customHeight="1" r="12" ht="15.75">
      <c t="s" s="30" r="A12">
        <v>36</v>
      </c>
      <c t="str" s="31" r="B12">
        <f t="shared" si="1"/>
        <v>547,2011</v>
      </c>
      <c t="str" s="32" r="C12">
        <f>VLOOKUP(B12,Mapping!A:B,2,0)</f>
        <v>XTB13-196</v>
      </c>
      <c s="33" r="D12">
        <v>1.0</v>
      </c>
      <c s="34" r="E12">
        <v>1.0</v>
      </c>
      <c s="34" r="F12">
        <v>1.0</v>
      </c>
      <c s="34" r="G12"/>
      <c s="34" r="H12"/>
      <c s="34" r="I12">
        <v>1.0</v>
      </c>
      <c s="34" r="J12">
        <v>1.0</v>
      </c>
      <c s="34" r="K12">
        <v>1.0</v>
      </c>
      <c s="34" r="L12">
        <v>1.0</v>
      </c>
      <c s="34" r="M12">
        <v>1.0</v>
      </c>
      <c s="34" r="N12"/>
      <c s="34" r="O12">
        <v>1.0</v>
      </c>
      <c s="35" r="P12">
        <v>1.0</v>
      </c>
      <c t="str" s="25" r="Q12">
        <f t="shared" si="2"/>
        <v>1</v>
      </c>
      <c t="str" s="40" r="R12">
        <f t="shared" si="3"/>
        <v>1</v>
      </c>
      <c t="str" s="41" r="S12">
        <f t="shared" si="4"/>
        <v>1</v>
      </c>
      <c t="str" s="41" r="T12">
        <f t="shared" si="5"/>
        <v>1</v>
      </c>
      <c t="str" s="41" r="U12">
        <f t="shared" si="6"/>
        <v>1</v>
      </c>
      <c t="str" s="41" r="V12">
        <f t="shared" si="7"/>
        <v>1</v>
      </c>
      <c t="str" s="41" r="W12">
        <f t="shared" si="8"/>
        <v>1</v>
      </c>
      <c t="str" s="42" r="X12">
        <f t="shared" si="9"/>
        <v>1</v>
      </c>
      <c t="str" s="43" r="Y12">
        <f t="shared" si="10"/>
        <v>1</v>
      </c>
      <c t="str" s="44" r="Z12">
        <f t="shared" si="11"/>
        <v>1</v>
      </c>
      <c s="18" r="AA12"/>
      <c s="18" r="AB12"/>
    </row>
    <row customHeight="1" r="13" ht="15.75">
      <c t="s" s="30" r="A13">
        <v>37</v>
      </c>
      <c t="str" s="31" r="B13">
        <f t="shared" si="1"/>
        <v>234,2012</v>
      </c>
      <c t="str" s="32" r="C13">
        <f>VLOOKUP(B13,Mapping!A:B,2,0)</f>
        <v>XTB13-156</v>
      </c>
      <c s="33" r="D13">
        <v>1.0</v>
      </c>
      <c s="34" r="E13">
        <v>1.0</v>
      </c>
      <c s="34" r="F13">
        <v>1.0</v>
      </c>
      <c s="34" r="G13"/>
      <c s="34" r="H13"/>
      <c s="34" r="I13">
        <v>1.0</v>
      </c>
      <c s="34" r="J13">
        <v>1.0</v>
      </c>
      <c s="34" r="K13">
        <v>1.0</v>
      </c>
      <c s="34" r="L13">
        <v>1.0</v>
      </c>
      <c s="34" r="M13">
        <v>1.0</v>
      </c>
      <c s="34" r="N13"/>
      <c s="34" r="O13">
        <v>1.0</v>
      </c>
      <c s="35" r="P13">
        <v>1.0</v>
      </c>
      <c t="str" s="25" r="Q13">
        <f t="shared" si="2"/>
        <v>1</v>
      </c>
      <c t="str" s="40" r="R13">
        <f t="shared" si="3"/>
        <v>1</v>
      </c>
      <c t="str" s="41" r="S13">
        <f t="shared" si="4"/>
        <v>1</v>
      </c>
      <c t="str" s="41" r="T13">
        <f t="shared" si="5"/>
        <v>1</v>
      </c>
      <c t="str" s="41" r="U13">
        <f t="shared" si="6"/>
        <v>1</v>
      </c>
      <c t="str" s="41" r="V13">
        <f t="shared" si="7"/>
        <v>1</v>
      </c>
      <c t="str" s="41" r="W13">
        <f t="shared" si="8"/>
        <v>1</v>
      </c>
      <c t="str" s="42" r="X13">
        <f t="shared" si="9"/>
        <v>1</v>
      </c>
      <c t="str" s="43" r="Y13">
        <f t="shared" si="10"/>
        <v>1</v>
      </c>
      <c t="str" s="44" r="Z13">
        <f t="shared" si="11"/>
        <v>1</v>
      </c>
      <c s="18" r="AA13"/>
      <c s="18" r="AB13"/>
    </row>
    <row customHeight="1" r="14" ht="15.75">
      <c t="s" s="30" r="A14">
        <v>38</v>
      </c>
      <c t="str" s="31" r="B14">
        <f t="shared" si="1"/>
        <v>601,2012</v>
      </c>
      <c t="str" s="32" r="C14">
        <f>VLOOKUP(B14,Mapping!A:B,2,0)</f>
        <v>#N/A</v>
      </c>
      <c s="33" r="D14">
        <v>1.0</v>
      </c>
      <c s="34" r="E14">
        <v>1.0</v>
      </c>
      <c s="34" r="F14">
        <v>1.0</v>
      </c>
      <c s="34" r="G14"/>
      <c s="34" r="H14">
        <v>1.0</v>
      </c>
      <c s="34" r="I14">
        <v>1.0</v>
      </c>
      <c s="34" r="J14">
        <v>1.0</v>
      </c>
      <c s="34" r="K14">
        <v>1.0</v>
      </c>
      <c s="34" r="L14">
        <v>1.0</v>
      </c>
      <c s="34" r="M14">
        <v>1.0</v>
      </c>
      <c s="34" r="N14"/>
      <c s="34" r="O14">
        <v>1.0</v>
      </c>
      <c s="35" r="P14">
        <v>1.0</v>
      </c>
      <c t="str" s="25" r="Q14">
        <f t="shared" si="2"/>
        <v>1</v>
      </c>
      <c t="str" s="40" r="R14">
        <f t="shared" si="3"/>
        <v>1</v>
      </c>
      <c t="str" s="41" r="S14">
        <f t="shared" si="4"/>
        <v>1</v>
      </c>
      <c t="str" s="41" r="T14">
        <f t="shared" si="5"/>
        <v>1</v>
      </c>
      <c t="str" s="41" r="U14">
        <f t="shared" si="6"/>
        <v>1</v>
      </c>
      <c t="str" s="41" r="V14">
        <f t="shared" si="7"/>
        <v>1</v>
      </c>
      <c t="str" s="41" r="W14">
        <f t="shared" si="8"/>
        <v>1</v>
      </c>
      <c t="str" s="42" r="X14">
        <f t="shared" si="9"/>
        <v>1</v>
      </c>
      <c t="str" s="43" r="Y14">
        <f t="shared" si="10"/>
        <v>1</v>
      </c>
      <c t="str" s="44" r="Z14">
        <f t="shared" si="11"/>
        <v>1</v>
      </c>
      <c s="18" r="AA14"/>
      <c s="18" r="AB14"/>
    </row>
    <row customHeight="1" r="15" ht="15.75">
      <c t="s" s="30" r="A15">
        <v>39</v>
      </c>
      <c t="str" s="31" r="B15">
        <f t="shared" si="1"/>
        <v>684,2012</v>
      </c>
      <c t="str" s="32" r="C15">
        <f>VLOOKUP(B15,Mapping!A:B,2,0)</f>
        <v>XTB13-213</v>
      </c>
      <c s="33" r="D15">
        <v>1.0</v>
      </c>
      <c s="34" r="E15">
        <v>1.0</v>
      </c>
      <c s="34" r="F15">
        <v>1.0</v>
      </c>
      <c s="34" r="G15"/>
      <c s="34" r="H15"/>
      <c s="34" r="I15">
        <v>1.0</v>
      </c>
      <c s="34" r="J15">
        <v>1.0</v>
      </c>
      <c s="34" r="K15">
        <v>1.0</v>
      </c>
      <c s="34" r="L15">
        <v>1.0</v>
      </c>
      <c s="34" r="M15">
        <v>1.0</v>
      </c>
      <c s="34" r="N15"/>
      <c s="34" r="O15">
        <v>1.0</v>
      </c>
      <c s="35" r="P15">
        <v>1.0</v>
      </c>
      <c t="str" s="25" r="Q15">
        <f t="shared" si="2"/>
        <v>1</v>
      </c>
      <c t="str" s="40" r="R15">
        <f t="shared" si="3"/>
        <v>1</v>
      </c>
      <c t="str" s="41" r="S15">
        <f t="shared" si="4"/>
        <v>1</v>
      </c>
      <c t="str" s="41" r="T15">
        <f t="shared" si="5"/>
        <v>1</v>
      </c>
      <c t="str" s="41" r="U15">
        <f t="shared" si="6"/>
        <v>1</v>
      </c>
      <c t="str" s="41" r="V15">
        <f t="shared" si="7"/>
        <v>1</v>
      </c>
      <c t="str" s="41" r="W15">
        <f t="shared" si="8"/>
        <v>1</v>
      </c>
      <c t="str" s="42" r="X15">
        <f t="shared" si="9"/>
        <v>1</v>
      </c>
      <c t="str" s="43" r="Y15">
        <f t="shared" si="10"/>
        <v>1</v>
      </c>
      <c t="str" s="44" r="Z15">
        <f t="shared" si="11"/>
        <v>1</v>
      </c>
      <c s="18" r="AA15"/>
      <c s="18" r="AB15"/>
    </row>
    <row customHeight="1" r="16" ht="15.75">
      <c t="s" s="30" r="A16">
        <v>40</v>
      </c>
      <c t="str" s="31" r="B16">
        <f t="shared" si="1"/>
        <v>109,2012</v>
      </c>
      <c t="str" s="32" r="C16">
        <f>VLOOKUP(B16,Mapping!A:B,2,0)</f>
        <v>XTB13-098</v>
      </c>
      <c s="33" r="D16">
        <v>2.0</v>
      </c>
      <c s="34" r="E16">
        <v>2.0</v>
      </c>
      <c s="34" r="F16">
        <v>2.0</v>
      </c>
      <c s="34" r="G16"/>
      <c s="34" r="H16"/>
      <c s="34" r="I16">
        <v>2.0</v>
      </c>
      <c s="34" r="J16">
        <v>2.0</v>
      </c>
      <c s="34" r="K16">
        <v>1.0</v>
      </c>
      <c s="34" r="L16">
        <v>2.0</v>
      </c>
      <c s="34" r="M16">
        <v>2.0</v>
      </c>
      <c s="34" r="N16"/>
      <c s="34" r="O16">
        <v>2.0</v>
      </c>
      <c s="35" r="P16">
        <v>2.0</v>
      </c>
      <c t="str" s="25" r="Q16">
        <f t="shared" si="2"/>
        <v>2</v>
      </c>
      <c t="str" s="36" r="R16">
        <f t="shared" si="3"/>
        <v>2</v>
      </c>
      <c t="str" s="37" r="S16">
        <f t="shared" si="4"/>
        <v>2</v>
      </c>
      <c t="str" s="37" r="T16">
        <f t="shared" si="5"/>
        <v>2</v>
      </c>
      <c t="str" s="37" r="U16">
        <f t="shared" si="6"/>
        <v>1</v>
      </c>
      <c t="str" s="37" r="V16">
        <f t="shared" si="7"/>
        <v>2</v>
      </c>
      <c t="str" s="37" r="W16">
        <f t="shared" si="8"/>
        <v>2</v>
      </c>
      <c t="str" s="38" r="X16">
        <f t="shared" si="9"/>
        <v>2</v>
      </c>
      <c t="str" s="39" r="Y16">
        <f t="shared" si="10"/>
        <v>2</v>
      </c>
      <c t="str" s="29" r="Z16">
        <f t="shared" si="11"/>
        <v>1</v>
      </c>
      <c s="18" r="AA16"/>
      <c s="18" r="AB16"/>
    </row>
    <row customHeight="1" r="17" ht="15.75">
      <c t="s" s="30" r="A17">
        <v>41</v>
      </c>
      <c t="str" s="31" r="B17">
        <f t="shared" si="1"/>
        <v>862,2012</v>
      </c>
      <c t="str" s="32" r="C17">
        <f>VLOOKUP(B17,Mapping!A:B,2,0)</f>
        <v>XTB13-235</v>
      </c>
      <c s="33" r="D17">
        <v>2.0</v>
      </c>
      <c s="34" r="E17">
        <v>2.0</v>
      </c>
      <c s="34" r="F17">
        <v>2.0</v>
      </c>
      <c s="34" r="G17"/>
      <c s="34" r="H17"/>
      <c s="34" r="I17">
        <v>2.0</v>
      </c>
      <c s="34" r="J17">
        <v>2.0</v>
      </c>
      <c s="34" r="K17">
        <v>1.0</v>
      </c>
      <c s="34" r="L17">
        <v>2.0</v>
      </c>
      <c s="34" r="M17">
        <v>2.0</v>
      </c>
      <c s="34" r="N17"/>
      <c s="34" r="O17">
        <v>2.0</v>
      </c>
      <c s="35" r="P17">
        <v>2.0</v>
      </c>
      <c t="str" s="25" r="Q17">
        <f t="shared" si="2"/>
        <v>2</v>
      </c>
      <c t="str" s="36" r="R17">
        <f t="shared" si="3"/>
        <v>2</v>
      </c>
      <c t="str" s="37" r="S17">
        <f t="shared" si="4"/>
        <v>2</v>
      </c>
      <c t="str" s="37" r="T17">
        <f t="shared" si="5"/>
        <v>2</v>
      </c>
      <c t="str" s="37" r="U17">
        <f t="shared" si="6"/>
        <v>1</v>
      </c>
      <c t="str" s="37" r="V17">
        <f t="shared" si="7"/>
        <v>2</v>
      </c>
      <c t="str" s="37" r="W17">
        <f t="shared" si="8"/>
        <v>2</v>
      </c>
      <c t="str" s="38" r="X17">
        <f t="shared" si="9"/>
        <v>2</v>
      </c>
      <c t="str" s="39" r="Y17">
        <f t="shared" si="10"/>
        <v>2</v>
      </c>
      <c t="str" s="29" r="Z17">
        <f t="shared" si="11"/>
        <v>1</v>
      </c>
      <c s="18" r="AA17"/>
      <c s="18" r="AB17"/>
    </row>
    <row customHeight="1" r="18" ht="15.75">
      <c t="s" s="30" r="A18">
        <v>42</v>
      </c>
      <c t="str" s="31" r="B18">
        <f t="shared" si="1"/>
        <v>950,2012</v>
      </c>
      <c t="str" s="32" r="C18">
        <f>VLOOKUP(B18,Mapping!A:B,2,0)</f>
        <v>XTB13-250</v>
      </c>
      <c s="33" r="D18">
        <v>2.0</v>
      </c>
      <c s="34" r="E18">
        <v>2.0</v>
      </c>
      <c s="34" r="F18">
        <v>2.0</v>
      </c>
      <c s="34" r="G18"/>
      <c s="34" r="H18">
        <v>2.0</v>
      </c>
      <c s="34" r="I18">
        <v>2.0</v>
      </c>
      <c s="34" r="J18">
        <v>1.0</v>
      </c>
      <c s="34" r="K18">
        <v>1.0</v>
      </c>
      <c s="34" r="L18">
        <v>1.0</v>
      </c>
      <c s="34" r="M18">
        <v>1.0</v>
      </c>
      <c s="34" r="N18"/>
      <c s="34" r="O18">
        <v>1.0</v>
      </c>
      <c s="35" r="P18">
        <v>2.0</v>
      </c>
      <c t="str" s="25" r="Q18">
        <f t="shared" si="2"/>
        <v>2</v>
      </c>
      <c t="str" s="36" r="R18">
        <f t="shared" si="3"/>
        <v>2</v>
      </c>
      <c t="str" s="37" r="S18">
        <f t="shared" si="4"/>
        <v>2</v>
      </c>
      <c t="str" s="37" r="T18">
        <f t="shared" si="5"/>
        <v>1</v>
      </c>
      <c t="str" s="37" r="U18">
        <f t="shared" si="6"/>
        <v>1</v>
      </c>
      <c t="str" s="37" r="V18">
        <f t="shared" si="7"/>
        <v>1</v>
      </c>
      <c t="str" s="37" r="W18">
        <f t="shared" si="8"/>
        <v>1</v>
      </c>
      <c t="str" s="38" r="X18">
        <f t="shared" si="9"/>
        <v>2</v>
      </c>
      <c t="str" s="39" r="Y18">
        <f t="shared" si="10"/>
        <v>2</v>
      </c>
      <c t="str" s="29" r="Z18">
        <f t="shared" si="11"/>
        <v>1</v>
      </c>
      <c s="18" r="AA18"/>
      <c s="18" r="AB18"/>
    </row>
    <row customHeight="1" r="19" ht="15.75">
      <c t="s" s="30" r="A19">
        <v>43</v>
      </c>
      <c t="str" s="31" r="B19">
        <f t="shared" si="1"/>
        <v>191,2013</v>
      </c>
      <c t="str" s="32" r="C19">
        <f>VLOOKUP(B19,Mapping!A:B,2,0)</f>
        <v>XTB13-153</v>
      </c>
      <c s="33" r="D19">
        <v>2.0</v>
      </c>
      <c s="34" r="E19">
        <v>2.0</v>
      </c>
      <c s="34" r="F19">
        <v>2.0</v>
      </c>
      <c s="34" r="G19"/>
      <c s="34" r="H19">
        <v>2.0</v>
      </c>
      <c s="34" r="I19">
        <v>2.0</v>
      </c>
      <c s="34" r="J19">
        <v>1.0</v>
      </c>
      <c s="34" r="K19">
        <v>1.0</v>
      </c>
      <c s="34" r="L19">
        <v>1.0</v>
      </c>
      <c s="34" r="M19">
        <v>1.0</v>
      </c>
      <c s="34" r="N19"/>
      <c s="34" r="O19">
        <v>1.0</v>
      </c>
      <c s="35" r="P19">
        <v>2.0</v>
      </c>
      <c t="str" s="25" r="Q19">
        <f t="shared" si="2"/>
        <v>2</v>
      </c>
      <c t="str" s="36" r="R19">
        <f t="shared" si="3"/>
        <v>2</v>
      </c>
      <c t="str" s="37" r="S19">
        <f t="shared" si="4"/>
        <v>2</v>
      </c>
      <c t="str" s="37" r="T19">
        <f t="shared" si="5"/>
        <v>1</v>
      </c>
      <c t="str" s="37" r="U19">
        <f t="shared" si="6"/>
        <v>1</v>
      </c>
      <c t="str" s="37" r="V19">
        <f t="shared" si="7"/>
        <v>1</v>
      </c>
      <c t="str" s="37" r="W19">
        <f t="shared" si="8"/>
        <v>1</v>
      </c>
      <c t="str" s="38" r="X19">
        <f t="shared" si="9"/>
        <v>2</v>
      </c>
      <c t="str" s="39" r="Y19">
        <f t="shared" si="10"/>
        <v>2</v>
      </c>
      <c t="str" s="29" r="Z19">
        <f t="shared" si="11"/>
        <v>1</v>
      </c>
      <c s="18" r="AA19"/>
      <c s="18" r="AB19"/>
    </row>
    <row customHeight="1" r="20" ht="15.75">
      <c t="s" s="30" r="A20">
        <v>44</v>
      </c>
      <c t="str" s="31" r="B20">
        <f t="shared" si="1"/>
        <v>974,2012</v>
      </c>
      <c t="str" s="32" r="C20">
        <f>VLOOKUP(B20,Mapping!A:B,2,0)</f>
        <v>XTB13-255</v>
      </c>
      <c s="33" r="D20">
        <v>2.0</v>
      </c>
      <c s="34" r="E20">
        <v>2.0</v>
      </c>
      <c s="34" r="F20">
        <v>2.0</v>
      </c>
      <c s="34" r="G20"/>
      <c s="34" r="H20"/>
      <c s="34" r="I20">
        <v>2.0</v>
      </c>
      <c s="34" r="J20">
        <v>2.0</v>
      </c>
      <c s="34" r="K20">
        <v>2.0</v>
      </c>
      <c s="34" r="L20">
        <v>2.0</v>
      </c>
      <c s="34" r="M20">
        <v>2.0</v>
      </c>
      <c s="34" r="N20"/>
      <c s="34" r="O20">
        <v>2.0</v>
      </c>
      <c s="35" r="P20">
        <v>2.0</v>
      </c>
      <c t="str" s="25" r="Q20">
        <f t="shared" si="2"/>
        <v>2</v>
      </c>
      <c t="str" s="36" r="R20">
        <f t="shared" si="3"/>
        <v>2</v>
      </c>
      <c t="str" s="37" r="S20">
        <f t="shared" si="4"/>
        <v>2</v>
      </c>
      <c t="str" s="37" r="T20">
        <f t="shared" si="5"/>
        <v>2</v>
      </c>
      <c t="str" s="37" r="U20">
        <f t="shared" si="6"/>
        <v>2</v>
      </c>
      <c t="str" s="37" r="V20">
        <f t="shared" si="7"/>
        <v>2</v>
      </c>
      <c t="str" s="37" r="W20">
        <f t="shared" si="8"/>
        <v>2</v>
      </c>
      <c t="str" s="38" r="X20">
        <f t="shared" si="9"/>
        <v>2</v>
      </c>
      <c t="str" s="39" r="Y20">
        <f t="shared" si="10"/>
        <v>2</v>
      </c>
      <c t="str" s="29" r="Z20">
        <f t="shared" si="11"/>
        <v>2</v>
      </c>
      <c s="18" r="AA20"/>
      <c s="18" r="AB20"/>
    </row>
    <row customHeight="1" r="21" ht="15.75">
      <c t="s" s="30" r="A21">
        <v>45</v>
      </c>
      <c t="str" s="31" r="B21">
        <f t="shared" si="1"/>
        <v>1015,2011</v>
      </c>
      <c t="str" s="32" r="C21">
        <f>VLOOKUP(B21,Mapping!A:B,2,0)</f>
        <v>XTB13-086</v>
      </c>
      <c s="33" r="D21">
        <v>1.0</v>
      </c>
      <c s="34" r="E21">
        <v>1.0</v>
      </c>
      <c s="34" r="F21">
        <v>1.0</v>
      </c>
      <c s="34" r="G21"/>
      <c s="34" r="H21">
        <v>1.0</v>
      </c>
      <c s="34" r="I21">
        <v>1.0</v>
      </c>
      <c s="34" r="J21">
        <v>1.0</v>
      </c>
      <c s="34" r="K21">
        <v>1.0</v>
      </c>
      <c s="34" r="L21">
        <v>1.0</v>
      </c>
      <c s="34" r="M21">
        <v>1.0</v>
      </c>
      <c s="34" r="N21"/>
      <c s="34" r="O21">
        <v>1.0</v>
      </c>
      <c s="35" r="P21">
        <v>1.0</v>
      </c>
      <c t="str" s="25" r="Q21">
        <f t="shared" si="2"/>
        <v>1</v>
      </c>
      <c t="str" s="40" r="R21">
        <f t="shared" si="3"/>
        <v>1</v>
      </c>
      <c t="str" s="41" r="S21">
        <f t="shared" si="4"/>
        <v>1</v>
      </c>
      <c t="str" s="41" r="T21">
        <f t="shared" si="5"/>
        <v>1</v>
      </c>
      <c t="str" s="41" r="U21">
        <f t="shared" si="6"/>
        <v>1</v>
      </c>
      <c t="str" s="41" r="V21">
        <f t="shared" si="7"/>
        <v>1</v>
      </c>
      <c t="str" s="41" r="W21">
        <f t="shared" si="8"/>
        <v>1</v>
      </c>
      <c t="str" s="42" r="X21">
        <f t="shared" si="9"/>
        <v>1</v>
      </c>
      <c t="str" s="43" r="Y21">
        <f t="shared" si="10"/>
        <v>1</v>
      </c>
      <c t="str" s="44" r="Z21">
        <f t="shared" si="11"/>
        <v>1</v>
      </c>
      <c s="18" r="AA21"/>
      <c s="18" r="AB21"/>
    </row>
    <row customHeight="1" r="22" ht="15.75">
      <c t="s" s="45" r="A22">
        <v>46</v>
      </c>
      <c t="str" s="31" r="B22">
        <f t="shared" si="1"/>
        <v>1063,2011</v>
      </c>
      <c t="str" s="32" r="C22">
        <f>VLOOKUP(B22,Mapping!A:B,2,0)</f>
        <v>XTB13-095</v>
      </c>
      <c s="33" r="D22">
        <v>2.0</v>
      </c>
      <c s="34" r="E22">
        <v>2.0</v>
      </c>
      <c s="34" r="F22">
        <v>2.0</v>
      </c>
      <c s="34" r="G22"/>
      <c s="34" r="H22">
        <v>2.0</v>
      </c>
      <c s="34" r="I22">
        <v>2.0</v>
      </c>
      <c s="34" r="J22">
        <v>2.0</v>
      </c>
      <c s="34" r="K22">
        <v>2.0</v>
      </c>
      <c s="34" r="L22">
        <v>1.0</v>
      </c>
      <c s="46" r="M22">
        <v>1.0</v>
      </c>
      <c s="46" r="N22">
        <v>2.0</v>
      </c>
      <c s="34" r="O22">
        <v>2.0</v>
      </c>
      <c s="35" r="P22">
        <v>1.0</v>
      </c>
      <c t="str" s="25" r="Q22">
        <f t="shared" si="2"/>
        <v>2</v>
      </c>
      <c t="str" s="36" r="R22">
        <f t="shared" si="3"/>
        <v>2</v>
      </c>
      <c t="str" s="37" r="S22">
        <f t="shared" si="4"/>
        <v>2</v>
      </c>
      <c t="str" s="37" r="T22">
        <f t="shared" si="5"/>
        <v>2</v>
      </c>
      <c t="str" s="37" r="U22">
        <f t="shared" si="6"/>
        <v>1</v>
      </c>
      <c t="str" s="37" r="V22">
        <f t="shared" si="7"/>
        <v>2</v>
      </c>
      <c t="str" s="37" r="W22">
        <f t="shared" si="8"/>
        <v>1</v>
      </c>
      <c t="str" s="38" r="X22">
        <f t="shared" si="9"/>
        <v>1</v>
      </c>
      <c t="str" s="39" r="Y22">
        <f t="shared" si="10"/>
        <v>2</v>
      </c>
      <c t="str" s="29" r="Z22">
        <f t="shared" si="11"/>
        <v>1</v>
      </c>
      <c s="18" r="AA22"/>
      <c s="18" r="AB22"/>
    </row>
    <row customHeight="1" r="23" ht="15.75">
      <c t="s" s="30" r="A23">
        <v>47</v>
      </c>
      <c t="str" s="31" r="B23">
        <f t="shared" si="1"/>
        <v>113,2012</v>
      </c>
      <c t="str" s="32" r="C23">
        <f>VLOOKUP(B23,Mapping!A:B,2,0)</f>
        <v>XTB13-102</v>
      </c>
      <c s="33" r="D23">
        <v>2.0</v>
      </c>
      <c s="34" r="E23">
        <v>2.0</v>
      </c>
      <c s="34" r="F23">
        <v>2.0</v>
      </c>
      <c s="34" r="G23"/>
      <c s="34" r="H23">
        <v>2.0</v>
      </c>
      <c s="34" r="I23">
        <v>2.0</v>
      </c>
      <c s="34" r="J23">
        <v>2.0</v>
      </c>
      <c s="34" r="K23">
        <v>2.0</v>
      </c>
      <c s="34" r="L23">
        <v>1.0</v>
      </c>
      <c s="46" r="M23">
        <v>1.0</v>
      </c>
      <c s="46" r="N23">
        <v>2.0</v>
      </c>
      <c s="34" r="O23">
        <v>2.0</v>
      </c>
      <c s="35" r="P23">
        <v>1.0</v>
      </c>
      <c t="str" s="25" r="Q23">
        <f t="shared" si="2"/>
        <v>2</v>
      </c>
      <c t="str" s="36" r="R23">
        <f t="shared" si="3"/>
        <v>2</v>
      </c>
      <c t="str" s="37" r="S23">
        <f t="shared" si="4"/>
        <v>2</v>
      </c>
      <c t="str" s="37" r="T23">
        <f t="shared" si="5"/>
        <v>2</v>
      </c>
      <c t="str" s="37" r="U23">
        <f t="shared" si="6"/>
        <v>1</v>
      </c>
      <c t="str" s="37" r="V23">
        <f t="shared" si="7"/>
        <v>2</v>
      </c>
      <c t="str" s="37" r="W23">
        <f t="shared" si="8"/>
        <v>1</v>
      </c>
      <c t="str" s="38" r="X23">
        <f t="shared" si="9"/>
        <v>1</v>
      </c>
      <c t="str" s="39" r="Y23">
        <f t="shared" si="10"/>
        <v>2</v>
      </c>
      <c t="str" s="29" r="Z23">
        <f t="shared" si="11"/>
        <v>1</v>
      </c>
      <c s="18" r="AA23"/>
      <c s="18" r="AB23"/>
    </row>
    <row customHeight="1" r="24" ht="15.75">
      <c t="s" s="30" r="A24">
        <v>48</v>
      </c>
      <c t="str" s="31" r="B24">
        <f t="shared" si="1"/>
        <v>367,2012</v>
      </c>
      <c t="str" s="32" r="C24">
        <f>VLOOKUP(B24,Mapping!A:B,2,0)</f>
        <v>XTB13-173</v>
      </c>
      <c s="33" r="D24">
        <v>2.0</v>
      </c>
      <c s="34" r="E24">
        <v>2.0</v>
      </c>
      <c s="34" r="F24">
        <v>2.0</v>
      </c>
      <c s="34" r="G24"/>
      <c s="34" r="H24"/>
      <c s="34" r="I24">
        <v>2.0</v>
      </c>
      <c s="34" r="J24">
        <v>1.0</v>
      </c>
      <c s="34" r="K24">
        <v>2.0</v>
      </c>
      <c s="34" r="L24">
        <v>1.0</v>
      </c>
      <c s="34" r="M24">
        <v>2.0</v>
      </c>
      <c s="34" r="N24"/>
      <c s="34" r="O24">
        <v>2.0</v>
      </c>
      <c s="35" r="P24">
        <v>2.0</v>
      </c>
      <c t="str" s="25" r="Q24">
        <f t="shared" si="2"/>
        <v>2</v>
      </c>
      <c t="str" s="36" r="R24">
        <f t="shared" si="3"/>
        <v>2</v>
      </c>
      <c t="str" s="37" r="S24">
        <f t="shared" si="4"/>
        <v>2</v>
      </c>
      <c t="str" s="37" r="T24">
        <f t="shared" si="5"/>
        <v>2</v>
      </c>
      <c t="str" s="37" r="U24">
        <f t="shared" si="6"/>
        <v>1</v>
      </c>
      <c t="str" s="37" r="V24">
        <f t="shared" si="7"/>
        <v>2</v>
      </c>
      <c t="str" s="37" r="W24">
        <f t="shared" si="8"/>
        <v>2</v>
      </c>
      <c t="str" s="38" r="X24">
        <f t="shared" si="9"/>
        <v>2</v>
      </c>
      <c t="str" s="39" r="Y24">
        <f t="shared" si="10"/>
        <v>2</v>
      </c>
      <c t="str" s="29" r="Z24">
        <f t="shared" si="11"/>
        <v>1</v>
      </c>
      <c s="18" r="AA24"/>
      <c s="18" r="AB24"/>
    </row>
    <row customHeight="1" r="25" ht="15.75">
      <c t="s" s="30" r="A25">
        <v>49</v>
      </c>
      <c t="str" s="31" r="B25">
        <f t="shared" si="1"/>
        <v>129,2013</v>
      </c>
      <c t="str" s="32" r="C25">
        <f>VLOOKUP(B25,Mapping!A:B,2,0)</f>
        <v>XTB13-122</v>
      </c>
      <c s="33" r="D25">
        <v>2.0</v>
      </c>
      <c s="34" r="E25">
        <v>2.0</v>
      </c>
      <c s="34" r="F25">
        <v>2.0</v>
      </c>
      <c s="34" r="G25"/>
      <c s="34" r="H25"/>
      <c s="34" r="I25">
        <v>2.0</v>
      </c>
      <c s="34" r="J25">
        <v>1.0</v>
      </c>
      <c s="34" r="K25">
        <v>2.0</v>
      </c>
      <c s="34" r="L25">
        <v>1.0</v>
      </c>
      <c s="34" r="M25">
        <v>2.0</v>
      </c>
      <c s="34" r="N25"/>
      <c s="34" r="O25">
        <v>2.0</v>
      </c>
      <c s="35" r="P25">
        <v>2.0</v>
      </c>
      <c t="str" s="25" r="Q25">
        <f t="shared" si="2"/>
        <v>2</v>
      </c>
      <c t="str" s="36" r="R25">
        <f t="shared" si="3"/>
        <v>2</v>
      </c>
      <c t="str" s="37" r="S25">
        <f t="shared" si="4"/>
        <v>2</v>
      </c>
      <c t="str" s="37" r="T25">
        <f t="shared" si="5"/>
        <v>2</v>
      </c>
      <c t="str" s="37" r="U25">
        <f t="shared" si="6"/>
        <v>1</v>
      </c>
      <c t="str" s="37" r="V25">
        <f t="shared" si="7"/>
        <v>2</v>
      </c>
      <c t="str" s="37" r="W25">
        <f t="shared" si="8"/>
        <v>2</v>
      </c>
      <c t="str" s="38" r="X25">
        <f t="shared" si="9"/>
        <v>2</v>
      </c>
      <c t="str" s="39" r="Y25">
        <f t="shared" si="10"/>
        <v>2</v>
      </c>
      <c t="str" s="29" r="Z25">
        <f t="shared" si="11"/>
        <v>1</v>
      </c>
      <c s="18" r="AA25"/>
      <c s="18" r="AB25"/>
    </row>
    <row customHeight="1" r="26" ht="15.75">
      <c t="s" s="30" r="A26">
        <v>50</v>
      </c>
      <c t="str" s="31" r="B26">
        <f t="shared" si="1"/>
        <v>780,2012</v>
      </c>
      <c t="str" s="32" r="C26">
        <f>VLOOKUP(B26,Mapping!A:B,2,0)</f>
        <v>XTB13-229</v>
      </c>
      <c s="33" r="D26">
        <v>2.0</v>
      </c>
      <c s="34" r="E26">
        <v>2.0</v>
      </c>
      <c s="34" r="F26">
        <v>2.0</v>
      </c>
      <c s="34" r="G26"/>
      <c s="34" r="H26"/>
      <c s="46" r="I26">
        <v>2.0</v>
      </c>
      <c s="46" r="J26">
        <v>1.0</v>
      </c>
      <c s="46" r="K26">
        <v>1.0</v>
      </c>
      <c s="46" r="L26">
        <v>1.0</v>
      </c>
      <c s="46" r="M26">
        <v>1.0</v>
      </c>
      <c s="46" r="N26">
        <v>2.0</v>
      </c>
      <c s="46" r="O26">
        <v>1.0</v>
      </c>
      <c s="47" r="P26">
        <v>1.0</v>
      </c>
      <c t="str" s="25" r="Q26">
        <f t="shared" si="2"/>
        <v>2</v>
      </c>
      <c t="str" s="36" r="R26">
        <f t="shared" si="3"/>
        <v>2</v>
      </c>
      <c t="str" s="37" r="S26">
        <f t="shared" si="4"/>
        <v>2</v>
      </c>
      <c t="str" s="37" r="T26">
        <f t="shared" si="5"/>
        <v>1</v>
      </c>
      <c t="str" s="37" r="U26">
        <f t="shared" si="6"/>
        <v>1</v>
      </c>
      <c t="str" s="37" r="V26">
        <f t="shared" si="7"/>
        <v>2</v>
      </c>
      <c t="str" s="37" r="W26">
        <f t="shared" si="8"/>
        <v>1</v>
      </c>
      <c t="str" s="38" r="X26">
        <f t="shared" si="9"/>
        <v>1</v>
      </c>
      <c t="str" s="39" r="Y26">
        <f t="shared" si="10"/>
        <v>2</v>
      </c>
      <c t="str" s="29" r="Z26">
        <f t="shared" si="11"/>
        <v>1</v>
      </c>
      <c s="18" r="AA26"/>
      <c s="18" r="AB26"/>
    </row>
    <row customHeight="1" r="27" ht="15.75">
      <c t="s" s="48" r="A27">
        <v>51</v>
      </c>
      <c t="str" s="31" r="B27">
        <f t="shared" si="1"/>
        <v>11,2013</v>
      </c>
      <c t="str" s="32" r="C27">
        <f>VLOOKUP(B27,Mapping!A:B,2,0)</f>
        <v>XTB13-082</v>
      </c>
      <c s="49" r="D27">
        <v>2.0</v>
      </c>
      <c s="46" r="E27">
        <v>2.0</v>
      </c>
      <c s="46" r="F27">
        <v>2.0</v>
      </c>
      <c s="34" r="G27"/>
      <c s="34" r="H27"/>
      <c s="46" r="I27">
        <v>2.0</v>
      </c>
      <c s="46" r="J27">
        <v>1.0</v>
      </c>
      <c s="46" r="K27">
        <v>1.0</v>
      </c>
      <c s="46" r="L27">
        <v>1.0</v>
      </c>
      <c s="46" r="M27">
        <v>2.0</v>
      </c>
      <c s="46" r="N27"/>
      <c s="46" r="O27">
        <v>2.0</v>
      </c>
      <c s="47" r="P27">
        <v>1.0</v>
      </c>
      <c t="str" s="25" r="Q27">
        <f t="shared" si="2"/>
        <v>2</v>
      </c>
      <c t="str" s="36" r="R27">
        <f t="shared" si="3"/>
        <v>2</v>
      </c>
      <c t="str" s="37" r="S27">
        <f t="shared" si="4"/>
        <v>2</v>
      </c>
      <c t="str" s="37" r="T27">
        <f t="shared" si="5"/>
        <v>1</v>
      </c>
      <c t="str" s="37" r="U27">
        <f t="shared" si="6"/>
        <v>1</v>
      </c>
      <c t="str" s="37" r="V27">
        <f t="shared" si="7"/>
        <v>2</v>
      </c>
      <c t="str" s="37" r="W27">
        <f t="shared" si="8"/>
        <v>2</v>
      </c>
      <c t="str" s="38" r="X27">
        <f t="shared" si="9"/>
        <v>1</v>
      </c>
      <c t="str" s="39" r="Y27">
        <f t="shared" si="10"/>
        <v>2</v>
      </c>
      <c t="str" s="29" r="Z27">
        <f t="shared" si="11"/>
        <v>1</v>
      </c>
      <c s="18" r="AA27"/>
      <c s="18" r="AB27"/>
    </row>
    <row customHeight="1" r="28" ht="15.75">
      <c t="s" s="50" r="A28">
        <v>52</v>
      </c>
      <c t="str" s="31" r="B28">
        <f t="shared" si="1"/>
        <v>402,2012</v>
      </c>
      <c t="str" s="32" r="C28">
        <f>VLOOKUP(B28,Mapping!A:B,2,0)</f>
        <v>XTB13-179</v>
      </c>
      <c s="33" r="D28">
        <v>2.0</v>
      </c>
      <c s="34" r="E28">
        <v>2.0</v>
      </c>
      <c s="34" r="F28">
        <v>2.0</v>
      </c>
      <c s="34" r="G28"/>
      <c s="34" r="H28"/>
      <c s="34" r="I28">
        <v>2.0</v>
      </c>
      <c s="34" r="J28">
        <v>1.0</v>
      </c>
      <c s="34" r="K28">
        <v>1.0</v>
      </c>
      <c s="34" r="L28">
        <v>1.0</v>
      </c>
      <c s="34" r="M28">
        <v>2.0</v>
      </c>
      <c s="34" r="N28"/>
      <c s="34" r="O28">
        <v>2.0</v>
      </c>
      <c s="35" r="P28">
        <v>2.0</v>
      </c>
      <c t="str" s="25" r="Q28">
        <f t="shared" si="2"/>
        <v>2</v>
      </c>
      <c t="str" s="36" r="R28">
        <f t="shared" si="3"/>
        <v>2</v>
      </c>
      <c t="str" s="37" r="S28">
        <f t="shared" si="4"/>
        <v>2</v>
      </c>
      <c t="str" s="37" r="T28">
        <f t="shared" si="5"/>
        <v>1</v>
      </c>
      <c t="str" s="37" r="U28">
        <f t="shared" si="6"/>
        <v>1</v>
      </c>
      <c t="str" s="37" r="V28">
        <f t="shared" si="7"/>
        <v>2</v>
      </c>
      <c t="str" s="37" r="W28">
        <f t="shared" si="8"/>
        <v>2</v>
      </c>
      <c t="str" s="38" r="X28">
        <f t="shared" si="9"/>
        <v>2</v>
      </c>
      <c t="str" s="39" r="Y28">
        <f t="shared" si="10"/>
        <v>2</v>
      </c>
      <c t="str" s="29" r="Z28">
        <f t="shared" si="11"/>
        <v>1</v>
      </c>
      <c s="18" r="AA28"/>
      <c s="18" r="AB28"/>
    </row>
    <row customHeight="1" r="29" ht="15.75">
      <c t="s" s="50" r="A29">
        <v>53</v>
      </c>
      <c t="str" s="31" r="B29">
        <f t="shared" si="1"/>
        <v>819,2012</v>
      </c>
      <c t="str" s="32" r="C29">
        <f>VLOOKUP(B29,Mapping!A:B,2,0)</f>
        <v>XTB13-232</v>
      </c>
      <c s="33" r="D29">
        <v>2.0</v>
      </c>
      <c s="34" r="E29">
        <v>2.0</v>
      </c>
      <c s="34" r="F29">
        <v>2.0</v>
      </c>
      <c s="34" r="G29"/>
      <c s="34" r="H29"/>
      <c s="34" r="I29">
        <v>2.0</v>
      </c>
      <c s="34" r="J29">
        <v>1.0</v>
      </c>
      <c s="34" r="K29">
        <v>1.0</v>
      </c>
      <c s="34" r="L29">
        <v>1.0</v>
      </c>
      <c s="34" r="M29">
        <v>2.0</v>
      </c>
      <c s="34" r="N29"/>
      <c s="34" r="O29">
        <v>2.0</v>
      </c>
      <c s="35" r="P29">
        <v>2.0</v>
      </c>
      <c t="str" s="25" r="Q29">
        <f t="shared" si="2"/>
        <v>2</v>
      </c>
      <c t="str" s="36" r="R29">
        <f t="shared" si="3"/>
        <v>2</v>
      </c>
      <c t="str" s="37" r="S29">
        <f t="shared" si="4"/>
        <v>2</v>
      </c>
      <c t="str" s="37" r="T29">
        <f t="shared" si="5"/>
        <v>1</v>
      </c>
      <c t="str" s="37" r="U29">
        <f t="shared" si="6"/>
        <v>1</v>
      </c>
      <c t="str" s="37" r="V29">
        <f t="shared" si="7"/>
        <v>2</v>
      </c>
      <c t="str" s="37" r="W29">
        <f t="shared" si="8"/>
        <v>2</v>
      </c>
      <c t="str" s="38" r="X29">
        <f t="shared" si="9"/>
        <v>2</v>
      </c>
      <c t="str" s="39" r="Y29">
        <f t="shared" si="10"/>
        <v>2</v>
      </c>
      <c t="str" s="29" r="Z29">
        <f t="shared" si="11"/>
        <v>1</v>
      </c>
      <c s="18" r="AA29"/>
      <c s="18" r="AB29"/>
    </row>
    <row customHeight="1" r="30" ht="15.75">
      <c t="s" s="50" r="A30">
        <v>54</v>
      </c>
      <c t="str" s="31" r="B30">
        <f t="shared" si="1"/>
        <v>1272,2012</v>
      </c>
      <c t="str" s="32" r="C30">
        <f>VLOOKUP(B30,Mapping!A:B,2,0)</f>
        <v>XTB13-120</v>
      </c>
      <c s="33" r="D30">
        <v>2.0</v>
      </c>
      <c s="34" r="E30">
        <v>2.0</v>
      </c>
      <c s="34" r="F30">
        <v>2.0</v>
      </c>
      <c s="34" r="G30"/>
      <c s="34" r="H30"/>
      <c s="34" r="I30">
        <v>2.0</v>
      </c>
      <c s="34" r="J30">
        <v>1.0</v>
      </c>
      <c s="34" r="K30">
        <v>1.0</v>
      </c>
      <c s="34" r="L30">
        <v>1.0</v>
      </c>
      <c s="34" r="M30">
        <v>2.0</v>
      </c>
      <c s="34" r="N30"/>
      <c s="34" r="O30">
        <v>2.0</v>
      </c>
      <c s="35" r="P30">
        <v>2.0</v>
      </c>
      <c t="str" s="25" r="Q30">
        <f t="shared" si="2"/>
        <v>2</v>
      </c>
      <c t="str" s="36" r="R30">
        <f t="shared" si="3"/>
        <v>2</v>
      </c>
      <c t="str" s="37" r="S30">
        <f t="shared" si="4"/>
        <v>2</v>
      </c>
      <c t="str" s="37" r="T30">
        <f t="shared" si="5"/>
        <v>1</v>
      </c>
      <c t="str" s="37" r="U30">
        <f t="shared" si="6"/>
        <v>1</v>
      </c>
      <c t="str" s="37" r="V30">
        <f t="shared" si="7"/>
        <v>2</v>
      </c>
      <c t="str" s="37" r="W30">
        <f t="shared" si="8"/>
        <v>2</v>
      </c>
      <c t="str" s="38" r="X30">
        <f t="shared" si="9"/>
        <v>2</v>
      </c>
      <c t="str" s="39" r="Y30">
        <f t="shared" si="10"/>
        <v>2</v>
      </c>
      <c t="str" s="29" r="Z30">
        <f t="shared" si="11"/>
        <v>1</v>
      </c>
      <c s="18" r="AA30"/>
      <c s="18" r="AB30"/>
    </row>
    <row customHeight="1" r="31" ht="15.75">
      <c t="s" s="50" r="A31">
        <v>55</v>
      </c>
      <c t="str" s="31" r="B31">
        <f t="shared" si="1"/>
        <v>1417,2012</v>
      </c>
      <c t="str" s="32" r="C31">
        <f>VLOOKUP(B31,Mapping!A:B,2,0)</f>
        <v>XTB13-140</v>
      </c>
      <c s="33" r="D31">
        <v>2.0</v>
      </c>
      <c s="34" r="E31">
        <v>2.0</v>
      </c>
      <c s="34" r="F31">
        <v>2.0</v>
      </c>
      <c s="34" r="G31"/>
      <c s="34" r="H31"/>
      <c s="34" r="I31">
        <v>2.0</v>
      </c>
      <c s="34" r="J31">
        <v>1.0</v>
      </c>
      <c s="34" r="K31">
        <v>2.0</v>
      </c>
      <c s="34" r="L31">
        <v>1.0</v>
      </c>
      <c s="34" r="M31">
        <v>2.0</v>
      </c>
      <c s="34" r="N31"/>
      <c s="34" r="O31">
        <v>2.0</v>
      </c>
      <c s="35" r="P31">
        <v>2.0</v>
      </c>
      <c t="str" s="25" r="Q31">
        <f t="shared" si="2"/>
        <v>2</v>
      </c>
      <c t="str" s="36" r="R31">
        <f t="shared" si="3"/>
        <v>2</v>
      </c>
      <c t="str" s="37" r="S31">
        <f t="shared" si="4"/>
        <v>2</v>
      </c>
      <c t="str" s="37" r="T31">
        <f t="shared" si="5"/>
        <v>2</v>
      </c>
      <c t="str" s="37" r="U31">
        <f t="shared" si="6"/>
        <v>1</v>
      </c>
      <c t="str" s="37" r="V31">
        <f t="shared" si="7"/>
        <v>2</v>
      </c>
      <c t="str" s="37" r="W31">
        <f t="shared" si="8"/>
        <v>2</v>
      </c>
      <c t="str" s="38" r="X31">
        <f t="shared" si="9"/>
        <v>2</v>
      </c>
      <c t="str" s="39" r="Y31">
        <f t="shared" si="10"/>
        <v>2</v>
      </c>
      <c t="str" s="29" r="Z31">
        <f t="shared" si="11"/>
        <v>1</v>
      </c>
      <c s="18" r="AA31"/>
      <c s="18" r="AB31"/>
    </row>
    <row customHeight="1" r="32" ht="15.75">
      <c t="s" s="50" r="A32">
        <v>56</v>
      </c>
      <c t="str" s="31" r="B32">
        <f t="shared" si="1"/>
        <v>159,2013</v>
      </c>
      <c t="str" s="32" r="C32">
        <f>VLOOKUP(B32,Mapping!A:B,2,0)</f>
        <v>XTB13-150</v>
      </c>
      <c s="33" r="D32">
        <v>2.0</v>
      </c>
      <c s="34" r="E32">
        <v>2.0</v>
      </c>
      <c s="34" r="F32">
        <v>2.0</v>
      </c>
      <c s="34" r="G32"/>
      <c s="34" r="H32"/>
      <c s="34" r="I32">
        <v>2.0</v>
      </c>
      <c s="34" r="J32">
        <v>1.0</v>
      </c>
      <c s="34" r="K32">
        <v>2.0</v>
      </c>
      <c s="34" r="L32">
        <v>1.0</v>
      </c>
      <c s="34" r="M32">
        <v>2.0</v>
      </c>
      <c s="34" r="N32"/>
      <c s="34" r="O32">
        <v>2.0</v>
      </c>
      <c s="35" r="P32">
        <v>2.0</v>
      </c>
      <c t="str" s="25" r="Q32">
        <f t="shared" si="2"/>
        <v>2</v>
      </c>
      <c t="str" s="36" r="R32">
        <f t="shared" si="3"/>
        <v>2</v>
      </c>
      <c t="str" s="37" r="S32">
        <f t="shared" si="4"/>
        <v>2</v>
      </c>
      <c t="str" s="37" r="T32">
        <f t="shared" si="5"/>
        <v>2</v>
      </c>
      <c t="str" s="37" r="U32">
        <f t="shared" si="6"/>
        <v>1</v>
      </c>
      <c t="str" s="37" r="V32">
        <f t="shared" si="7"/>
        <v>2</v>
      </c>
      <c t="str" s="37" r="W32">
        <f t="shared" si="8"/>
        <v>2</v>
      </c>
      <c t="str" s="38" r="X32">
        <f t="shared" si="9"/>
        <v>2</v>
      </c>
      <c t="str" s="39" r="Y32">
        <f t="shared" si="10"/>
        <v>2</v>
      </c>
      <c t="str" s="29" r="Z32">
        <f t="shared" si="11"/>
        <v>1</v>
      </c>
      <c s="18" r="AA32"/>
      <c s="18" r="AB32"/>
    </row>
    <row customHeight="1" r="33" ht="15.75">
      <c t="s" s="30" r="A33">
        <v>57</v>
      </c>
      <c t="str" s="31" r="B33">
        <f t="shared" si="1"/>
        <v>524,2012</v>
      </c>
      <c t="str" s="32" r="C33">
        <f>VLOOKUP(B33,Mapping!A:B,2,0)</f>
        <v>XTB13-192</v>
      </c>
      <c s="49" r="D33">
        <v>2.0</v>
      </c>
      <c s="46" r="E33">
        <v>2.0</v>
      </c>
      <c s="46" r="F33">
        <v>2.0</v>
      </c>
      <c s="34" r="G33"/>
      <c s="46" r="H33">
        <v>2.0</v>
      </c>
      <c s="46" r="I33">
        <v>2.0</v>
      </c>
      <c s="46" r="J33">
        <v>2.0</v>
      </c>
      <c s="46" r="K33">
        <v>2.0</v>
      </c>
      <c s="46" r="L33">
        <v>1.0</v>
      </c>
      <c s="46" r="M33">
        <v>1.0</v>
      </c>
      <c s="46" r="N33">
        <v>2.0</v>
      </c>
      <c s="46" r="O33">
        <v>2.0</v>
      </c>
      <c s="47" r="P33">
        <v>2.0</v>
      </c>
      <c t="str" s="25" r="Q33">
        <f t="shared" si="2"/>
        <v>2</v>
      </c>
      <c t="str" s="36" r="R33">
        <f t="shared" si="3"/>
        <v>2</v>
      </c>
      <c t="str" s="37" r="S33">
        <f t="shared" si="4"/>
        <v>2</v>
      </c>
      <c t="str" s="37" r="T33">
        <f t="shared" si="5"/>
        <v>2</v>
      </c>
      <c t="str" s="37" r="U33">
        <f t="shared" si="6"/>
        <v>1</v>
      </c>
      <c t="str" s="37" r="V33">
        <f t="shared" si="7"/>
        <v>2</v>
      </c>
      <c t="str" s="37" r="W33">
        <f t="shared" si="8"/>
        <v>1</v>
      </c>
      <c t="str" s="38" r="X33">
        <f t="shared" si="9"/>
        <v>2</v>
      </c>
      <c t="str" s="39" r="Y33">
        <f t="shared" si="10"/>
        <v>2</v>
      </c>
      <c t="str" s="29" r="Z33">
        <f t="shared" si="11"/>
        <v>1</v>
      </c>
      <c s="18" r="AA33"/>
      <c s="18" r="AB33"/>
    </row>
    <row customHeight="1" r="34" ht="15.75">
      <c t="s" s="30" r="A34">
        <v>58</v>
      </c>
      <c t="str" s="31" r="B34">
        <f t="shared" si="1"/>
        <v>1520,2012</v>
      </c>
      <c t="str" s="32" r="C34">
        <f>VLOOKUP(B34,Mapping!A:B,2,0)</f>
        <v>XTB13-147</v>
      </c>
      <c s="33" r="D34">
        <v>2.0</v>
      </c>
      <c s="34" r="E34">
        <v>2.0</v>
      </c>
      <c s="34" r="F34">
        <v>2.0</v>
      </c>
      <c s="34" r="G34"/>
      <c s="34" r="H34"/>
      <c s="34" r="I34">
        <v>2.0</v>
      </c>
      <c s="34" r="J34">
        <v>1.0</v>
      </c>
      <c s="34" r="K34">
        <v>1.0</v>
      </c>
      <c s="34" r="L34">
        <v>1.0</v>
      </c>
      <c s="34" r="M34">
        <v>1.0</v>
      </c>
      <c s="34" r="N34"/>
      <c s="34" r="O34">
        <v>1.0</v>
      </c>
      <c s="35" r="P34">
        <v>2.0</v>
      </c>
      <c t="str" s="25" r="Q34">
        <f t="shared" si="2"/>
        <v>2</v>
      </c>
      <c t="str" s="36" r="R34">
        <f t="shared" si="3"/>
        <v>2</v>
      </c>
      <c t="str" s="37" r="S34">
        <f t="shared" si="4"/>
        <v>2</v>
      </c>
      <c t="str" s="37" r="T34">
        <f t="shared" si="5"/>
        <v>1</v>
      </c>
      <c t="str" s="37" r="U34">
        <f t="shared" si="6"/>
        <v>1</v>
      </c>
      <c t="str" s="37" r="V34">
        <f t="shared" si="7"/>
        <v>1</v>
      </c>
      <c t="str" s="37" r="W34">
        <f t="shared" si="8"/>
        <v>1</v>
      </c>
      <c t="str" s="38" r="X34">
        <f t="shared" si="9"/>
        <v>2</v>
      </c>
      <c t="str" s="39" r="Y34">
        <f t="shared" si="10"/>
        <v>2</v>
      </c>
      <c t="str" s="29" r="Z34">
        <f t="shared" si="11"/>
        <v>1</v>
      </c>
      <c s="18" r="AA34"/>
      <c s="18" r="AB34"/>
    </row>
    <row customHeight="1" r="35" ht="15.75">
      <c t="s" s="30" r="A35">
        <v>59</v>
      </c>
      <c t="str" s="31" r="B35">
        <f t="shared" si="1"/>
        <v>832,2011</v>
      </c>
      <c t="str" s="32" r="C35">
        <f>VLOOKUP(B35,Mapping!A:B,2,0)</f>
        <v>XTB13-233</v>
      </c>
      <c s="33" r="D35">
        <v>2.0</v>
      </c>
      <c s="34" r="E35">
        <v>2.0</v>
      </c>
      <c s="34" r="F35">
        <v>2.0</v>
      </c>
      <c s="34" r="G35"/>
      <c s="34" r="H35"/>
      <c s="34" r="I35">
        <v>2.0</v>
      </c>
      <c s="34" r="J35">
        <v>1.0</v>
      </c>
      <c s="34" r="K35">
        <v>1.0</v>
      </c>
      <c s="34" r="L35">
        <v>1.0</v>
      </c>
      <c s="34" r="M35">
        <v>1.0</v>
      </c>
      <c s="34" r="N35"/>
      <c s="34" r="O35">
        <v>1.0</v>
      </c>
      <c s="35" r="P35">
        <v>1.0</v>
      </c>
      <c t="str" s="25" r="Q35">
        <f t="shared" si="2"/>
        <v>2</v>
      </c>
      <c t="str" s="36" r="R35">
        <f t="shared" si="3"/>
        <v>2</v>
      </c>
      <c t="str" s="37" r="S35">
        <f t="shared" si="4"/>
        <v>2</v>
      </c>
      <c t="str" s="37" r="T35">
        <f t="shared" si="5"/>
        <v>1</v>
      </c>
      <c t="str" s="37" r="U35">
        <f t="shared" si="6"/>
        <v>1</v>
      </c>
      <c t="str" s="37" r="V35">
        <f t="shared" si="7"/>
        <v>1</v>
      </c>
      <c t="str" s="37" r="W35">
        <f t="shared" si="8"/>
        <v>1</v>
      </c>
      <c t="str" s="38" r="X35">
        <f t="shared" si="9"/>
        <v>1</v>
      </c>
      <c t="str" s="39" r="Y35">
        <f t="shared" si="10"/>
        <v>2</v>
      </c>
      <c t="str" s="29" r="Z35">
        <f t="shared" si="11"/>
        <v>1</v>
      </c>
      <c s="18" r="AA35"/>
      <c s="18" r="AB35"/>
    </row>
    <row customHeight="1" r="36" ht="15.75">
      <c t="s" s="30" r="A36">
        <v>60</v>
      </c>
      <c t="str" s="31" r="B36">
        <f t="shared" si="1"/>
        <v>299,2012</v>
      </c>
      <c t="str" s="32" r="C36">
        <f>VLOOKUP(B36,Mapping!A:B,2,0)</f>
        <v>XTB13-165</v>
      </c>
      <c s="33" r="D36">
        <v>2.0</v>
      </c>
      <c s="34" r="E36">
        <v>2.0</v>
      </c>
      <c s="34" r="F36">
        <v>2.0</v>
      </c>
      <c s="34" r="G36"/>
      <c s="34" r="H36"/>
      <c s="34" r="I36">
        <v>2.0</v>
      </c>
      <c s="34" r="J36">
        <v>2.0</v>
      </c>
      <c s="34" r="K36">
        <v>2.0</v>
      </c>
      <c s="34" r="L36">
        <v>1.0</v>
      </c>
      <c s="46" r="M36">
        <v>1.0</v>
      </c>
      <c s="46" r="N36">
        <v>2.0</v>
      </c>
      <c s="34" r="O36">
        <v>2.0</v>
      </c>
      <c s="35" r="P36">
        <v>2.0</v>
      </c>
      <c t="str" s="25" r="Q36">
        <f t="shared" si="2"/>
        <v>2</v>
      </c>
      <c t="str" s="36" r="R36">
        <f t="shared" si="3"/>
        <v>2</v>
      </c>
      <c t="str" s="37" r="S36">
        <f t="shared" si="4"/>
        <v>2</v>
      </c>
      <c t="str" s="37" r="T36">
        <f t="shared" si="5"/>
        <v>2</v>
      </c>
      <c t="str" s="37" r="U36">
        <f t="shared" si="6"/>
        <v>1</v>
      </c>
      <c t="str" s="37" r="V36">
        <f t="shared" si="7"/>
        <v>2</v>
      </c>
      <c t="str" s="37" r="W36">
        <f t="shared" si="8"/>
        <v>1</v>
      </c>
      <c t="str" s="38" r="X36">
        <f t="shared" si="9"/>
        <v>2</v>
      </c>
      <c t="str" s="39" r="Y36">
        <f t="shared" si="10"/>
        <v>2</v>
      </c>
      <c t="str" s="29" r="Z36">
        <f t="shared" si="11"/>
        <v>1</v>
      </c>
      <c s="18" r="AA36"/>
      <c s="18" r="AB36"/>
    </row>
    <row customHeight="1" r="37" ht="15.75">
      <c t="s" s="30" r="A37">
        <v>61</v>
      </c>
      <c t="str" s="31" r="B37">
        <f t="shared" si="1"/>
        <v>279,2012</v>
      </c>
      <c t="str" s="32" r="C37">
        <f>VLOOKUP(B37,Mapping!A:B,2,0)</f>
        <v>XTB13-161</v>
      </c>
      <c s="33" r="D37">
        <v>1.0</v>
      </c>
      <c s="34" r="E37">
        <v>1.0</v>
      </c>
      <c s="34" r="F37">
        <v>1.0</v>
      </c>
      <c s="34" r="G37"/>
      <c s="34" r="H37"/>
      <c s="34" r="I37">
        <v>1.0</v>
      </c>
      <c s="34" r="J37">
        <v>1.0</v>
      </c>
      <c s="34" r="K37">
        <v>1.0</v>
      </c>
      <c s="34" r="L37">
        <v>1.0</v>
      </c>
      <c s="34" r="M37">
        <v>1.0</v>
      </c>
      <c s="34" r="N37"/>
      <c s="34" r="O37">
        <v>1.0</v>
      </c>
      <c s="35" r="P37">
        <v>1.0</v>
      </c>
      <c t="str" s="25" r="Q37">
        <f t="shared" si="2"/>
        <v>1</v>
      </c>
      <c t="str" s="40" r="R37">
        <f t="shared" si="3"/>
        <v>1</v>
      </c>
      <c t="str" s="41" r="S37">
        <f t="shared" si="4"/>
        <v>1</v>
      </c>
      <c t="str" s="41" r="T37">
        <f t="shared" si="5"/>
        <v>1</v>
      </c>
      <c t="str" s="41" r="U37">
        <f t="shared" si="6"/>
        <v>1</v>
      </c>
      <c t="str" s="41" r="V37">
        <f t="shared" si="7"/>
        <v>1</v>
      </c>
      <c t="str" s="41" r="W37">
        <f t="shared" si="8"/>
        <v>1</v>
      </c>
      <c t="str" s="42" r="X37">
        <f t="shared" si="9"/>
        <v>1</v>
      </c>
      <c t="str" s="43" r="Y37">
        <f t="shared" si="10"/>
        <v>1</v>
      </c>
      <c t="str" s="44" r="Z37">
        <f t="shared" si="11"/>
        <v>1</v>
      </c>
      <c s="18" r="AA37"/>
      <c s="18" r="AB37"/>
    </row>
    <row customHeight="1" r="38" ht="15.75">
      <c t="s" s="30" r="A38">
        <v>62</v>
      </c>
      <c t="str" s="31" r="B38">
        <f t="shared" si="1"/>
        <v>1192,2012</v>
      </c>
      <c t="str" s="32" r="C38">
        <f>VLOOKUP(B38,Mapping!A:B,2,0)</f>
        <v>XTB13-111</v>
      </c>
      <c s="33" r="D38">
        <v>2.0</v>
      </c>
      <c s="34" r="E38">
        <v>2.0</v>
      </c>
      <c s="34" r="F38">
        <v>2.0</v>
      </c>
      <c s="34" r="G38"/>
      <c s="34" r="H38"/>
      <c s="34" r="I38">
        <v>2.0</v>
      </c>
      <c s="34" r="J38">
        <v>1.0</v>
      </c>
      <c s="34" r="K38">
        <v>1.0</v>
      </c>
      <c s="34" r="L38">
        <v>1.0</v>
      </c>
      <c s="34" r="M38">
        <v>1.0</v>
      </c>
      <c s="34" r="N38"/>
      <c s="34" r="O38">
        <v>1.0</v>
      </c>
      <c s="35" r="P38">
        <v>1.0</v>
      </c>
      <c t="str" s="25" r="Q38">
        <f t="shared" si="2"/>
        <v>2</v>
      </c>
      <c t="str" s="36" r="R38">
        <f t="shared" si="3"/>
        <v>2</v>
      </c>
      <c t="str" s="37" r="S38">
        <f t="shared" si="4"/>
        <v>2</v>
      </c>
      <c t="str" s="37" r="T38">
        <f t="shared" si="5"/>
        <v>1</v>
      </c>
      <c t="str" s="37" r="U38">
        <f t="shared" si="6"/>
        <v>1</v>
      </c>
      <c t="str" s="37" r="V38">
        <f t="shared" si="7"/>
        <v>1</v>
      </c>
      <c t="str" s="37" r="W38">
        <f t="shared" si="8"/>
        <v>1</v>
      </c>
      <c t="str" s="38" r="X38">
        <f t="shared" si="9"/>
        <v>1</v>
      </c>
      <c t="str" s="39" r="Y38">
        <f t="shared" si="10"/>
        <v>2</v>
      </c>
      <c t="str" s="29" r="Z38">
        <f t="shared" si="11"/>
        <v>1</v>
      </c>
      <c s="18" r="AA38"/>
      <c s="18" r="AB38"/>
    </row>
    <row customHeight="1" r="39" ht="15.75">
      <c t="s" s="30" r="A39">
        <v>63</v>
      </c>
      <c t="str" s="31" r="B39">
        <f t="shared" si="1"/>
        <v>309,2012</v>
      </c>
      <c t="str" s="32" r="C39">
        <f>VLOOKUP(B39,Mapping!A:B,2,0)</f>
        <v>XTB13-167</v>
      </c>
      <c s="33" r="D39">
        <v>2.0</v>
      </c>
      <c s="34" r="E39">
        <v>2.0</v>
      </c>
      <c s="34" r="F39">
        <v>2.0</v>
      </c>
      <c s="34" r="G39"/>
      <c s="34" r="H39"/>
      <c s="34" r="I39">
        <v>2.0</v>
      </c>
      <c s="34" r="J39">
        <v>2.0</v>
      </c>
      <c s="34" r="K39">
        <v>1.0</v>
      </c>
      <c s="34" r="L39">
        <v>1.0</v>
      </c>
      <c s="34" r="M39">
        <v>2.0</v>
      </c>
      <c s="34" r="N39"/>
      <c s="34" r="O39">
        <v>2.0</v>
      </c>
      <c s="35" r="P39">
        <v>2.0</v>
      </c>
      <c t="str" s="25" r="Q39">
        <f t="shared" si="2"/>
        <v>2</v>
      </c>
      <c t="str" s="36" r="R39">
        <f t="shared" si="3"/>
        <v>2</v>
      </c>
      <c t="str" s="37" r="S39">
        <f t="shared" si="4"/>
        <v>2</v>
      </c>
      <c t="str" s="37" r="T39">
        <f t="shared" si="5"/>
        <v>2</v>
      </c>
      <c t="str" s="37" r="U39">
        <f t="shared" si="6"/>
        <v>1</v>
      </c>
      <c t="str" s="37" r="V39">
        <f t="shared" si="7"/>
        <v>2</v>
      </c>
      <c t="str" s="37" r="W39">
        <f t="shared" si="8"/>
        <v>2</v>
      </c>
      <c t="str" s="38" r="X39">
        <f t="shared" si="9"/>
        <v>2</v>
      </c>
      <c t="str" s="39" r="Y39">
        <f t="shared" si="10"/>
        <v>2</v>
      </c>
      <c t="str" s="29" r="Z39">
        <f t="shared" si="11"/>
        <v>1</v>
      </c>
      <c s="18" r="AA39"/>
      <c s="18" r="AB39"/>
    </row>
    <row customHeight="1" r="40" ht="15.75">
      <c t="s" s="30" r="A40">
        <v>64</v>
      </c>
      <c t="str" s="31" r="B40">
        <f t="shared" si="1"/>
        <v>141,2013</v>
      </c>
      <c t="str" s="32" r="C40">
        <f>VLOOKUP(B40,Mapping!A:B,2,0)</f>
        <v>XTB13-137</v>
      </c>
      <c s="33" r="D40">
        <v>2.0</v>
      </c>
      <c s="34" r="E40">
        <v>2.0</v>
      </c>
      <c s="34" r="F40">
        <v>2.0</v>
      </c>
      <c s="34" r="G40"/>
      <c s="34" r="H40"/>
      <c s="34" r="I40">
        <v>2.0</v>
      </c>
      <c s="34" r="J40">
        <v>2.0</v>
      </c>
      <c s="34" r="K40">
        <v>1.0</v>
      </c>
      <c s="34" r="L40">
        <v>1.0</v>
      </c>
      <c s="34" r="M40">
        <v>2.0</v>
      </c>
      <c s="34" r="N40"/>
      <c s="34" r="O40">
        <v>2.0</v>
      </c>
      <c s="35" r="P40">
        <v>2.0</v>
      </c>
      <c t="str" s="25" r="Q40">
        <f t="shared" si="2"/>
        <v>2</v>
      </c>
      <c t="str" s="36" r="R40">
        <f t="shared" si="3"/>
        <v>2</v>
      </c>
      <c t="str" s="37" r="S40">
        <f t="shared" si="4"/>
        <v>2</v>
      </c>
      <c t="str" s="37" r="T40">
        <f t="shared" si="5"/>
        <v>2</v>
      </c>
      <c t="str" s="37" r="U40">
        <f t="shared" si="6"/>
        <v>1</v>
      </c>
      <c t="str" s="37" r="V40">
        <f t="shared" si="7"/>
        <v>2</v>
      </c>
      <c t="str" s="37" r="W40">
        <f t="shared" si="8"/>
        <v>2</v>
      </c>
      <c t="str" s="38" r="X40">
        <f t="shared" si="9"/>
        <v>2</v>
      </c>
      <c t="str" s="39" r="Y40">
        <f t="shared" si="10"/>
        <v>2</v>
      </c>
      <c t="str" s="29" r="Z40">
        <f t="shared" si="11"/>
        <v>1</v>
      </c>
      <c s="18" r="AA40"/>
      <c s="18" r="AB40"/>
    </row>
    <row customHeight="1" r="41" ht="15.75">
      <c t="s" s="30" r="A41">
        <v>65</v>
      </c>
      <c t="str" s="31" r="B41">
        <f t="shared" si="1"/>
        <v>861,2012</v>
      </c>
      <c t="str" s="32" r="C41">
        <f>VLOOKUP(B41,Mapping!A:B,2,0)</f>
        <v>XTB13-234</v>
      </c>
      <c s="33" r="D41">
        <v>2.0</v>
      </c>
      <c s="34" r="E41">
        <v>2.0</v>
      </c>
      <c s="34" r="F41">
        <v>2.0</v>
      </c>
      <c s="34" r="G41"/>
      <c s="34" r="H41"/>
      <c s="34" r="I41">
        <v>2.0</v>
      </c>
      <c s="34" r="J41"/>
      <c s="34" r="K41">
        <v>1.0</v>
      </c>
      <c s="34" r="L41">
        <v>2.0</v>
      </c>
      <c s="34" r="M41">
        <v>2.0</v>
      </c>
      <c s="34" r="N41"/>
      <c s="34" r="O41">
        <v>2.0</v>
      </c>
      <c s="35" r="P41">
        <v>2.0</v>
      </c>
      <c t="str" s="25" r="Q41">
        <f t="shared" si="2"/>
        <v>2</v>
      </c>
      <c t="str" s="36" r="R41">
        <f t="shared" si="3"/>
        <v>2</v>
      </c>
      <c t="str" s="37" r="S41">
        <f t="shared" si="4"/>
        <v>2</v>
      </c>
      <c t="str" s="37" r="T41">
        <f t="shared" si="5"/>
        <v>2</v>
      </c>
      <c t="str" s="37" r="U41">
        <f t="shared" si="6"/>
        <v>1</v>
      </c>
      <c t="str" s="37" r="V41">
        <f t="shared" si="7"/>
        <v>2</v>
      </c>
      <c t="str" s="37" r="W41">
        <f t="shared" si="8"/>
        <v>2</v>
      </c>
      <c t="str" s="38" r="X41">
        <f t="shared" si="9"/>
        <v>2</v>
      </c>
      <c t="str" s="39" r="Y41">
        <f t="shared" si="10"/>
        <v>2</v>
      </c>
      <c t="str" s="29" r="Z41">
        <f t="shared" si="11"/>
        <v>1</v>
      </c>
      <c s="18" r="AA41"/>
      <c s="18" r="AB41"/>
    </row>
    <row customHeight="1" r="42" ht="15.75">
      <c t="s" s="51" r="A42">
        <v>66</v>
      </c>
      <c t="str" s="31" r="B42">
        <f t="shared" si="1"/>
        <v>1060,2011</v>
      </c>
      <c t="str" s="32" r="C42">
        <f>VLOOKUP(B42,Mapping!A:B,2,0)</f>
        <v>XTB13-093</v>
      </c>
      <c s="33" r="D42">
        <v>2.0</v>
      </c>
      <c s="34" r="E42">
        <v>2.0</v>
      </c>
      <c s="34" r="F42">
        <v>2.0</v>
      </c>
      <c s="34" r="G42"/>
      <c s="34" r="H42"/>
      <c s="34" r="I42">
        <v>2.0</v>
      </c>
      <c s="34" r="J42">
        <v>2.0</v>
      </c>
      <c s="34" r="K42">
        <v>1.0</v>
      </c>
      <c s="34" r="L42">
        <v>2.0</v>
      </c>
      <c s="34" r="M42">
        <v>1.0</v>
      </c>
      <c s="34" r="N42"/>
      <c s="34" r="O42">
        <v>1.0</v>
      </c>
      <c s="35" r="P42">
        <v>1.0</v>
      </c>
      <c t="str" s="25" r="Q42">
        <f t="shared" si="2"/>
        <v>2</v>
      </c>
      <c t="str" s="36" r="R42">
        <f t="shared" si="3"/>
        <v>2</v>
      </c>
      <c t="str" s="37" r="S42">
        <f t="shared" si="4"/>
        <v>2</v>
      </c>
      <c t="str" s="37" r="T42">
        <f t="shared" si="5"/>
        <v>2</v>
      </c>
      <c t="str" s="37" r="U42">
        <f t="shared" si="6"/>
        <v>1</v>
      </c>
      <c t="str" s="37" r="V42">
        <f t="shared" si="7"/>
        <v>1</v>
      </c>
      <c t="str" s="37" r="W42">
        <f t="shared" si="8"/>
        <v>1</v>
      </c>
      <c t="str" s="38" r="X42">
        <f t="shared" si="9"/>
        <v>1</v>
      </c>
      <c t="str" s="39" r="Y42">
        <f t="shared" si="10"/>
        <v>2</v>
      </c>
      <c t="str" s="29" r="Z42">
        <f t="shared" si="11"/>
        <v>1</v>
      </c>
      <c s="18" r="AA42"/>
      <c s="18" r="AB42"/>
    </row>
    <row customHeight="1" r="43" ht="15.75">
      <c t="s" s="51" r="A43">
        <v>67</v>
      </c>
      <c t="str" s="31" r="B43">
        <f t="shared" si="1"/>
        <v>1426,2012</v>
      </c>
      <c t="str" s="32" r="C43">
        <f>VLOOKUP(B43,Mapping!A:B,2,0)</f>
        <v>XTB13-141</v>
      </c>
      <c s="33" r="D43">
        <v>2.0</v>
      </c>
      <c s="34" r="E43">
        <v>2.0</v>
      </c>
      <c s="34" r="F43">
        <v>2.0</v>
      </c>
      <c s="34" r="G43"/>
      <c s="34" r="H43"/>
      <c s="34" r="I43">
        <v>2.0</v>
      </c>
      <c s="34" r="J43">
        <v>2.0</v>
      </c>
      <c s="34" r="K43">
        <v>1.0</v>
      </c>
      <c s="34" r="L43">
        <v>2.0</v>
      </c>
      <c s="34" r="M43">
        <v>1.0</v>
      </c>
      <c s="34" r="N43"/>
      <c s="34" r="O43">
        <v>1.0</v>
      </c>
      <c s="35" r="P43">
        <v>1.0</v>
      </c>
      <c t="str" s="25" r="Q43">
        <f t="shared" si="2"/>
        <v>2</v>
      </c>
      <c t="str" s="36" r="R43">
        <f t="shared" si="3"/>
        <v>2</v>
      </c>
      <c t="str" s="37" r="S43">
        <f t="shared" si="4"/>
        <v>2</v>
      </c>
      <c t="str" s="37" r="T43">
        <f t="shared" si="5"/>
        <v>2</v>
      </c>
      <c t="str" s="37" r="U43">
        <f t="shared" si="6"/>
        <v>1</v>
      </c>
      <c t="str" s="37" r="V43">
        <f t="shared" si="7"/>
        <v>1</v>
      </c>
      <c t="str" s="37" r="W43">
        <f t="shared" si="8"/>
        <v>1</v>
      </c>
      <c t="str" s="38" r="X43">
        <f t="shared" si="9"/>
        <v>1</v>
      </c>
      <c t="str" s="39" r="Y43">
        <f t="shared" si="10"/>
        <v>2</v>
      </c>
      <c t="str" s="29" r="Z43">
        <f t="shared" si="11"/>
        <v>1</v>
      </c>
      <c s="18" r="AA43"/>
      <c s="18" r="AB43"/>
    </row>
    <row customHeight="1" r="44" ht="15.75">
      <c t="s" s="30" r="A44">
        <v>68</v>
      </c>
      <c t="str" s="31" r="B44">
        <f t="shared" si="1"/>
        <v>1406,2011</v>
      </c>
      <c t="str" s="32" r="C44">
        <f>VLOOKUP(B44,Mapping!A:B,2,0)</f>
        <v>XTB13-136</v>
      </c>
      <c s="33" r="D44">
        <v>2.0</v>
      </c>
      <c s="34" r="E44">
        <v>2.0</v>
      </c>
      <c s="34" r="F44">
        <v>2.0</v>
      </c>
      <c s="34" r="G44"/>
      <c s="34" r="H44">
        <v>2.0</v>
      </c>
      <c s="34" r="I44">
        <v>2.0</v>
      </c>
      <c s="34" r="J44">
        <v>2.0</v>
      </c>
      <c s="34" r="K44">
        <v>2.0</v>
      </c>
      <c s="34" r="L44">
        <v>1.0</v>
      </c>
      <c s="46" r="M44">
        <v>1.0</v>
      </c>
      <c s="46" r="N44">
        <v>2.0</v>
      </c>
      <c s="34" r="O44">
        <v>1.0</v>
      </c>
      <c s="35" r="P44">
        <v>1.0</v>
      </c>
      <c t="str" s="25" r="Q44">
        <f t="shared" si="2"/>
        <v>2</v>
      </c>
      <c t="str" s="36" r="R44">
        <f t="shared" si="3"/>
        <v>2</v>
      </c>
      <c t="str" s="37" r="S44">
        <f t="shared" si="4"/>
        <v>2</v>
      </c>
      <c t="str" s="37" r="T44">
        <f t="shared" si="5"/>
        <v>2</v>
      </c>
      <c t="str" s="37" r="U44">
        <f t="shared" si="6"/>
        <v>1</v>
      </c>
      <c t="str" s="37" r="V44">
        <f t="shared" si="7"/>
        <v>2</v>
      </c>
      <c t="str" s="37" r="W44">
        <f t="shared" si="8"/>
        <v>1</v>
      </c>
      <c t="str" s="38" r="X44">
        <f t="shared" si="9"/>
        <v>1</v>
      </c>
      <c t="str" s="39" r="Y44">
        <f t="shared" si="10"/>
        <v>2</v>
      </c>
      <c t="str" s="29" r="Z44">
        <f t="shared" si="11"/>
        <v>1</v>
      </c>
      <c s="18" r="AA44"/>
      <c s="18" r="AB44"/>
    </row>
    <row customHeight="1" r="45" ht="15.75">
      <c t="s" s="30" r="A45">
        <v>69</v>
      </c>
      <c t="str" s="31" r="B45">
        <f t="shared" si="1"/>
        <v>660,2012</v>
      </c>
      <c t="str" s="32" r="C45">
        <f>VLOOKUP(B45,Mapping!A:B,2,0)</f>
        <v>XTB13-208</v>
      </c>
      <c s="33" r="D45">
        <v>2.0</v>
      </c>
      <c s="34" r="E45">
        <v>2.0</v>
      </c>
      <c s="34" r="F45">
        <v>2.0</v>
      </c>
      <c s="34" r="G45"/>
      <c s="34" r="H45">
        <v>2.0</v>
      </c>
      <c s="34" r="I45">
        <v>2.0</v>
      </c>
      <c s="34" r="J45">
        <v>2.0</v>
      </c>
      <c s="34" r="K45">
        <v>2.0</v>
      </c>
      <c s="34" r="L45">
        <v>1.0</v>
      </c>
      <c s="46" r="M45">
        <v>1.0</v>
      </c>
      <c s="46" r="N45">
        <v>2.0</v>
      </c>
      <c s="34" r="O45">
        <v>1.0</v>
      </c>
      <c s="35" r="P45">
        <v>1.0</v>
      </c>
      <c t="str" s="25" r="Q45">
        <f t="shared" si="2"/>
        <v>2</v>
      </c>
      <c t="str" s="36" r="R45">
        <f t="shared" si="3"/>
        <v>2</v>
      </c>
      <c t="str" s="37" r="S45">
        <f t="shared" si="4"/>
        <v>2</v>
      </c>
      <c t="str" s="37" r="T45">
        <f t="shared" si="5"/>
        <v>2</v>
      </c>
      <c t="str" s="37" r="U45">
        <f t="shared" si="6"/>
        <v>1</v>
      </c>
      <c t="str" s="37" r="V45">
        <f t="shared" si="7"/>
        <v>2</v>
      </c>
      <c t="str" s="37" r="W45">
        <f t="shared" si="8"/>
        <v>1</v>
      </c>
      <c t="str" s="38" r="X45">
        <f t="shared" si="9"/>
        <v>1</v>
      </c>
      <c t="str" s="39" r="Y45">
        <f t="shared" si="10"/>
        <v>2</v>
      </c>
      <c t="str" s="29" r="Z45">
        <f t="shared" si="11"/>
        <v>1</v>
      </c>
      <c s="18" r="AA45"/>
      <c s="18" r="AB45"/>
    </row>
    <row customHeight="1" r="46" ht="15.75">
      <c t="s" s="30" r="A46">
        <v>70</v>
      </c>
      <c t="str" s="31" r="B46">
        <f t="shared" si="1"/>
        <v>281,2012</v>
      </c>
      <c t="str" s="32" r="C46">
        <f>VLOOKUP(B46,Mapping!A:B,2,0)</f>
        <v>XTB13-162</v>
      </c>
      <c s="33" r="D46">
        <v>2.0</v>
      </c>
      <c s="34" r="E46">
        <v>2.0</v>
      </c>
      <c s="34" r="F46">
        <v>2.0</v>
      </c>
      <c s="34" r="G46"/>
      <c s="34" r="H46"/>
      <c s="34" r="I46">
        <v>2.0</v>
      </c>
      <c s="34" r="J46">
        <v>2.0</v>
      </c>
      <c s="34" r="K46">
        <v>1.0</v>
      </c>
      <c s="34" r="L46">
        <v>1.0</v>
      </c>
      <c s="34" r="M46">
        <v>2.0</v>
      </c>
      <c s="34" r="N46"/>
      <c s="34" r="O46">
        <v>2.0</v>
      </c>
      <c s="35" r="P46">
        <v>2.0</v>
      </c>
      <c t="str" s="25" r="Q46">
        <f t="shared" si="2"/>
        <v>2</v>
      </c>
      <c t="str" s="36" r="R46">
        <f t="shared" si="3"/>
        <v>2</v>
      </c>
      <c t="str" s="37" r="S46">
        <f t="shared" si="4"/>
        <v>2</v>
      </c>
      <c t="str" s="37" r="T46">
        <f t="shared" si="5"/>
        <v>2</v>
      </c>
      <c t="str" s="37" r="U46">
        <f t="shared" si="6"/>
        <v>1</v>
      </c>
      <c t="str" s="37" r="V46">
        <f t="shared" si="7"/>
        <v>2</v>
      </c>
      <c t="str" s="37" r="W46">
        <f t="shared" si="8"/>
        <v>2</v>
      </c>
      <c t="str" s="38" r="X46">
        <f t="shared" si="9"/>
        <v>2</v>
      </c>
      <c t="str" s="39" r="Y46">
        <f t="shared" si="10"/>
        <v>2</v>
      </c>
      <c t="str" s="29" r="Z46">
        <f t="shared" si="11"/>
        <v>1</v>
      </c>
      <c s="18" r="AA46"/>
      <c s="18" r="AB46"/>
    </row>
    <row customHeight="1" r="47" ht="15.75">
      <c t="s" s="51" r="A47">
        <v>71</v>
      </c>
      <c t="str" s="31" r="B47">
        <f t="shared" si="1"/>
        <v>966,2010</v>
      </c>
      <c t="str" s="32" r="C47">
        <f>VLOOKUP(B47,Mapping!A:B,2,0)</f>
        <v>XTB13-252</v>
      </c>
      <c s="33" r="D47">
        <v>2.0</v>
      </c>
      <c s="34" r="E47">
        <v>2.0</v>
      </c>
      <c s="34" r="F47">
        <v>2.0</v>
      </c>
      <c s="34" r="G47"/>
      <c s="34" r="H47"/>
      <c s="34" r="I47">
        <v>2.0</v>
      </c>
      <c s="34" r="J47">
        <v>2.0</v>
      </c>
      <c s="34" r="K47">
        <v>2.0</v>
      </c>
      <c s="34" r="L47">
        <v>1.0</v>
      </c>
      <c s="34" r="M47">
        <v>2.0</v>
      </c>
      <c s="34" r="N47"/>
      <c s="34" r="O47">
        <v>2.0</v>
      </c>
      <c s="35" r="P47">
        <v>1.0</v>
      </c>
      <c t="str" s="25" r="Q47">
        <f t="shared" si="2"/>
        <v>2</v>
      </c>
      <c t="str" s="36" r="R47">
        <f t="shared" si="3"/>
        <v>2</v>
      </c>
      <c t="str" s="37" r="S47">
        <f t="shared" si="4"/>
        <v>2</v>
      </c>
      <c t="str" s="37" r="T47">
        <f t="shared" si="5"/>
        <v>2</v>
      </c>
      <c t="str" s="37" r="U47">
        <f t="shared" si="6"/>
        <v>1</v>
      </c>
      <c t="str" s="37" r="V47">
        <f t="shared" si="7"/>
        <v>2</v>
      </c>
      <c t="str" s="37" r="W47">
        <f t="shared" si="8"/>
        <v>2</v>
      </c>
      <c t="str" s="38" r="X47">
        <f t="shared" si="9"/>
        <v>1</v>
      </c>
      <c t="str" s="39" r="Y47">
        <f t="shared" si="10"/>
        <v>2</v>
      </c>
      <c t="str" s="29" r="Z47">
        <f t="shared" si="11"/>
        <v>1</v>
      </c>
      <c s="18" r="AA47"/>
      <c s="18" r="AB47"/>
    </row>
    <row customHeight="1" r="48" ht="15.75">
      <c t="s" s="51" r="A48">
        <v>72</v>
      </c>
      <c t="str" s="31" r="B48">
        <f t="shared" si="1"/>
        <v>1103,2012</v>
      </c>
      <c t="str" s="32" r="C48">
        <f>VLOOKUP(B48,Mapping!A:B,2,0)</f>
        <v>XTB13-100</v>
      </c>
      <c s="33" r="D48">
        <v>2.0</v>
      </c>
      <c s="34" r="E48">
        <v>2.0</v>
      </c>
      <c s="34" r="F48">
        <v>2.0</v>
      </c>
      <c s="34" r="G48"/>
      <c s="34" r="H48"/>
      <c s="34" r="I48">
        <v>2.0</v>
      </c>
      <c s="34" r="J48">
        <v>2.0</v>
      </c>
      <c s="34" r="K48">
        <v>2.0</v>
      </c>
      <c s="34" r="L48">
        <v>1.0</v>
      </c>
      <c s="34" r="M48">
        <v>2.0</v>
      </c>
      <c s="34" r="N48"/>
      <c s="34" r="O48">
        <v>2.0</v>
      </c>
      <c s="35" r="P48">
        <v>1.0</v>
      </c>
      <c t="str" s="25" r="Q48">
        <f t="shared" si="2"/>
        <v>2</v>
      </c>
      <c t="str" s="36" r="R48">
        <f t="shared" si="3"/>
        <v>2</v>
      </c>
      <c t="str" s="37" r="S48">
        <f t="shared" si="4"/>
        <v>2</v>
      </c>
      <c t="str" s="37" r="T48">
        <f t="shared" si="5"/>
        <v>2</v>
      </c>
      <c t="str" s="37" r="U48">
        <f t="shared" si="6"/>
        <v>1</v>
      </c>
      <c t="str" s="37" r="V48">
        <f t="shared" si="7"/>
        <v>2</v>
      </c>
      <c t="str" s="37" r="W48">
        <f t="shared" si="8"/>
        <v>2</v>
      </c>
      <c t="str" s="38" r="X48">
        <f t="shared" si="9"/>
        <v>1</v>
      </c>
      <c t="str" s="39" r="Y48">
        <f t="shared" si="10"/>
        <v>2</v>
      </c>
      <c t="str" s="29" r="Z48">
        <f t="shared" si="11"/>
        <v>1</v>
      </c>
      <c s="18" r="AA48"/>
      <c s="18" r="AB48"/>
    </row>
    <row customHeight="1" r="49" ht="15.75">
      <c t="s" s="51" r="A49">
        <v>73</v>
      </c>
      <c t="str" s="31" r="B49">
        <f t="shared" si="1"/>
        <v>1457,2012</v>
      </c>
      <c t="str" s="32" r="C49">
        <f>VLOOKUP(B49,Mapping!A:B,2,0)</f>
        <v>XTB13-143</v>
      </c>
      <c s="33" r="D49">
        <v>2.0</v>
      </c>
      <c s="34" r="E49">
        <v>2.0</v>
      </c>
      <c s="34" r="F49">
        <v>2.0</v>
      </c>
      <c s="34" r="G49"/>
      <c s="34" r="H49"/>
      <c s="34" r="I49">
        <v>2.0</v>
      </c>
      <c s="34" r="J49">
        <v>2.0</v>
      </c>
      <c s="34" r="K49">
        <v>2.0</v>
      </c>
      <c s="34" r="L49">
        <v>1.0</v>
      </c>
      <c s="34" r="M49">
        <v>2.0</v>
      </c>
      <c s="34" r="N49"/>
      <c s="34" r="O49">
        <v>2.0</v>
      </c>
      <c s="35" r="P49">
        <v>1.0</v>
      </c>
      <c t="str" s="25" r="Q49">
        <f t="shared" si="2"/>
        <v>2</v>
      </c>
      <c t="str" s="36" r="R49">
        <f t="shared" si="3"/>
        <v>2</v>
      </c>
      <c t="str" s="37" r="S49">
        <f t="shared" si="4"/>
        <v>2</v>
      </c>
      <c t="str" s="37" r="T49">
        <f t="shared" si="5"/>
        <v>2</v>
      </c>
      <c t="str" s="37" r="U49">
        <f t="shared" si="6"/>
        <v>1</v>
      </c>
      <c t="str" s="37" r="V49">
        <f t="shared" si="7"/>
        <v>2</v>
      </c>
      <c t="str" s="37" r="W49">
        <f t="shared" si="8"/>
        <v>2</v>
      </c>
      <c t="str" s="38" r="X49">
        <f t="shared" si="9"/>
        <v>1</v>
      </c>
      <c t="str" s="39" r="Y49">
        <f t="shared" si="10"/>
        <v>2</v>
      </c>
      <c t="str" s="29" r="Z49">
        <f t="shared" si="11"/>
        <v>1</v>
      </c>
      <c s="18" r="AA49"/>
      <c s="18" r="AB49"/>
    </row>
    <row customHeight="1" r="50" ht="15.75">
      <c t="s" s="51" r="A50">
        <v>74</v>
      </c>
      <c t="str" s="31" r="B50">
        <f t="shared" si="1"/>
        <v>1034,2012</v>
      </c>
      <c t="str" s="32" r="C50">
        <f>VLOOKUP(B50,Mapping!A:B,2,0)</f>
        <v>XTB13-089</v>
      </c>
      <c s="33" r="D50">
        <v>1.0</v>
      </c>
      <c s="34" r="E50">
        <v>1.0</v>
      </c>
      <c s="34" r="F50">
        <v>1.0</v>
      </c>
      <c s="34" r="G50"/>
      <c s="34" r="H50"/>
      <c s="34" r="I50">
        <v>1.0</v>
      </c>
      <c s="34" r="J50">
        <v>1.0</v>
      </c>
      <c s="34" r="K50">
        <v>1.0</v>
      </c>
      <c s="34" r="L50">
        <v>1.0</v>
      </c>
      <c s="34" r="M50">
        <v>1.0</v>
      </c>
      <c s="34" r="N50"/>
      <c s="34" r="O50">
        <v>1.0</v>
      </c>
      <c s="35" r="P50">
        <v>1.0</v>
      </c>
      <c t="str" s="25" r="Q50">
        <f t="shared" si="2"/>
        <v>1</v>
      </c>
      <c t="str" s="40" r="R50">
        <f t="shared" si="3"/>
        <v>1</v>
      </c>
      <c t="str" s="41" r="S50">
        <f t="shared" si="4"/>
        <v>1</v>
      </c>
      <c t="str" s="41" r="T50">
        <f t="shared" si="5"/>
        <v>1</v>
      </c>
      <c t="str" s="41" r="U50">
        <f t="shared" si="6"/>
        <v>1</v>
      </c>
      <c t="str" s="41" r="V50">
        <f t="shared" si="7"/>
        <v>1</v>
      </c>
      <c t="str" s="41" r="W50">
        <f t="shared" si="8"/>
        <v>1</v>
      </c>
      <c t="str" s="42" r="X50">
        <f t="shared" si="9"/>
        <v>1</v>
      </c>
      <c t="str" s="43" r="Y50">
        <f t="shared" si="10"/>
        <v>1</v>
      </c>
      <c t="str" s="44" r="Z50">
        <f t="shared" si="11"/>
        <v>1</v>
      </c>
      <c s="18" r="AA50"/>
      <c s="18" r="AB50"/>
    </row>
    <row customHeight="1" r="51" ht="15.75">
      <c t="s" s="51" r="A51">
        <v>75</v>
      </c>
      <c t="str" s="31" r="B51">
        <f t="shared" si="1"/>
        <v>1376,2012</v>
      </c>
      <c t="str" s="32" r="C51">
        <f>VLOOKUP(B51,Mapping!A:B,2,0)</f>
        <v>XTB13-135</v>
      </c>
      <c s="33" r="D51">
        <v>1.0</v>
      </c>
      <c s="34" r="E51">
        <v>1.0</v>
      </c>
      <c s="34" r="F51">
        <v>1.0</v>
      </c>
      <c s="34" r="G51"/>
      <c s="34" r="H51"/>
      <c s="34" r="I51">
        <v>1.0</v>
      </c>
      <c s="34" r="J51">
        <v>1.0</v>
      </c>
      <c s="34" r="K51">
        <v>1.0</v>
      </c>
      <c s="34" r="L51">
        <v>1.0</v>
      </c>
      <c s="34" r="M51">
        <v>1.0</v>
      </c>
      <c s="34" r="N51"/>
      <c s="34" r="O51">
        <v>1.0</v>
      </c>
      <c s="35" r="P51">
        <v>1.0</v>
      </c>
      <c t="str" s="25" r="Q51">
        <f t="shared" si="2"/>
        <v>1</v>
      </c>
      <c t="str" s="40" r="R51">
        <f t="shared" si="3"/>
        <v>1</v>
      </c>
      <c t="str" s="41" r="S51">
        <f t="shared" si="4"/>
        <v>1</v>
      </c>
      <c t="str" s="41" r="T51">
        <f t="shared" si="5"/>
        <v>1</v>
      </c>
      <c t="str" s="41" r="U51">
        <f t="shared" si="6"/>
        <v>1</v>
      </c>
      <c t="str" s="41" r="V51">
        <f t="shared" si="7"/>
        <v>1</v>
      </c>
      <c t="str" s="41" r="W51">
        <f t="shared" si="8"/>
        <v>1</v>
      </c>
      <c t="str" s="42" r="X51">
        <f t="shared" si="9"/>
        <v>1</v>
      </c>
      <c t="str" s="43" r="Y51">
        <f t="shared" si="10"/>
        <v>1</v>
      </c>
      <c t="str" s="44" r="Z51">
        <f t="shared" si="11"/>
        <v>1</v>
      </c>
      <c s="18" r="AA51"/>
      <c s="18" r="AB51"/>
    </row>
    <row customHeight="1" r="52" ht="15.75">
      <c t="s" s="30" r="A52">
        <v>76</v>
      </c>
      <c t="str" s="31" r="B52">
        <f t="shared" si="1"/>
        <v>146,2012</v>
      </c>
      <c t="str" s="32" r="C52">
        <f>VLOOKUP(B52,Mapping!A:B,2,0)</f>
        <v>XTB13-144</v>
      </c>
      <c s="33" r="D52">
        <v>1.0</v>
      </c>
      <c s="34" r="E52">
        <v>1.0</v>
      </c>
      <c s="34" r="F52">
        <v>1.0</v>
      </c>
      <c s="34" r="G52"/>
      <c s="34" r="H52"/>
      <c s="34" r="I52">
        <v>2.0</v>
      </c>
      <c s="34" r="J52">
        <v>1.0</v>
      </c>
      <c s="34" r="K52">
        <v>1.0</v>
      </c>
      <c s="34" r="L52">
        <v>1.0</v>
      </c>
      <c s="34" r="M52">
        <v>1.0</v>
      </c>
      <c s="34" r="N52"/>
      <c s="34" r="O52">
        <v>1.0</v>
      </c>
      <c s="35" r="P52">
        <v>1.0</v>
      </c>
      <c t="str" s="25" r="Q52">
        <f t="shared" si="2"/>
        <v>1</v>
      </c>
      <c t="str" s="36" r="R52">
        <f t="shared" si="3"/>
        <v>2</v>
      </c>
      <c t="str" s="37" r="S52">
        <f t="shared" si="4"/>
        <v>1</v>
      </c>
      <c t="str" s="37" r="T52">
        <f t="shared" si="5"/>
        <v>1</v>
      </c>
      <c t="str" s="37" r="U52">
        <f t="shared" si="6"/>
        <v>1</v>
      </c>
      <c t="str" s="37" r="V52">
        <f t="shared" si="7"/>
        <v>1</v>
      </c>
      <c t="str" s="37" r="W52">
        <f t="shared" si="8"/>
        <v>1</v>
      </c>
      <c t="str" s="38" r="X52">
        <f t="shared" si="9"/>
        <v>1</v>
      </c>
      <c t="str" s="39" r="Y52">
        <f t="shared" si="10"/>
        <v>2</v>
      </c>
      <c t="str" s="29" r="Z52">
        <f t="shared" si="11"/>
        <v>1</v>
      </c>
      <c s="18" r="AA52"/>
      <c s="18" r="AB52"/>
    </row>
    <row customHeight="1" r="53" ht="15.75">
      <c t="s" s="30" r="A53">
        <v>77</v>
      </c>
      <c t="str" s="31" r="B53">
        <f t="shared" si="1"/>
        <v>88,2012</v>
      </c>
      <c t="str" s="32" r="C53">
        <f>VLOOKUP(B53,Mapping!A:B,2,0)</f>
        <v>XTB13-238</v>
      </c>
      <c s="33" r="D53">
        <v>2.0</v>
      </c>
      <c s="34" r="E53">
        <v>2.0</v>
      </c>
      <c s="34" r="F53">
        <v>2.0</v>
      </c>
      <c s="34" r="G53"/>
      <c s="34" r="H53"/>
      <c s="34" r="I53">
        <v>2.0</v>
      </c>
      <c s="34" r="J53">
        <v>2.0</v>
      </c>
      <c s="34" r="K53">
        <v>1.0</v>
      </c>
      <c s="34" r="L53">
        <v>2.0</v>
      </c>
      <c s="34" r="M53">
        <v>2.0</v>
      </c>
      <c s="34" r="N53"/>
      <c s="34" r="O53">
        <v>2.0</v>
      </c>
      <c s="35" r="P53">
        <v>2.0</v>
      </c>
      <c t="str" s="25" r="Q53">
        <f t="shared" si="2"/>
        <v>2</v>
      </c>
      <c t="str" s="36" r="R53">
        <f t="shared" si="3"/>
        <v>2</v>
      </c>
      <c t="str" s="37" r="S53">
        <f t="shared" si="4"/>
        <v>2</v>
      </c>
      <c t="str" s="37" r="T53">
        <f t="shared" si="5"/>
        <v>2</v>
      </c>
      <c t="str" s="37" r="U53">
        <f t="shared" si="6"/>
        <v>1</v>
      </c>
      <c t="str" s="37" r="V53">
        <f t="shared" si="7"/>
        <v>2</v>
      </c>
      <c t="str" s="37" r="W53">
        <f t="shared" si="8"/>
        <v>2</v>
      </c>
      <c t="str" s="38" r="X53">
        <f t="shared" si="9"/>
        <v>2</v>
      </c>
      <c t="str" s="39" r="Y53">
        <f t="shared" si="10"/>
        <v>2</v>
      </c>
      <c t="str" s="29" r="Z53">
        <f t="shared" si="11"/>
        <v>1</v>
      </c>
      <c s="18" r="AA53"/>
      <c s="18" r="AB53"/>
    </row>
    <row customHeight="1" r="54" ht="15.75">
      <c t="s" s="30" r="A54">
        <v>78</v>
      </c>
      <c t="str" s="31" r="B54">
        <f t="shared" si="1"/>
        <v>885,2012</v>
      </c>
      <c t="str" s="32" r="C54">
        <f>VLOOKUP(B54,Mapping!A:B,2,0)</f>
        <v>XTB13-241</v>
      </c>
      <c s="33" r="D54">
        <v>2.0</v>
      </c>
      <c s="34" r="E54">
        <v>2.0</v>
      </c>
      <c s="34" r="F54">
        <v>2.0</v>
      </c>
      <c s="34" r="G54"/>
      <c s="34" r="H54"/>
      <c s="34" r="I54">
        <v>2.0</v>
      </c>
      <c s="34" r="J54">
        <v>2.0</v>
      </c>
      <c s="34" r="K54">
        <v>1.0</v>
      </c>
      <c s="34" r="L54">
        <v>2.0</v>
      </c>
      <c s="34" r="M54">
        <v>2.0</v>
      </c>
      <c s="34" r="N54"/>
      <c s="34" r="O54">
        <v>2.0</v>
      </c>
      <c s="35" r="P54">
        <v>2.0</v>
      </c>
      <c t="str" s="25" r="Q54">
        <f t="shared" si="2"/>
        <v>2</v>
      </c>
      <c t="str" s="36" r="R54">
        <f t="shared" si="3"/>
        <v>2</v>
      </c>
      <c t="str" s="37" r="S54">
        <f t="shared" si="4"/>
        <v>2</v>
      </c>
      <c t="str" s="37" r="T54">
        <f t="shared" si="5"/>
        <v>2</v>
      </c>
      <c t="str" s="37" r="U54">
        <f t="shared" si="6"/>
        <v>1</v>
      </c>
      <c t="str" s="37" r="V54">
        <f t="shared" si="7"/>
        <v>2</v>
      </c>
      <c t="str" s="37" r="W54">
        <f t="shared" si="8"/>
        <v>2</v>
      </c>
      <c t="str" s="38" r="X54">
        <f t="shared" si="9"/>
        <v>2</v>
      </c>
      <c t="str" s="39" r="Y54">
        <f t="shared" si="10"/>
        <v>2</v>
      </c>
      <c t="str" s="29" r="Z54">
        <f t="shared" si="11"/>
        <v>1</v>
      </c>
      <c s="18" r="AA54"/>
      <c s="18" r="AB54"/>
    </row>
    <row customHeight="1" r="55" ht="15.75">
      <c t="s" s="30" r="A55">
        <v>79</v>
      </c>
      <c t="str" s="31" r="B55">
        <f t="shared" si="1"/>
        <v>1336,2011</v>
      </c>
      <c t="str" s="32" r="C55">
        <f>VLOOKUP(B55,Mapping!A:B,2,0)</f>
        <v>XTB13-128</v>
      </c>
      <c s="33" r="D55">
        <v>1.0</v>
      </c>
      <c s="34" r="E55">
        <v>1.0</v>
      </c>
      <c s="34" r="F55">
        <v>1.0</v>
      </c>
      <c s="34" r="G55"/>
      <c s="34" r="H55"/>
      <c s="34" r="I55">
        <v>1.0</v>
      </c>
      <c s="34" r="J55">
        <v>1.0</v>
      </c>
      <c s="34" r="K55">
        <v>1.0</v>
      </c>
      <c s="34" r="L55">
        <v>1.0</v>
      </c>
      <c s="34" r="M55">
        <v>1.0</v>
      </c>
      <c s="34" r="N55"/>
      <c s="34" r="O55">
        <v>1.0</v>
      </c>
      <c s="35" r="P55">
        <v>1.0</v>
      </c>
      <c t="str" s="25" r="Q55">
        <f t="shared" si="2"/>
        <v>1</v>
      </c>
      <c t="str" s="40" r="R55">
        <f t="shared" si="3"/>
        <v>1</v>
      </c>
      <c t="str" s="41" r="S55">
        <f t="shared" si="4"/>
        <v>1</v>
      </c>
      <c t="str" s="41" r="T55">
        <f t="shared" si="5"/>
        <v>1</v>
      </c>
      <c t="str" s="41" r="U55">
        <f t="shared" si="6"/>
        <v>1</v>
      </c>
      <c t="str" s="41" r="V55">
        <f t="shared" si="7"/>
        <v>1</v>
      </c>
      <c t="str" s="41" r="W55">
        <f t="shared" si="8"/>
        <v>1</v>
      </c>
      <c t="str" s="42" r="X55">
        <f t="shared" si="9"/>
        <v>1</v>
      </c>
      <c t="str" s="43" r="Y55">
        <f t="shared" si="10"/>
        <v>1</v>
      </c>
      <c t="str" s="44" r="Z55">
        <f t="shared" si="11"/>
        <v>1</v>
      </c>
      <c s="18" r="AA55"/>
      <c s="18" r="AB55"/>
    </row>
    <row customHeight="1" r="56" ht="15.75">
      <c t="s" s="30" r="A56">
        <v>80</v>
      </c>
      <c t="str" s="31" r="B56">
        <f t="shared" si="1"/>
        <v>50,2013</v>
      </c>
      <c t="str" s="32" r="C56">
        <f>VLOOKUP(B56,Mapping!A:B,2,0)</f>
        <v>XTB13-187</v>
      </c>
      <c s="33" r="D56">
        <v>2.0</v>
      </c>
      <c s="34" r="E56">
        <v>2.0</v>
      </c>
      <c s="34" r="F56">
        <v>2.0</v>
      </c>
      <c s="34" r="G56"/>
      <c s="34" r="H56"/>
      <c s="34" r="I56">
        <v>2.0</v>
      </c>
      <c s="34" r="J56">
        <v>1.0</v>
      </c>
      <c s="34" r="K56">
        <v>1.0</v>
      </c>
      <c s="34" r="L56">
        <v>1.0</v>
      </c>
      <c s="34" r="M56">
        <v>2.0</v>
      </c>
      <c s="34" r="N56"/>
      <c s="34" r="O56">
        <v>2.0</v>
      </c>
      <c s="35" r="P56">
        <v>2.0</v>
      </c>
      <c t="str" s="25" r="Q56">
        <f t="shared" si="2"/>
        <v>2</v>
      </c>
      <c t="str" s="36" r="R56">
        <f t="shared" si="3"/>
        <v>2</v>
      </c>
      <c t="str" s="37" r="S56">
        <f t="shared" si="4"/>
        <v>2</v>
      </c>
      <c t="str" s="37" r="T56">
        <f t="shared" si="5"/>
        <v>1</v>
      </c>
      <c t="str" s="37" r="U56">
        <f t="shared" si="6"/>
        <v>1</v>
      </c>
      <c t="str" s="37" r="V56">
        <f t="shared" si="7"/>
        <v>2</v>
      </c>
      <c t="str" s="37" r="W56">
        <f t="shared" si="8"/>
        <v>2</v>
      </c>
      <c t="str" s="38" r="X56">
        <f t="shared" si="9"/>
        <v>2</v>
      </c>
      <c t="str" s="39" r="Y56">
        <f t="shared" si="10"/>
        <v>2</v>
      </c>
      <c t="str" s="29" r="Z56">
        <f t="shared" si="11"/>
        <v>1</v>
      </c>
      <c s="18" r="AA56"/>
      <c s="18" r="AB56"/>
    </row>
    <row customHeight="1" r="57" ht="15.75">
      <c t="s" s="30" r="A57">
        <v>81</v>
      </c>
      <c t="str" s="31" r="B57">
        <f t="shared" si="1"/>
        <v>361,2013</v>
      </c>
      <c t="str" s="32" r="C57">
        <f>VLOOKUP(B57,Mapping!A:B,2,0)</f>
        <v>XTB13-172</v>
      </c>
      <c s="33" r="D57">
        <v>2.0</v>
      </c>
      <c s="34" r="E57">
        <v>2.0</v>
      </c>
      <c s="34" r="F57">
        <v>2.0</v>
      </c>
      <c s="34" r="G57"/>
      <c s="34" r="H57"/>
      <c s="34" r="I57">
        <v>2.0</v>
      </c>
      <c s="34" r="J57">
        <v>1.0</v>
      </c>
      <c s="34" r="K57">
        <v>1.0</v>
      </c>
      <c s="34" r="L57">
        <v>1.0</v>
      </c>
      <c s="34" r="M57">
        <v>2.0</v>
      </c>
      <c s="34" r="N57"/>
      <c s="34" r="O57">
        <v>2.0</v>
      </c>
      <c s="35" r="P57">
        <v>2.0</v>
      </c>
      <c t="str" s="25" r="Q57">
        <f t="shared" si="2"/>
        <v>2</v>
      </c>
      <c t="str" s="36" r="R57">
        <f t="shared" si="3"/>
        <v>2</v>
      </c>
      <c t="str" s="37" r="S57">
        <f t="shared" si="4"/>
        <v>2</v>
      </c>
      <c t="str" s="37" r="T57">
        <f t="shared" si="5"/>
        <v>1</v>
      </c>
      <c t="str" s="37" r="U57">
        <f t="shared" si="6"/>
        <v>1</v>
      </c>
      <c t="str" s="37" r="V57">
        <f t="shared" si="7"/>
        <v>2</v>
      </c>
      <c t="str" s="37" r="W57">
        <f t="shared" si="8"/>
        <v>2</v>
      </c>
      <c t="str" s="38" r="X57">
        <f t="shared" si="9"/>
        <v>2</v>
      </c>
      <c t="str" s="39" r="Y57">
        <f t="shared" si="10"/>
        <v>2</v>
      </c>
      <c t="str" s="29" r="Z57">
        <f t="shared" si="11"/>
        <v>1</v>
      </c>
      <c s="18" r="AA57"/>
      <c s="18" r="AB57"/>
    </row>
    <row customHeight="1" r="58" ht="15.75">
      <c t="s" s="30" r="A58">
        <v>82</v>
      </c>
      <c t="str" s="31" r="B58">
        <f t="shared" si="1"/>
        <v>645,2013</v>
      </c>
      <c t="str" s="32" r="C58">
        <f>VLOOKUP(B58,Mapping!A:B,2,0)</f>
        <v>XTB13-206</v>
      </c>
      <c s="33" r="D58">
        <v>2.0</v>
      </c>
      <c s="34" r="E58">
        <v>2.0</v>
      </c>
      <c s="34" r="F58">
        <v>2.0</v>
      </c>
      <c s="34" r="G58"/>
      <c s="34" r="H58"/>
      <c s="34" r="I58">
        <v>2.0</v>
      </c>
      <c s="34" r="J58">
        <v>1.0</v>
      </c>
      <c s="34" r="K58">
        <v>1.0</v>
      </c>
      <c s="34" r="L58">
        <v>1.0</v>
      </c>
      <c s="34" r="M58">
        <v>2.0</v>
      </c>
      <c s="34" r="N58"/>
      <c s="34" r="O58">
        <v>2.0</v>
      </c>
      <c s="35" r="P58">
        <v>2.0</v>
      </c>
      <c t="str" s="25" r="Q58">
        <f t="shared" si="2"/>
        <v>2</v>
      </c>
      <c t="str" s="36" r="R58">
        <f t="shared" si="3"/>
        <v>2</v>
      </c>
      <c t="str" s="37" r="S58">
        <f t="shared" si="4"/>
        <v>2</v>
      </c>
      <c t="str" s="37" r="T58">
        <f t="shared" si="5"/>
        <v>1</v>
      </c>
      <c t="str" s="37" r="U58">
        <f t="shared" si="6"/>
        <v>1</v>
      </c>
      <c t="str" s="37" r="V58">
        <f t="shared" si="7"/>
        <v>2</v>
      </c>
      <c t="str" s="37" r="W58">
        <f t="shared" si="8"/>
        <v>2</v>
      </c>
      <c t="str" s="38" r="X58">
        <f t="shared" si="9"/>
        <v>2</v>
      </c>
      <c t="str" s="39" r="Y58">
        <f t="shared" si="10"/>
        <v>2</v>
      </c>
      <c t="str" s="29" r="Z58">
        <f t="shared" si="11"/>
        <v>1</v>
      </c>
      <c s="18" r="AA58"/>
      <c s="18" r="AB58"/>
    </row>
    <row customHeight="1" r="59" ht="15.75">
      <c t="s" s="30" r="A59">
        <v>83</v>
      </c>
      <c t="str" s="31" r="B59">
        <f t="shared" si="1"/>
        <v>530,2012</v>
      </c>
      <c t="str" s="32" r="C59">
        <f>VLOOKUP(B59,Mapping!A:B,2,0)</f>
        <v>XTB13-194</v>
      </c>
      <c s="33" r="D59">
        <v>2.0</v>
      </c>
      <c s="34" r="E59">
        <v>2.0</v>
      </c>
      <c s="34" r="F59">
        <v>2.0</v>
      </c>
      <c s="34" r="G59"/>
      <c s="34" r="H59"/>
      <c s="34" r="I59">
        <v>2.0</v>
      </c>
      <c s="34" r="J59">
        <v>1.0</v>
      </c>
      <c s="34" r="K59">
        <v>1.0</v>
      </c>
      <c s="34" r="L59">
        <v>1.0</v>
      </c>
      <c s="34" r="M59">
        <v>2.0</v>
      </c>
      <c s="34" r="N59"/>
      <c s="34" r="O59">
        <v>2.0</v>
      </c>
      <c s="35" r="P59">
        <v>2.0</v>
      </c>
      <c t="str" s="25" r="Q59">
        <f t="shared" si="2"/>
        <v>2</v>
      </c>
      <c t="str" s="36" r="R59">
        <f t="shared" si="3"/>
        <v>2</v>
      </c>
      <c t="str" s="37" r="S59">
        <f t="shared" si="4"/>
        <v>2</v>
      </c>
      <c t="str" s="37" r="T59">
        <f t="shared" si="5"/>
        <v>1</v>
      </c>
      <c t="str" s="37" r="U59">
        <f t="shared" si="6"/>
        <v>1</v>
      </c>
      <c t="str" s="37" r="V59">
        <f t="shared" si="7"/>
        <v>2</v>
      </c>
      <c t="str" s="37" r="W59">
        <f t="shared" si="8"/>
        <v>2</v>
      </c>
      <c t="str" s="38" r="X59">
        <f t="shared" si="9"/>
        <v>2</v>
      </c>
      <c t="str" s="39" r="Y59">
        <f t="shared" si="10"/>
        <v>2</v>
      </c>
      <c t="str" s="29" r="Z59">
        <f t="shared" si="11"/>
        <v>1</v>
      </c>
      <c s="18" r="AA59"/>
      <c s="18" r="AB59"/>
    </row>
    <row customHeight="1" r="60" ht="15.75">
      <c t="s" s="30" r="A60">
        <v>84</v>
      </c>
      <c t="str" s="31" r="B60">
        <f t="shared" si="1"/>
        <v>1182,2012</v>
      </c>
      <c t="str" s="32" r="C60">
        <f>VLOOKUP(B60,Mapping!A:B,2,0)</f>
        <v>#N/A</v>
      </c>
      <c s="33" r="D60">
        <v>2.0</v>
      </c>
      <c s="34" r="E60">
        <v>2.0</v>
      </c>
      <c s="34" r="F60">
        <v>2.0</v>
      </c>
      <c s="34" r="G60"/>
      <c s="34" r="H60"/>
      <c s="34" r="I60">
        <v>2.0</v>
      </c>
      <c s="34" r="J60">
        <v>1.0</v>
      </c>
      <c s="34" r="K60">
        <v>1.0</v>
      </c>
      <c s="34" r="L60">
        <v>1.0</v>
      </c>
      <c s="34" r="M60">
        <v>2.0</v>
      </c>
      <c s="34" r="N60"/>
      <c s="34" r="O60">
        <v>2.0</v>
      </c>
      <c s="35" r="P60">
        <v>2.0</v>
      </c>
      <c t="str" s="25" r="Q60">
        <f t="shared" si="2"/>
        <v>2</v>
      </c>
      <c t="str" s="36" r="R60">
        <f t="shared" si="3"/>
        <v>2</v>
      </c>
      <c t="str" s="37" r="S60">
        <f t="shared" si="4"/>
        <v>2</v>
      </c>
      <c t="str" s="37" r="T60">
        <f t="shared" si="5"/>
        <v>1</v>
      </c>
      <c t="str" s="37" r="U60">
        <f t="shared" si="6"/>
        <v>1</v>
      </c>
      <c t="str" s="37" r="V60">
        <f t="shared" si="7"/>
        <v>2</v>
      </c>
      <c t="str" s="37" r="W60">
        <f t="shared" si="8"/>
        <v>2</v>
      </c>
      <c t="str" s="38" r="X60">
        <f t="shared" si="9"/>
        <v>2</v>
      </c>
      <c t="str" s="39" r="Y60">
        <f t="shared" si="10"/>
        <v>2</v>
      </c>
      <c t="str" s="29" r="Z60">
        <f t="shared" si="11"/>
        <v>1</v>
      </c>
      <c s="18" r="AA60"/>
      <c s="18" r="AB60"/>
    </row>
    <row customHeight="1" r="61" ht="15.75">
      <c t="s" s="30" r="A61">
        <v>85</v>
      </c>
      <c t="str" s="31" r="B61">
        <f t="shared" si="1"/>
        <v>1059,2011</v>
      </c>
      <c t="str" s="32" r="C61">
        <f>VLOOKUP(B61,Mapping!A:B,2,0)</f>
        <v>XTB13-092</v>
      </c>
      <c s="33" r="D61">
        <v>1.0</v>
      </c>
      <c s="34" r="E61">
        <v>2.0</v>
      </c>
      <c s="34" r="F61">
        <v>2.0</v>
      </c>
      <c s="34" r="G61"/>
      <c s="34" r="H61">
        <v>1.0</v>
      </c>
      <c s="34" r="I61">
        <v>2.0</v>
      </c>
      <c s="34" r="J61">
        <v>1.0</v>
      </c>
      <c s="34" r="K61">
        <v>1.0</v>
      </c>
      <c s="34" r="L61">
        <v>1.0</v>
      </c>
      <c s="34" r="M61">
        <v>1.0</v>
      </c>
      <c s="34" r="N61"/>
      <c s="34" r="O61">
        <v>1.0</v>
      </c>
      <c s="35" r="P61">
        <v>1.0</v>
      </c>
      <c t="str" s="25" r="Q61">
        <f t="shared" si="2"/>
        <v>2</v>
      </c>
      <c t="str" s="36" r="R61">
        <f t="shared" si="3"/>
        <v>2</v>
      </c>
      <c t="str" s="37" r="S61">
        <f t="shared" si="4"/>
        <v>1</v>
      </c>
      <c t="str" s="37" r="T61">
        <f t="shared" si="5"/>
        <v>1</v>
      </c>
      <c t="str" s="37" r="U61">
        <f t="shared" si="6"/>
        <v>1</v>
      </c>
      <c t="str" s="37" r="V61">
        <f t="shared" si="7"/>
        <v>1</v>
      </c>
      <c t="str" s="37" r="W61">
        <f t="shared" si="8"/>
        <v>1</v>
      </c>
      <c t="str" s="38" r="X61">
        <f t="shared" si="9"/>
        <v>1</v>
      </c>
      <c t="str" s="39" r="Y61">
        <f t="shared" si="10"/>
        <v>2</v>
      </c>
      <c t="str" s="29" r="Z61">
        <f t="shared" si="11"/>
        <v>1</v>
      </c>
      <c s="18" r="AA61"/>
      <c s="18" r="AB61"/>
    </row>
    <row customHeight="1" r="62" ht="15.75">
      <c t="s" s="30" r="A62">
        <v>86</v>
      </c>
      <c t="str" s="31" r="B62">
        <f t="shared" si="1"/>
        <v>547,2012</v>
      </c>
      <c t="str" s="32" r="C62">
        <f>VLOOKUP(B62,Mapping!A:B,2,0)</f>
        <v>XTB13-197</v>
      </c>
      <c s="33" r="D62">
        <v>2.0</v>
      </c>
      <c s="34" r="E62">
        <v>2.0</v>
      </c>
      <c s="34" r="F62">
        <v>2.0</v>
      </c>
      <c s="34" r="G62"/>
      <c s="34" r="H62">
        <v>2.0</v>
      </c>
      <c s="34" r="I62">
        <v>2.0</v>
      </c>
      <c s="34" r="J62">
        <v>1.0</v>
      </c>
      <c s="34" r="K62">
        <v>1.0</v>
      </c>
      <c s="34" r="L62">
        <v>1.0</v>
      </c>
      <c s="34" r="M62">
        <v>1.0</v>
      </c>
      <c s="34" r="N62"/>
      <c s="34" r="O62">
        <v>1.0</v>
      </c>
      <c s="35" r="P62">
        <v>1.0</v>
      </c>
      <c t="str" s="25" r="Q62">
        <f t="shared" si="2"/>
        <v>2</v>
      </c>
      <c t="str" s="36" r="R62">
        <f t="shared" si="3"/>
        <v>2</v>
      </c>
      <c t="str" s="37" r="S62">
        <f t="shared" si="4"/>
        <v>2</v>
      </c>
      <c t="str" s="37" r="T62">
        <f t="shared" si="5"/>
        <v>1</v>
      </c>
      <c t="str" s="37" r="U62">
        <f t="shared" si="6"/>
        <v>1</v>
      </c>
      <c t="str" s="37" r="V62">
        <f t="shared" si="7"/>
        <v>1</v>
      </c>
      <c t="str" s="37" r="W62">
        <f t="shared" si="8"/>
        <v>1</v>
      </c>
      <c t="str" s="38" r="X62">
        <f t="shared" si="9"/>
        <v>1</v>
      </c>
      <c t="str" s="39" r="Y62">
        <f t="shared" si="10"/>
        <v>2</v>
      </c>
      <c t="str" s="29" r="Z62">
        <f t="shared" si="11"/>
        <v>1</v>
      </c>
      <c s="18" r="AA62"/>
      <c s="18" r="AB62"/>
    </row>
    <row customHeight="1" r="63" ht="15.75">
      <c t="s" s="30" r="A63">
        <v>87</v>
      </c>
      <c t="str" s="31" r="B63">
        <f t="shared" si="1"/>
        <v>810,2012</v>
      </c>
      <c t="str" s="32" r="C63">
        <f>VLOOKUP(B63,Mapping!A:B,2,0)</f>
        <v>XTB13-231</v>
      </c>
      <c s="33" r="D63">
        <v>2.0</v>
      </c>
      <c s="34" r="E63">
        <v>2.0</v>
      </c>
      <c s="34" r="F63">
        <v>2.0</v>
      </c>
      <c s="34" r="G63"/>
      <c s="34" r="H63">
        <v>2.0</v>
      </c>
      <c s="34" r="I63">
        <v>2.0</v>
      </c>
      <c s="34" r="J63">
        <v>1.0</v>
      </c>
      <c s="34" r="K63">
        <v>1.0</v>
      </c>
      <c s="34" r="L63">
        <v>1.0</v>
      </c>
      <c s="34" r="M63">
        <v>1.0</v>
      </c>
      <c s="34" r="N63"/>
      <c s="34" r="O63">
        <v>1.0</v>
      </c>
      <c s="35" r="P63">
        <v>1.0</v>
      </c>
      <c t="str" s="25" r="Q63">
        <f t="shared" si="2"/>
        <v>2</v>
      </c>
      <c t="str" s="36" r="R63">
        <f t="shared" si="3"/>
        <v>2</v>
      </c>
      <c t="str" s="37" r="S63">
        <f t="shared" si="4"/>
        <v>2</v>
      </c>
      <c t="str" s="37" r="T63">
        <f t="shared" si="5"/>
        <v>1</v>
      </c>
      <c t="str" s="37" r="U63">
        <f t="shared" si="6"/>
        <v>1</v>
      </c>
      <c t="str" s="37" r="V63">
        <f t="shared" si="7"/>
        <v>1</v>
      </c>
      <c t="str" s="37" r="W63">
        <f t="shared" si="8"/>
        <v>1</v>
      </c>
      <c t="str" s="38" r="X63">
        <f t="shared" si="9"/>
        <v>1</v>
      </c>
      <c t="str" s="39" r="Y63">
        <f t="shared" si="10"/>
        <v>2</v>
      </c>
      <c t="str" s="29" r="Z63">
        <f t="shared" si="11"/>
        <v>1</v>
      </c>
      <c s="18" r="AA63"/>
      <c s="18" r="AB63"/>
    </row>
    <row customHeight="1" r="64" ht="15.75">
      <c t="s" s="30" r="A64">
        <v>88</v>
      </c>
      <c t="str" s="31" r="B64">
        <f t="shared" si="1"/>
        <v>1367,2011</v>
      </c>
      <c t="str" s="32" r="C64">
        <f>VLOOKUP(B64,Mapping!A:B,2,0)</f>
        <v>XTB13-133</v>
      </c>
      <c s="33" r="D64">
        <v>2.0</v>
      </c>
      <c s="34" r="E64">
        <v>2.0</v>
      </c>
      <c s="34" r="F64">
        <v>2.0</v>
      </c>
      <c s="34" r="G64"/>
      <c s="34" r="H64"/>
      <c s="34" r="I64">
        <v>2.0</v>
      </c>
      <c s="34" r="J64">
        <v>1.0</v>
      </c>
      <c s="34" r="K64">
        <v>1.0</v>
      </c>
      <c s="34" r="L64">
        <v>1.0</v>
      </c>
      <c s="34" r="M64">
        <v>2.0</v>
      </c>
      <c s="34" r="N64"/>
      <c s="34" r="O64">
        <v>2.0</v>
      </c>
      <c s="35" r="P64">
        <v>1.0</v>
      </c>
      <c t="str" s="25" r="Q64">
        <f t="shared" si="2"/>
        <v>2</v>
      </c>
      <c t="str" s="36" r="R64">
        <f t="shared" si="3"/>
        <v>2</v>
      </c>
      <c t="str" s="37" r="S64">
        <f t="shared" si="4"/>
        <v>2</v>
      </c>
      <c t="str" s="37" r="T64">
        <f t="shared" si="5"/>
        <v>1</v>
      </c>
      <c t="str" s="37" r="U64">
        <f t="shared" si="6"/>
        <v>1</v>
      </c>
      <c t="str" s="37" r="V64">
        <f t="shared" si="7"/>
        <v>2</v>
      </c>
      <c t="str" s="37" r="W64">
        <f t="shared" si="8"/>
        <v>2</v>
      </c>
      <c t="str" s="38" r="X64">
        <f t="shared" si="9"/>
        <v>1</v>
      </c>
      <c t="str" s="39" r="Y64">
        <f t="shared" si="10"/>
        <v>2</v>
      </c>
      <c t="str" s="29" r="Z64">
        <f t="shared" si="11"/>
        <v>1</v>
      </c>
      <c s="18" r="AA64"/>
      <c s="18" r="AB64"/>
    </row>
    <row customHeight="1" r="65" ht="15.75">
      <c t="s" s="30" r="A65">
        <v>89</v>
      </c>
      <c t="str" s="31" r="B65">
        <f t="shared" si="1"/>
        <v>459,2012</v>
      </c>
      <c t="str" s="32" r="C65">
        <f>VLOOKUP(B65,Mapping!A:B,2,0)</f>
        <v>XTB13-184</v>
      </c>
      <c s="33" r="D65">
        <v>2.0</v>
      </c>
      <c s="34" r="E65">
        <v>2.0</v>
      </c>
      <c s="34" r="F65">
        <v>2.0</v>
      </c>
      <c s="34" r="G65"/>
      <c s="34" r="H65">
        <v>2.0</v>
      </c>
      <c s="34" r="I65">
        <v>2.0</v>
      </c>
      <c s="34" r="J65">
        <v>2.0</v>
      </c>
      <c s="34" r="K65">
        <v>1.0</v>
      </c>
      <c s="34" r="L65">
        <v>2.0</v>
      </c>
      <c s="46" r="M65">
        <v>1.0</v>
      </c>
      <c s="46" r="N65">
        <v>2.0</v>
      </c>
      <c s="34" r="O65">
        <v>1.0</v>
      </c>
      <c s="35" r="P65">
        <v>1.0</v>
      </c>
      <c t="str" s="25" r="Q65">
        <f t="shared" si="2"/>
        <v>2</v>
      </c>
      <c t="str" s="36" r="R65">
        <f t="shared" si="3"/>
        <v>2</v>
      </c>
      <c t="str" s="37" r="S65">
        <f t="shared" si="4"/>
        <v>2</v>
      </c>
      <c t="str" s="37" r="T65">
        <f t="shared" si="5"/>
        <v>2</v>
      </c>
      <c t="str" s="37" r="U65">
        <f t="shared" si="6"/>
        <v>1</v>
      </c>
      <c t="str" s="37" r="V65">
        <f t="shared" si="7"/>
        <v>2</v>
      </c>
      <c t="str" s="37" r="W65">
        <f t="shared" si="8"/>
        <v>1</v>
      </c>
      <c t="str" s="38" r="X65">
        <f t="shared" si="9"/>
        <v>1</v>
      </c>
      <c t="str" s="39" r="Y65">
        <f t="shared" si="10"/>
        <v>2</v>
      </c>
      <c t="str" s="29" r="Z65">
        <f t="shared" si="11"/>
        <v>1</v>
      </c>
      <c s="18" r="AA65"/>
      <c s="18" r="AB65"/>
    </row>
    <row customHeight="1" r="66" ht="15.75">
      <c t="s" s="30" r="A66">
        <v>90</v>
      </c>
      <c t="str" s="31" r="B66">
        <f t="shared" si="1"/>
        <v>1133,2011</v>
      </c>
      <c t="str" s="32" r="C66">
        <f>VLOOKUP(B66,Mapping!A:B,2,0)</f>
        <v>XTB13-103</v>
      </c>
      <c s="33" r="D66">
        <v>2.0</v>
      </c>
      <c s="34" r="E66">
        <v>2.0</v>
      </c>
      <c s="34" r="F66">
        <v>2.0</v>
      </c>
      <c s="34" r="G66"/>
      <c s="34" r="H66"/>
      <c s="34" r="I66">
        <v>2.0</v>
      </c>
      <c s="34" r="J66">
        <v>2.0</v>
      </c>
      <c s="34" r="K66">
        <v>1.0</v>
      </c>
      <c s="34" r="L66">
        <v>2.0</v>
      </c>
      <c s="34" r="M66">
        <v>1.0</v>
      </c>
      <c s="34" r="N66"/>
      <c s="34" r="O66">
        <v>2.0</v>
      </c>
      <c s="35" r="P66">
        <v>2.0</v>
      </c>
      <c t="str" s="25" r="Q66">
        <f t="shared" si="2"/>
        <v>2</v>
      </c>
      <c t="str" s="36" r="R66">
        <f t="shared" si="3"/>
        <v>2</v>
      </c>
      <c t="str" s="37" r="S66">
        <f t="shared" si="4"/>
        <v>2</v>
      </c>
      <c t="str" s="37" r="T66">
        <f t="shared" si="5"/>
        <v>2</v>
      </c>
      <c t="str" s="37" r="U66">
        <f t="shared" si="6"/>
        <v>1</v>
      </c>
      <c t="str" s="37" r="V66">
        <f t="shared" si="7"/>
        <v>2</v>
      </c>
      <c t="str" s="37" r="W66">
        <f t="shared" si="8"/>
        <v>1</v>
      </c>
      <c t="str" s="38" r="X66">
        <f t="shared" si="9"/>
        <v>2</v>
      </c>
      <c t="str" s="39" r="Y66">
        <f t="shared" si="10"/>
        <v>2</v>
      </c>
      <c t="str" s="29" r="Z66">
        <f t="shared" si="11"/>
        <v>1</v>
      </c>
      <c s="18" r="AA66"/>
      <c s="18" r="AB66"/>
    </row>
    <row customHeight="1" r="67" ht="15.75">
      <c t="s" s="30" r="A67">
        <v>91</v>
      </c>
      <c t="str" s="31" r="B67">
        <f t="shared" si="1"/>
        <v>1410,2012</v>
      </c>
      <c t="str" s="32" r="C67">
        <f>VLOOKUP(B67,Mapping!A:B,2,0)</f>
        <v>XTB13-138</v>
      </c>
      <c s="33" r="D67">
        <v>1.0</v>
      </c>
      <c s="34" r="E67">
        <v>1.0</v>
      </c>
      <c s="34" r="F67">
        <v>1.0</v>
      </c>
      <c s="34" r="G67"/>
      <c s="34" r="H67"/>
      <c s="34" r="I67">
        <v>1.0</v>
      </c>
      <c s="34" r="J67">
        <v>1.0</v>
      </c>
      <c s="34" r="K67">
        <v>1.0</v>
      </c>
      <c s="34" r="L67">
        <v>1.0</v>
      </c>
      <c s="34" r="M67">
        <v>1.0</v>
      </c>
      <c s="34" r="N67"/>
      <c s="34" r="O67">
        <v>1.0</v>
      </c>
      <c s="35" r="P67">
        <v>1.0</v>
      </c>
      <c t="str" s="25" r="Q67">
        <f t="shared" si="2"/>
        <v>1</v>
      </c>
      <c t="str" s="40" r="R67">
        <f t="shared" si="3"/>
        <v>1</v>
      </c>
      <c t="str" s="41" r="S67">
        <f t="shared" si="4"/>
        <v>1</v>
      </c>
      <c t="str" s="41" r="T67">
        <f t="shared" si="5"/>
        <v>1</v>
      </c>
      <c t="str" s="41" r="U67">
        <f t="shared" si="6"/>
        <v>1</v>
      </c>
      <c t="str" s="41" r="V67">
        <f t="shared" si="7"/>
        <v>1</v>
      </c>
      <c t="str" s="41" r="W67">
        <f t="shared" si="8"/>
        <v>1</v>
      </c>
      <c t="str" s="42" r="X67">
        <f t="shared" si="9"/>
        <v>1</v>
      </c>
      <c t="str" s="43" r="Y67">
        <f t="shared" si="10"/>
        <v>1</v>
      </c>
      <c t="str" s="44" r="Z67">
        <f t="shared" si="11"/>
        <v>1</v>
      </c>
      <c s="18" r="AA67"/>
      <c s="18" r="AB67"/>
    </row>
    <row customHeight="1" r="68" ht="15.75">
      <c t="s" s="30" r="A68">
        <v>92</v>
      </c>
      <c t="str" s="31" r="B68">
        <f t="shared" si="1"/>
        <v>598,2012</v>
      </c>
      <c t="str" s="32" r="C68">
        <f>VLOOKUP(B68,Mapping!A:B,2,0)</f>
        <v>#N/A</v>
      </c>
      <c s="33" r="D68">
        <v>2.0</v>
      </c>
      <c s="34" r="E68">
        <v>2.0</v>
      </c>
      <c s="34" r="F68">
        <v>2.0</v>
      </c>
      <c s="34" r="G68"/>
      <c s="34" r="H68"/>
      <c s="34" r="I68">
        <v>2.0</v>
      </c>
      <c s="34" r="J68">
        <v>2.0</v>
      </c>
      <c s="34" r="K68">
        <v>2.0</v>
      </c>
      <c s="34" r="L68">
        <v>1.0</v>
      </c>
      <c s="34" r="M68">
        <v>2.0</v>
      </c>
      <c s="34" r="N68"/>
      <c s="34" r="O68">
        <v>2.0</v>
      </c>
      <c s="35" r="P68">
        <v>2.0</v>
      </c>
      <c t="str" s="25" r="Q68">
        <f t="shared" si="2"/>
        <v>2</v>
      </c>
      <c t="str" s="36" r="R68">
        <f t="shared" si="3"/>
        <v>2</v>
      </c>
      <c t="str" s="37" r="S68">
        <f t="shared" si="4"/>
        <v>2</v>
      </c>
      <c t="str" s="37" r="T68">
        <f t="shared" si="5"/>
        <v>2</v>
      </c>
      <c t="str" s="37" r="U68">
        <f t="shared" si="6"/>
        <v>1</v>
      </c>
      <c t="str" s="37" r="V68">
        <f t="shared" si="7"/>
        <v>2</v>
      </c>
      <c t="str" s="37" r="W68">
        <f t="shared" si="8"/>
        <v>2</v>
      </c>
      <c t="str" s="38" r="X68">
        <f t="shared" si="9"/>
        <v>2</v>
      </c>
      <c t="str" s="39" r="Y68">
        <f t="shared" si="10"/>
        <v>2</v>
      </c>
      <c t="str" s="29" r="Z68">
        <f t="shared" si="11"/>
        <v>1</v>
      </c>
      <c s="18" r="AA68"/>
      <c s="18" r="AB68"/>
    </row>
    <row customHeight="1" r="69" ht="15.75">
      <c t="s" s="30" r="A69">
        <v>93</v>
      </c>
      <c t="str" s="31" r="B69">
        <f t="shared" si="1"/>
        <v>375,2013</v>
      </c>
      <c t="str" s="32" r="C69">
        <f>VLOOKUP(B69,Mapping!A:B,2,0)</f>
        <v>XTB13-176</v>
      </c>
      <c s="33" r="D69">
        <v>2.0</v>
      </c>
      <c s="34" r="E69">
        <v>2.0</v>
      </c>
      <c s="34" r="F69">
        <v>2.0</v>
      </c>
      <c s="34" r="G69"/>
      <c s="34" r="H69"/>
      <c s="34" r="I69">
        <v>2.0</v>
      </c>
      <c s="34" r="J69">
        <v>2.0</v>
      </c>
      <c s="34" r="K69">
        <v>2.0</v>
      </c>
      <c s="34" r="L69">
        <v>1.0</v>
      </c>
      <c s="34" r="M69">
        <v>2.0</v>
      </c>
      <c s="34" r="N69"/>
      <c s="34" r="O69">
        <v>2.0</v>
      </c>
      <c s="35" r="P69">
        <v>2.0</v>
      </c>
      <c t="str" s="25" r="Q69">
        <f t="shared" si="2"/>
        <v>2</v>
      </c>
      <c t="str" s="36" r="R69">
        <f t="shared" si="3"/>
        <v>2</v>
      </c>
      <c t="str" s="37" r="S69">
        <f t="shared" si="4"/>
        <v>2</v>
      </c>
      <c t="str" s="37" r="T69">
        <f t="shared" si="5"/>
        <v>2</v>
      </c>
      <c t="str" s="37" r="U69">
        <f t="shared" si="6"/>
        <v>1</v>
      </c>
      <c t="str" s="37" r="V69">
        <f t="shared" si="7"/>
        <v>2</v>
      </c>
      <c t="str" s="37" r="W69">
        <f t="shared" si="8"/>
        <v>2</v>
      </c>
      <c t="str" s="38" r="X69">
        <f t="shared" si="9"/>
        <v>2</v>
      </c>
      <c t="str" s="39" r="Y69">
        <f t="shared" si="10"/>
        <v>2</v>
      </c>
      <c t="str" s="29" r="Z69">
        <f t="shared" si="11"/>
        <v>1</v>
      </c>
      <c s="18" r="AA69"/>
      <c s="18" r="AB69"/>
    </row>
    <row customHeight="1" r="70" ht="15.75">
      <c t="s" s="48" r="A70">
        <v>94</v>
      </c>
      <c t="str" s="31" r="B70">
        <f t="shared" si="1"/>
        <v>100,2012</v>
      </c>
      <c t="str" s="32" r="C70">
        <f>VLOOKUP(B70,Mapping!A:B,2,0)</f>
        <v>XTB13-083</v>
      </c>
      <c s="33" r="D70">
        <v>2.0</v>
      </c>
      <c s="34" r="E70">
        <v>2.0</v>
      </c>
      <c s="34" r="F70"/>
      <c s="34" r="G70">
        <v>2.0</v>
      </c>
      <c s="34" r="H70">
        <v>2.0</v>
      </c>
      <c s="34" r="I70">
        <v>2.0</v>
      </c>
      <c s="34" r="J70">
        <v>1.0</v>
      </c>
      <c s="34" r="K70">
        <v>1.0</v>
      </c>
      <c s="34" r="L70">
        <v>2.0</v>
      </c>
      <c s="34" r="M70">
        <v>1.0</v>
      </c>
      <c s="34" r="N70"/>
      <c s="34" r="O70">
        <v>1.0</v>
      </c>
      <c s="35" r="P70">
        <v>2.0</v>
      </c>
      <c t="str" s="25" r="Q70">
        <f t="shared" si="2"/>
        <v>2</v>
      </c>
      <c t="str" s="36" r="R70">
        <f t="shared" si="3"/>
        <v>2</v>
      </c>
      <c t="str" s="37" r="S70">
        <f t="shared" si="4"/>
        <v>2</v>
      </c>
      <c t="str" s="37" r="T70">
        <f t="shared" si="5"/>
        <v>2</v>
      </c>
      <c t="str" s="37" r="U70">
        <f t="shared" si="6"/>
        <v>1</v>
      </c>
      <c t="str" s="37" r="V70">
        <f t="shared" si="7"/>
        <v>1</v>
      </c>
      <c t="str" s="37" r="W70">
        <f t="shared" si="8"/>
        <v>1</v>
      </c>
      <c t="str" s="38" r="X70">
        <f t="shared" si="9"/>
        <v>2</v>
      </c>
      <c t="str" s="39" r="Y70">
        <f t="shared" si="10"/>
        <v>2</v>
      </c>
      <c t="str" s="29" r="Z70">
        <f t="shared" si="11"/>
        <v>1</v>
      </c>
      <c s="18" r="AA70"/>
      <c s="18" r="AB70"/>
    </row>
    <row customHeight="1" r="71" ht="15.75">
      <c t="s" s="48" r="A71">
        <v>95</v>
      </c>
      <c t="str" s="31" r="B71">
        <f t="shared" si="1"/>
        <v>1363,2012</v>
      </c>
      <c t="str" s="32" r="C71">
        <f>VLOOKUP(B71,Mapping!A:B,2,0)</f>
        <v>XTB13-131</v>
      </c>
      <c s="33" r="D71">
        <v>2.0</v>
      </c>
      <c s="34" r="E71">
        <v>2.0</v>
      </c>
      <c s="34" r="F71"/>
      <c s="34" r="G71">
        <v>2.0</v>
      </c>
      <c s="34" r="H71">
        <v>2.0</v>
      </c>
      <c s="34" r="I71">
        <v>2.0</v>
      </c>
      <c s="34" r="J71">
        <v>1.0</v>
      </c>
      <c s="34" r="K71">
        <v>1.0</v>
      </c>
      <c s="34" r="L71">
        <v>2.0</v>
      </c>
      <c s="34" r="M71">
        <v>1.0</v>
      </c>
      <c s="34" r="N71"/>
      <c s="34" r="O71">
        <v>1.0</v>
      </c>
      <c s="35" r="P71">
        <v>2.0</v>
      </c>
      <c t="str" s="25" r="Q71">
        <f t="shared" si="2"/>
        <v>2</v>
      </c>
      <c t="str" s="36" r="R71">
        <f t="shared" si="3"/>
        <v>2</v>
      </c>
      <c t="str" s="37" r="S71">
        <f t="shared" si="4"/>
        <v>2</v>
      </c>
      <c t="str" s="37" r="T71">
        <f t="shared" si="5"/>
        <v>2</v>
      </c>
      <c t="str" s="37" r="U71">
        <f t="shared" si="6"/>
        <v>1</v>
      </c>
      <c t="str" s="37" r="V71">
        <f t="shared" si="7"/>
        <v>1</v>
      </c>
      <c t="str" s="37" r="W71">
        <f t="shared" si="8"/>
        <v>1</v>
      </c>
      <c t="str" s="38" r="X71">
        <f t="shared" si="9"/>
        <v>2</v>
      </c>
      <c t="str" s="39" r="Y71">
        <f t="shared" si="10"/>
        <v>2</v>
      </c>
      <c t="str" s="29" r="Z71">
        <f t="shared" si="11"/>
        <v>1</v>
      </c>
      <c s="18" r="AA71"/>
      <c s="18" r="AB71"/>
    </row>
    <row customHeight="1" r="72" ht="15.75">
      <c t="s" s="30" r="A72">
        <v>96</v>
      </c>
      <c t="str" s="31" r="B72">
        <f t="shared" si="1"/>
        <v>1176,2012</v>
      </c>
      <c t="str" s="32" r="C72">
        <f>VLOOKUP(B72,Mapping!A:B,2,0)</f>
        <v>XTB13-108</v>
      </c>
      <c s="33" r="D72">
        <v>2.0</v>
      </c>
      <c s="34" r="E72">
        <v>2.0</v>
      </c>
      <c s="34" r="F72">
        <v>2.0</v>
      </c>
      <c s="34" r="G72"/>
      <c s="34" r="H72"/>
      <c s="34" r="I72">
        <v>2.0</v>
      </c>
      <c s="34" r="J72">
        <v>1.0</v>
      </c>
      <c s="34" r="K72">
        <v>1.0</v>
      </c>
      <c s="34" r="L72">
        <v>1.0</v>
      </c>
      <c s="34" r="M72">
        <v>2.0</v>
      </c>
      <c s="34" r="N72"/>
      <c s="34" r="O72">
        <v>2.0</v>
      </c>
      <c s="35" r="P72">
        <v>2.0</v>
      </c>
      <c t="str" s="25" r="Q72">
        <f t="shared" si="2"/>
        <v>2</v>
      </c>
      <c t="str" s="36" r="R72">
        <f t="shared" si="3"/>
        <v>2</v>
      </c>
      <c t="str" s="37" r="S72">
        <f t="shared" si="4"/>
        <v>2</v>
      </c>
      <c t="str" s="37" r="T72">
        <f t="shared" si="5"/>
        <v>1</v>
      </c>
      <c t="str" s="37" r="U72">
        <f t="shared" si="6"/>
        <v>1</v>
      </c>
      <c t="str" s="37" r="V72">
        <f t="shared" si="7"/>
        <v>2</v>
      </c>
      <c t="str" s="37" r="W72">
        <f t="shared" si="8"/>
        <v>2</v>
      </c>
      <c t="str" s="38" r="X72">
        <f t="shared" si="9"/>
        <v>2</v>
      </c>
      <c t="str" s="39" r="Y72">
        <f t="shared" si="10"/>
        <v>2</v>
      </c>
      <c t="str" s="29" r="Z72">
        <f t="shared" si="11"/>
        <v>1</v>
      </c>
      <c s="18" r="AA72"/>
      <c s="18" r="AB72"/>
    </row>
    <row customHeight="1" r="73" ht="15.75">
      <c t="s" s="30" r="A73">
        <v>97</v>
      </c>
      <c t="str" s="31" r="B73">
        <f t="shared" si="1"/>
        <v>400,2013</v>
      </c>
      <c t="str" s="32" r="C73">
        <f>VLOOKUP(B73,Mapping!A:B,2,0)</f>
        <v>XTB13-178</v>
      </c>
      <c s="33" r="D73">
        <v>2.0</v>
      </c>
      <c s="34" r="E73">
        <v>2.0</v>
      </c>
      <c s="34" r="F73">
        <v>2.0</v>
      </c>
      <c s="34" r="G73"/>
      <c s="34" r="H73"/>
      <c s="34" r="I73">
        <v>2.0</v>
      </c>
      <c s="34" r="J73">
        <v>1.0</v>
      </c>
      <c s="34" r="K73">
        <v>1.0</v>
      </c>
      <c s="34" r="L73">
        <v>1.0</v>
      </c>
      <c s="34" r="M73">
        <v>2.0</v>
      </c>
      <c s="34" r="N73"/>
      <c s="34" r="O73">
        <v>2.0</v>
      </c>
      <c s="35" r="P73">
        <v>2.0</v>
      </c>
      <c t="str" s="25" r="Q73">
        <f t="shared" si="2"/>
        <v>2</v>
      </c>
      <c t="str" s="36" r="R73">
        <f t="shared" si="3"/>
        <v>2</v>
      </c>
      <c t="str" s="37" r="S73">
        <f t="shared" si="4"/>
        <v>2</v>
      </c>
      <c t="str" s="37" r="T73">
        <f t="shared" si="5"/>
        <v>1</v>
      </c>
      <c t="str" s="37" r="U73">
        <f t="shared" si="6"/>
        <v>1</v>
      </c>
      <c t="str" s="37" r="V73">
        <f t="shared" si="7"/>
        <v>2</v>
      </c>
      <c t="str" s="37" r="W73">
        <f t="shared" si="8"/>
        <v>2</v>
      </c>
      <c t="str" s="38" r="X73">
        <f t="shared" si="9"/>
        <v>2</v>
      </c>
      <c t="str" s="39" r="Y73">
        <f t="shared" si="10"/>
        <v>2</v>
      </c>
      <c t="str" s="29" r="Z73">
        <f t="shared" si="11"/>
        <v>1</v>
      </c>
      <c s="18" r="AA73"/>
      <c s="18" r="AB73"/>
    </row>
    <row customHeight="1" r="74" ht="15.75">
      <c t="s" s="30" r="A74">
        <v>98</v>
      </c>
      <c t="str" s="31" r="B74">
        <f t="shared" si="1"/>
        <v>1,2013</v>
      </c>
      <c t="str" s="32" r="C74">
        <f>VLOOKUP(B74,Mapping!A:B,2,0)</f>
        <v>XTB13-081</v>
      </c>
      <c s="33" r="D74">
        <v>2.0</v>
      </c>
      <c s="34" r="E74">
        <v>2.0</v>
      </c>
      <c s="34" r="F74">
        <v>2.0</v>
      </c>
      <c s="34" r="G74"/>
      <c s="34" r="H74"/>
      <c s="34" r="I74">
        <v>2.0</v>
      </c>
      <c s="34" r="J74">
        <v>1.0</v>
      </c>
      <c s="34" r="K74">
        <v>1.0</v>
      </c>
      <c s="34" r="L74">
        <v>1.0</v>
      </c>
      <c s="34" r="M74">
        <v>2.0</v>
      </c>
      <c s="34" r="N74"/>
      <c s="34" r="O74">
        <v>2.0</v>
      </c>
      <c s="35" r="P74">
        <v>2.0</v>
      </c>
      <c t="str" s="25" r="Q74">
        <f t="shared" si="2"/>
        <v>2</v>
      </c>
      <c t="str" s="36" r="R74">
        <f t="shared" si="3"/>
        <v>2</v>
      </c>
      <c t="str" s="37" r="S74">
        <f t="shared" si="4"/>
        <v>2</v>
      </c>
      <c t="str" s="37" r="T74">
        <f t="shared" si="5"/>
        <v>1</v>
      </c>
      <c t="str" s="37" r="U74">
        <f t="shared" si="6"/>
        <v>1</v>
      </c>
      <c t="str" s="37" r="V74">
        <f t="shared" si="7"/>
        <v>2</v>
      </c>
      <c t="str" s="37" r="W74">
        <f t="shared" si="8"/>
        <v>2</v>
      </c>
      <c t="str" s="38" r="X74">
        <f t="shared" si="9"/>
        <v>2</v>
      </c>
      <c t="str" s="39" r="Y74">
        <f t="shared" si="10"/>
        <v>2</v>
      </c>
      <c t="str" s="29" r="Z74">
        <f t="shared" si="11"/>
        <v>1</v>
      </c>
      <c s="18" r="AA74"/>
      <c s="18" r="AB74"/>
    </row>
    <row customHeight="1" r="75" ht="15.75">
      <c t="s" s="30" r="A75">
        <v>99</v>
      </c>
      <c t="str" s="31" r="B75">
        <f t="shared" si="1"/>
        <v>658,2013</v>
      </c>
      <c t="str" s="32" r="C75">
        <f>VLOOKUP(B75,Mapping!A:B,2,0)</f>
        <v>#N/A</v>
      </c>
      <c s="33" r="D75">
        <v>2.0</v>
      </c>
      <c s="34" r="E75">
        <v>2.0</v>
      </c>
      <c s="34" r="F75">
        <v>2.0</v>
      </c>
      <c s="34" r="G75"/>
      <c s="34" r="H75"/>
      <c s="34" r="I75">
        <v>2.0</v>
      </c>
      <c s="34" r="J75">
        <v>1.0</v>
      </c>
      <c s="34" r="K75">
        <v>1.0</v>
      </c>
      <c s="34" r="L75">
        <v>1.0</v>
      </c>
      <c s="34" r="M75">
        <v>2.0</v>
      </c>
      <c s="34" r="N75"/>
      <c s="34" r="O75">
        <v>2.0</v>
      </c>
      <c s="35" r="P75">
        <v>2.0</v>
      </c>
      <c t="str" s="25" r="Q75">
        <f t="shared" si="2"/>
        <v>2</v>
      </c>
      <c t="str" s="36" r="R75">
        <f t="shared" si="3"/>
        <v>2</v>
      </c>
      <c t="str" s="37" r="S75">
        <f t="shared" si="4"/>
        <v>2</v>
      </c>
      <c t="str" s="37" r="T75">
        <f t="shared" si="5"/>
        <v>1</v>
      </c>
      <c t="str" s="37" r="U75">
        <f t="shared" si="6"/>
        <v>1</v>
      </c>
      <c t="str" s="37" r="V75">
        <f t="shared" si="7"/>
        <v>2</v>
      </c>
      <c t="str" s="37" r="W75">
        <f t="shared" si="8"/>
        <v>2</v>
      </c>
      <c t="str" s="38" r="X75">
        <f t="shared" si="9"/>
        <v>2</v>
      </c>
      <c t="str" s="39" r="Y75">
        <f t="shared" si="10"/>
        <v>2</v>
      </c>
      <c t="str" s="29" r="Z75">
        <f t="shared" si="11"/>
        <v>1</v>
      </c>
      <c s="18" r="AA75"/>
      <c s="18" r="AB75"/>
    </row>
    <row customHeight="1" r="76" ht="15.75">
      <c t="s" s="30" r="A76">
        <v>100</v>
      </c>
      <c t="str" s="31" r="B76">
        <f t="shared" si="1"/>
        <v>760,2011</v>
      </c>
      <c t="str" s="32" r="C76">
        <f>VLOOKUP(B76,Mapping!A:B,2,0)</f>
        <v>XTB13-225</v>
      </c>
      <c s="33" r="D76">
        <v>2.0</v>
      </c>
      <c s="34" r="E76">
        <v>2.0</v>
      </c>
      <c s="34" r="F76">
        <v>2.0</v>
      </c>
      <c s="34" r="G76"/>
      <c s="34" r="H76"/>
      <c s="34" r="I76">
        <v>2.0</v>
      </c>
      <c s="34" r="J76">
        <v>2.0</v>
      </c>
      <c s="34" r="K76">
        <v>1.0</v>
      </c>
      <c s="34" r="L76">
        <v>1.0</v>
      </c>
      <c s="46" r="M76">
        <v>1.0</v>
      </c>
      <c s="46" r="N76">
        <v>2.0</v>
      </c>
      <c s="34" r="O76">
        <v>1.0</v>
      </c>
      <c s="35" r="P76">
        <v>1.0</v>
      </c>
      <c t="str" s="25" r="Q76">
        <f t="shared" si="2"/>
        <v>2</v>
      </c>
      <c t="str" s="36" r="R76">
        <f t="shared" si="3"/>
        <v>2</v>
      </c>
      <c t="str" s="37" r="S76">
        <f t="shared" si="4"/>
        <v>2</v>
      </c>
      <c t="str" s="37" r="T76">
        <f t="shared" si="5"/>
        <v>2</v>
      </c>
      <c t="str" s="37" r="U76">
        <f t="shared" si="6"/>
        <v>1</v>
      </c>
      <c t="str" s="37" r="V76">
        <f t="shared" si="7"/>
        <v>2</v>
      </c>
      <c t="str" s="37" r="W76">
        <f t="shared" si="8"/>
        <v>1</v>
      </c>
      <c t="str" s="38" r="X76">
        <f t="shared" si="9"/>
        <v>1</v>
      </c>
      <c t="str" s="39" r="Y76">
        <f t="shared" si="10"/>
        <v>2</v>
      </c>
      <c t="str" s="29" r="Z76">
        <f t="shared" si="11"/>
        <v>1</v>
      </c>
      <c s="18" r="AA76"/>
      <c s="18" r="AB76"/>
    </row>
    <row customHeight="1" r="77" ht="15.75">
      <c t="s" s="30" r="A77">
        <v>101</v>
      </c>
      <c t="str" s="31" r="B77">
        <f t="shared" si="1"/>
        <v>679,2012</v>
      </c>
      <c t="str" s="32" r="C77">
        <f>VLOOKUP(B77,Mapping!A:B,2,0)</f>
        <v>XTB13-212</v>
      </c>
      <c s="33" r="D77">
        <v>2.0</v>
      </c>
      <c s="34" r="E77">
        <v>2.0</v>
      </c>
      <c s="34" r="F77">
        <v>2.0</v>
      </c>
      <c s="34" r="G77"/>
      <c s="34" r="H77"/>
      <c s="34" r="I77">
        <v>2.0</v>
      </c>
      <c s="34" r="J77">
        <v>2.0</v>
      </c>
      <c s="34" r="K77">
        <v>1.0</v>
      </c>
      <c s="34" r="L77">
        <v>2.0</v>
      </c>
      <c s="34" r="M77">
        <v>2.0</v>
      </c>
      <c s="34" r="N77"/>
      <c s="34" r="O77">
        <v>2.0</v>
      </c>
      <c s="35" r="P77">
        <v>2.0</v>
      </c>
      <c t="str" s="25" r="Q77">
        <f t="shared" si="2"/>
        <v>2</v>
      </c>
      <c t="str" s="36" r="R77">
        <f t="shared" si="3"/>
        <v>2</v>
      </c>
      <c t="str" s="37" r="S77">
        <f t="shared" si="4"/>
        <v>2</v>
      </c>
      <c t="str" s="37" r="T77">
        <f t="shared" si="5"/>
        <v>2</v>
      </c>
      <c t="str" s="37" r="U77">
        <f t="shared" si="6"/>
        <v>1</v>
      </c>
      <c t="str" s="37" r="V77">
        <f t="shared" si="7"/>
        <v>2</v>
      </c>
      <c t="str" s="37" r="W77">
        <f t="shared" si="8"/>
        <v>2</v>
      </c>
      <c t="str" s="38" r="X77">
        <f t="shared" si="9"/>
        <v>2</v>
      </c>
      <c t="str" s="39" r="Y77">
        <f t="shared" si="10"/>
        <v>2</v>
      </c>
      <c t="str" s="29" r="Z77">
        <f t="shared" si="11"/>
        <v>1</v>
      </c>
      <c s="18" r="AA77"/>
      <c s="18" r="AB77"/>
    </row>
    <row customHeight="1" r="78" ht="15.75">
      <c t="s" s="30" r="A78">
        <v>102</v>
      </c>
      <c t="str" s="31" r="B78">
        <f t="shared" si="1"/>
        <v>692,2012</v>
      </c>
      <c t="str" s="32" r="C78">
        <f>VLOOKUP(B78,Mapping!A:B,2,0)</f>
        <v>XTB13-216</v>
      </c>
      <c s="33" r="D78">
        <v>1.0</v>
      </c>
      <c s="34" r="E78">
        <v>1.0</v>
      </c>
      <c s="34" r="F78">
        <v>1.0</v>
      </c>
      <c s="34" r="G78"/>
      <c s="34" r="H78"/>
      <c s="34" r="I78">
        <v>1.0</v>
      </c>
      <c s="34" r="J78">
        <v>1.0</v>
      </c>
      <c s="34" r="K78">
        <v>1.0</v>
      </c>
      <c s="34" r="L78">
        <v>1.0</v>
      </c>
      <c s="34" r="M78">
        <v>1.0</v>
      </c>
      <c s="34" r="N78"/>
      <c s="34" r="O78">
        <v>1.0</v>
      </c>
      <c s="35" r="P78">
        <v>1.0</v>
      </c>
      <c t="str" s="25" r="Q78">
        <f t="shared" si="2"/>
        <v>1</v>
      </c>
      <c t="str" s="40" r="R78">
        <f t="shared" si="3"/>
        <v>1</v>
      </c>
      <c t="str" s="41" r="S78">
        <f t="shared" si="4"/>
        <v>1</v>
      </c>
      <c t="str" s="41" r="T78">
        <f t="shared" si="5"/>
        <v>1</v>
      </c>
      <c t="str" s="41" r="U78">
        <f t="shared" si="6"/>
        <v>1</v>
      </c>
      <c t="str" s="41" r="V78">
        <f t="shared" si="7"/>
        <v>1</v>
      </c>
      <c t="str" s="41" r="W78">
        <f t="shared" si="8"/>
        <v>1</v>
      </c>
      <c t="str" s="42" r="X78">
        <f t="shared" si="9"/>
        <v>1</v>
      </c>
      <c t="str" s="43" r="Y78">
        <f t="shared" si="10"/>
        <v>1</v>
      </c>
      <c t="str" s="44" r="Z78">
        <f t="shared" si="11"/>
        <v>1</v>
      </c>
      <c s="18" r="AA78"/>
      <c s="18" r="AB78"/>
    </row>
    <row customHeight="1" r="79" ht="15.75">
      <c t="s" s="30" r="A79">
        <v>103</v>
      </c>
      <c t="str" s="31" r="B79">
        <f t="shared" si="1"/>
        <v>1058,2009</v>
      </c>
      <c t="str" s="32" r="C79">
        <f>VLOOKUP(B79,Mapping!A:B,2,0)</f>
        <v>#N/A</v>
      </c>
      <c s="33" r="D79">
        <v>1.0</v>
      </c>
      <c s="34" r="E79">
        <v>1.0</v>
      </c>
      <c s="34" r="F79">
        <v>1.0</v>
      </c>
      <c s="34" r="G79"/>
      <c s="34" r="H79"/>
      <c s="34" r="I79">
        <v>1.0</v>
      </c>
      <c s="34" r="J79">
        <v>1.0</v>
      </c>
      <c s="34" r="K79">
        <v>1.0</v>
      </c>
      <c s="34" r="L79">
        <v>1.0</v>
      </c>
      <c s="34" r="M79">
        <v>1.0</v>
      </c>
      <c s="34" r="N79"/>
      <c s="34" r="O79">
        <v>1.0</v>
      </c>
      <c s="35" r="P79">
        <v>1.0</v>
      </c>
      <c t="str" s="25" r="Q79">
        <f t="shared" si="2"/>
        <v>1</v>
      </c>
      <c t="str" s="40" r="R79">
        <f t="shared" si="3"/>
        <v>1</v>
      </c>
      <c t="str" s="41" r="S79">
        <f t="shared" si="4"/>
        <v>1</v>
      </c>
      <c t="str" s="41" r="T79">
        <f t="shared" si="5"/>
        <v>1</v>
      </c>
      <c t="str" s="41" r="U79">
        <f t="shared" si="6"/>
        <v>1</v>
      </c>
      <c t="str" s="41" r="V79">
        <f t="shared" si="7"/>
        <v>1</v>
      </c>
      <c t="str" s="41" r="W79">
        <f t="shared" si="8"/>
        <v>1</v>
      </c>
      <c t="str" s="42" r="X79">
        <f t="shared" si="9"/>
        <v>1</v>
      </c>
      <c t="str" s="43" r="Y79">
        <f t="shared" si="10"/>
        <v>1</v>
      </c>
      <c t="str" s="44" r="Z79">
        <f t="shared" si="11"/>
        <v>1</v>
      </c>
      <c s="18" r="AA79"/>
      <c s="18" r="AB79"/>
    </row>
    <row customHeight="1" r="80" ht="15.75">
      <c t="s" s="30" r="A80">
        <v>104</v>
      </c>
      <c t="str" s="31" r="B80">
        <f t="shared" si="1"/>
        <v>980,2009</v>
      </c>
      <c t="str" s="32" r="C80">
        <f>VLOOKUP(B80,Mapping!A:B,2,0)</f>
        <v>XTB13-256</v>
      </c>
      <c s="33" r="D80">
        <v>2.0</v>
      </c>
      <c s="34" r="E80">
        <v>2.0</v>
      </c>
      <c s="34" r="F80">
        <v>2.0</v>
      </c>
      <c s="34" r="G80"/>
      <c s="34" r="H80"/>
      <c s="34" r="I80">
        <v>2.0</v>
      </c>
      <c s="34" r="J80"/>
      <c s="34" r="K80">
        <v>1.0</v>
      </c>
      <c s="34" r="L80">
        <v>1.0</v>
      </c>
      <c s="34" r="M80">
        <v>1.0</v>
      </c>
      <c s="34" r="N80"/>
      <c s="34" r="O80"/>
      <c s="35" r="P80">
        <v>2.0</v>
      </c>
      <c t="str" s="25" r="Q80">
        <f t="shared" si="2"/>
        <v>2</v>
      </c>
      <c t="str" s="36" r="R80">
        <f t="shared" si="3"/>
        <v>2</v>
      </c>
      <c t="str" s="37" r="S80">
        <f t="shared" si="4"/>
        <v>2</v>
      </c>
      <c t="str" s="37" r="T80">
        <f t="shared" si="5"/>
        <v>1</v>
      </c>
      <c t="str" s="37" r="U80">
        <f t="shared" si="6"/>
        <v>1</v>
      </c>
      <c t="str" s="37" r="V80">
        <f t="shared" si="7"/>
        <v>1</v>
      </c>
      <c t="str" s="37" r="W80">
        <f t="shared" si="8"/>
        <v>1</v>
      </c>
      <c t="str" s="38" r="X80">
        <f t="shared" si="9"/>
        <v>2</v>
      </c>
      <c t="str" s="39" r="Y80">
        <f t="shared" si="10"/>
        <v>2</v>
      </c>
      <c t="str" s="29" r="Z80">
        <f t="shared" si="11"/>
        <v>1</v>
      </c>
      <c s="18" r="AA80"/>
      <c s="18" r="AB80"/>
    </row>
    <row customHeight="1" r="81" ht="15.75">
      <c t="s" s="30" r="A81">
        <v>105</v>
      </c>
      <c t="str" s="31" r="B81">
        <f t="shared" si="1"/>
        <v>970,2009</v>
      </c>
      <c t="str" s="32" r="C81">
        <f>VLOOKUP(B81,Mapping!A:B,2,0)</f>
        <v>XTB13-262</v>
      </c>
      <c s="33" r="D81">
        <v>1.0</v>
      </c>
      <c s="34" r="E81">
        <v>1.0</v>
      </c>
      <c s="34" r="F81">
        <v>1.0</v>
      </c>
      <c s="34" r="G81"/>
      <c s="34" r="H81"/>
      <c s="34" r="I81">
        <v>1.0</v>
      </c>
      <c s="34" r="J81">
        <v>1.0</v>
      </c>
      <c s="34" r="K81">
        <v>1.0</v>
      </c>
      <c s="34" r="L81">
        <v>1.0</v>
      </c>
      <c s="34" r="M81">
        <v>1.0</v>
      </c>
      <c s="34" r="N81"/>
      <c s="34" r="O81">
        <v>1.0</v>
      </c>
      <c s="35" r="P81">
        <v>1.0</v>
      </c>
      <c t="str" s="25" r="Q81">
        <f t="shared" si="2"/>
        <v>1</v>
      </c>
      <c t="str" s="40" r="R81">
        <f t="shared" si="3"/>
        <v>1</v>
      </c>
      <c t="str" s="41" r="S81">
        <f t="shared" si="4"/>
        <v>1</v>
      </c>
      <c t="str" s="41" r="T81">
        <f t="shared" si="5"/>
        <v>1</v>
      </c>
      <c t="str" s="41" r="U81">
        <f t="shared" si="6"/>
        <v>1</v>
      </c>
      <c t="str" s="41" r="V81">
        <f t="shared" si="7"/>
        <v>1</v>
      </c>
      <c t="str" s="41" r="W81">
        <f t="shared" si="8"/>
        <v>1</v>
      </c>
      <c t="str" s="42" r="X81">
        <f t="shared" si="9"/>
        <v>1</v>
      </c>
      <c t="str" s="43" r="Y81">
        <f t="shared" si="10"/>
        <v>1</v>
      </c>
      <c t="str" s="44" r="Z81">
        <f t="shared" si="11"/>
        <v>1</v>
      </c>
      <c s="18" r="AA81"/>
      <c s="18" r="AB81"/>
    </row>
    <row customHeight="1" r="82" ht="15.75">
      <c t="s" s="30" r="A82">
        <v>106</v>
      </c>
      <c t="str" s="31" r="B82">
        <f t="shared" si="1"/>
        <v>675,2013</v>
      </c>
      <c t="str" s="32" r="C82">
        <f>VLOOKUP(B82,Mapping!A:B,2,0)</f>
        <v>XTB13-211</v>
      </c>
      <c s="33" r="D82">
        <v>1.0</v>
      </c>
      <c s="34" r="E82">
        <v>1.0</v>
      </c>
      <c s="34" r="F82">
        <v>1.0</v>
      </c>
      <c s="34" r="G82"/>
      <c s="34" r="H82"/>
      <c s="34" r="I82">
        <v>1.0</v>
      </c>
      <c s="34" r="J82">
        <v>1.0</v>
      </c>
      <c s="34" r="K82">
        <v>1.0</v>
      </c>
      <c s="34" r="L82">
        <v>1.0</v>
      </c>
      <c s="34" r="M82">
        <v>1.0</v>
      </c>
      <c s="34" r="N82"/>
      <c s="34" r="O82">
        <v>1.0</v>
      </c>
      <c s="35" r="P82">
        <v>1.0</v>
      </c>
      <c t="str" s="25" r="Q82">
        <f t="shared" si="2"/>
        <v>1</v>
      </c>
      <c t="str" s="40" r="R82">
        <f t="shared" si="3"/>
        <v>1</v>
      </c>
      <c t="str" s="41" r="S82">
        <f t="shared" si="4"/>
        <v>1</v>
      </c>
      <c t="str" s="41" r="T82">
        <f t="shared" si="5"/>
        <v>1</v>
      </c>
      <c t="str" s="41" r="U82">
        <f t="shared" si="6"/>
        <v>1</v>
      </c>
      <c t="str" s="41" r="V82">
        <f t="shared" si="7"/>
        <v>1</v>
      </c>
      <c t="str" s="41" r="W82">
        <f t="shared" si="8"/>
        <v>1</v>
      </c>
      <c t="str" s="42" r="X82">
        <f t="shared" si="9"/>
        <v>1</v>
      </c>
      <c t="str" s="43" r="Y82">
        <f t="shared" si="10"/>
        <v>1</v>
      </c>
      <c t="str" s="44" r="Z82">
        <f t="shared" si="11"/>
        <v>1</v>
      </c>
      <c s="18" r="AA82"/>
      <c s="18" r="AB82"/>
    </row>
    <row customHeight="1" r="83" ht="15.75">
      <c t="s" s="30" r="A83">
        <v>107</v>
      </c>
      <c t="str" s="31" r="B83">
        <f t="shared" si="1"/>
        <v>91,2010</v>
      </c>
      <c t="str" s="32" r="C83">
        <f>VLOOKUP(B83,Mapping!A:B,2,0)</f>
        <v>XTB13-299</v>
      </c>
      <c s="33" r="D83">
        <v>2.0</v>
      </c>
      <c s="34" r="E83">
        <v>2.0</v>
      </c>
      <c s="34" r="F83">
        <v>2.0</v>
      </c>
      <c s="34" r="G83"/>
      <c s="34" r="H83"/>
      <c s="34" r="I83">
        <v>2.0</v>
      </c>
      <c s="34" r="J83">
        <v>1.0</v>
      </c>
      <c s="34" r="K83">
        <v>1.0</v>
      </c>
      <c s="34" r="L83">
        <v>1.0</v>
      </c>
      <c s="34" r="M83">
        <v>1.0</v>
      </c>
      <c s="34" r="N83"/>
      <c s="34" r="O83">
        <v>1.0</v>
      </c>
      <c s="35" r="P83">
        <v>1.0</v>
      </c>
      <c t="str" s="25" r="Q83">
        <f t="shared" si="2"/>
        <v>2</v>
      </c>
      <c t="str" s="36" r="R83">
        <f t="shared" si="3"/>
        <v>2</v>
      </c>
      <c t="str" s="37" r="S83">
        <f t="shared" si="4"/>
        <v>2</v>
      </c>
      <c t="str" s="37" r="T83">
        <f t="shared" si="5"/>
        <v>1</v>
      </c>
      <c t="str" s="37" r="U83">
        <f t="shared" si="6"/>
        <v>1</v>
      </c>
      <c t="str" s="37" r="V83">
        <f t="shared" si="7"/>
        <v>1</v>
      </c>
      <c t="str" s="37" r="W83">
        <f t="shared" si="8"/>
        <v>1</v>
      </c>
      <c t="str" s="38" r="X83">
        <f t="shared" si="9"/>
        <v>1</v>
      </c>
      <c t="str" s="39" r="Y83">
        <f t="shared" si="10"/>
        <v>2</v>
      </c>
      <c t="str" s="29" r="Z83">
        <f t="shared" si="11"/>
        <v>1</v>
      </c>
      <c s="18" r="AA83"/>
      <c s="18" r="AB83"/>
    </row>
    <row customHeight="1" r="84" ht="15.75">
      <c t="s" s="30" r="A84">
        <v>108</v>
      </c>
      <c t="str" s="31" r="B84">
        <f t="shared" si="1"/>
        <v>535,2012</v>
      </c>
      <c t="str" s="32" r="C84">
        <f>VLOOKUP(B84,Mapping!A:B,2,0)</f>
        <v>XTB13-195</v>
      </c>
      <c s="33" r="D84">
        <v>2.0</v>
      </c>
      <c s="34" r="E84">
        <v>2.0</v>
      </c>
      <c s="34" r="F84">
        <v>2.0</v>
      </c>
      <c s="34" r="G84"/>
      <c s="34" r="H84"/>
      <c s="34" r="I84">
        <v>2.0</v>
      </c>
      <c s="34" r="J84">
        <v>1.0</v>
      </c>
      <c s="34" r="K84">
        <v>1.0</v>
      </c>
      <c s="34" r="L84">
        <v>1.0</v>
      </c>
      <c s="34" r="M84">
        <v>2.0</v>
      </c>
      <c s="34" r="N84"/>
      <c s="34" r="O84">
        <v>2.0</v>
      </c>
      <c s="35" r="P84">
        <v>2.0</v>
      </c>
      <c t="str" s="25" r="Q84">
        <f t="shared" si="2"/>
        <v>2</v>
      </c>
      <c t="str" s="36" r="R84">
        <f t="shared" si="3"/>
        <v>2</v>
      </c>
      <c t="str" s="37" r="S84">
        <f t="shared" si="4"/>
        <v>2</v>
      </c>
      <c t="str" s="37" r="T84">
        <f t="shared" si="5"/>
        <v>1</v>
      </c>
      <c t="str" s="37" r="U84">
        <f t="shared" si="6"/>
        <v>1</v>
      </c>
      <c t="str" s="37" r="V84">
        <f t="shared" si="7"/>
        <v>2</v>
      </c>
      <c t="str" s="37" r="W84">
        <f t="shared" si="8"/>
        <v>2</v>
      </c>
      <c t="str" s="38" r="X84">
        <f t="shared" si="9"/>
        <v>2</v>
      </c>
      <c t="str" s="39" r="Y84">
        <f t="shared" si="10"/>
        <v>2</v>
      </c>
      <c t="str" s="29" r="Z84">
        <f t="shared" si="11"/>
        <v>1</v>
      </c>
      <c s="18" r="AA84"/>
      <c s="18" r="AB84"/>
    </row>
    <row customHeight="1" r="85" ht="15.75">
      <c t="s" s="30" r="A85">
        <v>109</v>
      </c>
      <c t="str" s="31" r="B85">
        <f t="shared" si="1"/>
        <v>1297,2012</v>
      </c>
      <c t="str" s="32" r="C85">
        <f>VLOOKUP(B85,Mapping!A:B,2,0)</f>
        <v>XTB13-123</v>
      </c>
      <c s="33" r="D85">
        <v>2.0</v>
      </c>
      <c s="34" r="E85">
        <v>2.0</v>
      </c>
      <c s="34" r="F85">
        <v>2.0</v>
      </c>
      <c s="34" r="G85"/>
      <c s="34" r="H85"/>
      <c s="34" r="I85">
        <v>2.0</v>
      </c>
      <c s="34" r="J85">
        <v>1.0</v>
      </c>
      <c s="34" r="K85">
        <v>1.0</v>
      </c>
      <c s="34" r="L85">
        <v>1.0</v>
      </c>
      <c s="34" r="M85">
        <v>2.0</v>
      </c>
      <c s="34" r="N85"/>
      <c s="34" r="O85">
        <v>2.0</v>
      </c>
      <c s="35" r="P85">
        <v>2.0</v>
      </c>
      <c t="str" s="25" r="Q85">
        <f t="shared" si="2"/>
        <v>2</v>
      </c>
      <c t="str" s="36" r="R85">
        <f t="shared" si="3"/>
        <v>2</v>
      </c>
      <c t="str" s="37" r="S85">
        <f t="shared" si="4"/>
        <v>2</v>
      </c>
      <c t="str" s="37" r="T85">
        <f t="shared" si="5"/>
        <v>1</v>
      </c>
      <c t="str" s="37" r="U85">
        <f t="shared" si="6"/>
        <v>1</v>
      </c>
      <c t="str" s="37" r="V85">
        <f t="shared" si="7"/>
        <v>2</v>
      </c>
      <c t="str" s="37" r="W85">
        <f t="shared" si="8"/>
        <v>2</v>
      </c>
      <c t="str" s="38" r="X85">
        <f t="shared" si="9"/>
        <v>2</v>
      </c>
      <c t="str" s="39" r="Y85">
        <f t="shared" si="10"/>
        <v>2</v>
      </c>
      <c t="str" s="29" r="Z85">
        <f t="shared" si="11"/>
        <v>1</v>
      </c>
      <c s="18" r="AA85"/>
      <c s="18" r="AB85"/>
    </row>
    <row customHeight="1" r="86" ht="15.75">
      <c t="s" s="30" r="A86">
        <v>110</v>
      </c>
      <c t="str" s="31" r="B86">
        <f t="shared" si="1"/>
        <v>62,2010</v>
      </c>
      <c t="str" s="32" r="C86">
        <f>VLOOKUP(B86,Mapping!A:B,2,0)</f>
        <v>XTB13-290</v>
      </c>
      <c s="33" r="D86">
        <v>2.0</v>
      </c>
      <c s="34" r="E86">
        <v>2.0</v>
      </c>
      <c s="34" r="F86">
        <v>2.0</v>
      </c>
      <c s="34" r="G86"/>
      <c s="34" r="H86"/>
      <c s="34" r="I86">
        <v>2.0</v>
      </c>
      <c s="34" r="J86">
        <v>1.0</v>
      </c>
      <c s="34" r="K86">
        <v>2.0</v>
      </c>
      <c s="34" r="L86">
        <v>1.0</v>
      </c>
      <c s="34" r="M86">
        <v>2.0</v>
      </c>
      <c s="34" r="N86"/>
      <c s="34" r="O86">
        <v>2.0</v>
      </c>
      <c s="35" r="P86">
        <v>1.0</v>
      </c>
      <c t="str" s="25" r="Q86">
        <f t="shared" si="2"/>
        <v>2</v>
      </c>
      <c t="str" s="36" r="R86">
        <f t="shared" si="3"/>
        <v>2</v>
      </c>
      <c t="str" s="37" r="S86">
        <f t="shared" si="4"/>
        <v>2</v>
      </c>
      <c t="str" s="37" r="T86">
        <f t="shared" si="5"/>
        <v>2</v>
      </c>
      <c t="str" s="37" r="U86">
        <f t="shared" si="6"/>
        <v>1</v>
      </c>
      <c t="str" s="37" r="V86">
        <f t="shared" si="7"/>
        <v>2</v>
      </c>
      <c t="str" s="37" r="W86">
        <f t="shared" si="8"/>
        <v>2</v>
      </c>
      <c t="str" s="38" r="X86">
        <f t="shared" si="9"/>
        <v>1</v>
      </c>
      <c t="str" s="39" r="Y86">
        <f t="shared" si="10"/>
        <v>2</v>
      </c>
      <c t="str" s="29" r="Z86">
        <f t="shared" si="11"/>
        <v>1</v>
      </c>
      <c s="18" r="AA86"/>
      <c s="18" r="AB86"/>
    </row>
    <row customHeight="1" r="87" ht="15.75">
      <c t="s" s="30" r="A87">
        <v>111</v>
      </c>
      <c t="str" s="31" r="B87">
        <f t="shared" si="1"/>
        <v>13,2011</v>
      </c>
      <c t="str" s="32" r="C87">
        <f>VLOOKUP(B87,Mapping!A:B,2,0)</f>
        <v>XTB13-124</v>
      </c>
      <c s="33" r="D87">
        <v>2.0</v>
      </c>
      <c s="34" r="E87">
        <v>2.0</v>
      </c>
      <c s="34" r="F87">
        <v>2.0</v>
      </c>
      <c s="34" r="G87"/>
      <c s="34" r="H87"/>
      <c s="34" r="I87">
        <v>2.0</v>
      </c>
      <c s="34" r="J87">
        <v>1.0</v>
      </c>
      <c s="34" r="K87">
        <v>1.0</v>
      </c>
      <c s="34" r="L87">
        <v>1.0</v>
      </c>
      <c s="34" r="M87">
        <v>2.0</v>
      </c>
      <c s="34" r="N87"/>
      <c s="34" r="O87">
        <v>2.0</v>
      </c>
      <c s="35" r="P87">
        <v>2.0</v>
      </c>
      <c t="str" s="25" r="Q87">
        <f t="shared" si="2"/>
        <v>2</v>
      </c>
      <c t="str" s="36" r="R87">
        <f t="shared" si="3"/>
        <v>2</v>
      </c>
      <c t="str" s="37" r="S87">
        <f t="shared" si="4"/>
        <v>2</v>
      </c>
      <c t="str" s="37" r="T87">
        <f t="shared" si="5"/>
        <v>1</v>
      </c>
      <c t="str" s="37" r="U87">
        <f t="shared" si="6"/>
        <v>1</v>
      </c>
      <c t="str" s="37" r="V87">
        <f t="shared" si="7"/>
        <v>2</v>
      </c>
      <c t="str" s="37" r="W87">
        <f t="shared" si="8"/>
        <v>2</v>
      </c>
      <c t="str" s="38" r="X87">
        <f t="shared" si="9"/>
        <v>2</v>
      </c>
      <c t="str" s="39" r="Y87">
        <f t="shared" si="10"/>
        <v>2</v>
      </c>
      <c t="str" s="29" r="Z87">
        <f t="shared" si="11"/>
        <v>1</v>
      </c>
      <c s="18" r="AA87"/>
      <c s="18" r="AB87"/>
    </row>
    <row customHeight="1" r="88" ht="15.75">
      <c t="s" s="30" r="A88">
        <v>112</v>
      </c>
      <c t="str" s="31" r="B88">
        <f t="shared" si="1"/>
        <v>704,2012</v>
      </c>
      <c t="str" s="32" r="C88">
        <f>VLOOKUP(B88,Mapping!A:B,2,0)</f>
        <v>XTB13-217</v>
      </c>
      <c s="33" r="D88">
        <v>2.0</v>
      </c>
      <c s="34" r="E88">
        <v>2.0</v>
      </c>
      <c s="34" r="F88">
        <v>2.0</v>
      </c>
      <c s="34" r="G88"/>
      <c s="34" r="H88"/>
      <c s="34" r="I88">
        <v>2.0</v>
      </c>
      <c s="34" r="J88">
        <v>1.0</v>
      </c>
      <c s="34" r="K88">
        <v>1.0</v>
      </c>
      <c s="34" r="L88">
        <v>1.0</v>
      </c>
      <c s="34" r="M88">
        <v>2.0</v>
      </c>
      <c s="34" r="N88"/>
      <c s="34" r="O88">
        <v>2.0</v>
      </c>
      <c s="35" r="P88">
        <v>2.0</v>
      </c>
      <c t="str" s="25" r="Q88">
        <f t="shared" si="2"/>
        <v>2</v>
      </c>
      <c t="str" s="36" r="R88">
        <f t="shared" si="3"/>
        <v>2</v>
      </c>
      <c t="str" s="37" r="S88">
        <f t="shared" si="4"/>
        <v>2</v>
      </c>
      <c t="str" s="37" r="T88">
        <f t="shared" si="5"/>
        <v>1</v>
      </c>
      <c t="str" s="37" r="U88">
        <f t="shared" si="6"/>
        <v>1</v>
      </c>
      <c t="str" s="37" r="V88">
        <f t="shared" si="7"/>
        <v>2</v>
      </c>
      <c t="str" s="37" r="W88">
        <f t="shared" si="8"/>
        <v>2</v>
      </c>
      <c t="str" s="38" r="X88">
        <f t="shared" si="9"/>
        <v>2</v>
      </c>
      <c t="str" s="39" r="Y88">
        <f t="shared" si="10"/>
        <v>2</v>
      </c>
      <c t="str" s="29" r="Z88">
        <f t="shared" si="11"/>
        <v>1</v>
      </c>
      <c s="18" r="AA88"/>
      <c s="18" r="AB88"/>
    </row>
    <row customHeight="1" r="89" ht="15.75">
      <c t="s" s="30" r="A89">
        <v>113</v>
      </c>
      <c t="str" s="31" r="B89">
        <f t="shared" si="1"/>
        <v>705,2013</v>
      </c>
      <c t="str" s="32" r="C89">
        <f>VLOOKUP(B89,Mapping!A:B,2,0)</f>
        <v>XTB13-218</v>
      </c>
      <c s="33" r="D89">
        <v>2.0</v>
      </c>
      <c s="34" r="E89">
        <v>2.0</v>
      </c>
      <c s="34" r="F89">
        <v>2.0</v>
      </c>
      <c s="34" r="G89"/>
      <c s="34" r="H89"/>
      <c s="34" r="I89">
        <v>2.0</v>
      </c>
      <c s="34" r="J89">
        <v>1.0</v>
      </c>
      <c s="34" r="K89">
        <v>1.0</v>
      </c>
      <c s="34" r="L89">
        <v>1.0</v>
      </c>
      <c s="34" r="M89">
        <v>2.0</v>
      </c>
      <c s="34" r="N89"/>
      <c s="34" r="O89">
        <v>2.0</v>
      </c>
      <c s="35" r="P89">
        <v>2.0</v>
      </c>
      <c t="str" s="25" r="Q89">
        <f t="shared" si="2"/>
        <v>2</v>
      </c>
      <c t="str" s="36" r="R89">
        <f t="shared" si="3"/>
        <v>2</v>
      </c>
      <c t="str" s="37" r="S89">
        <f t="shared" si="4"/>
        <v>2</v>
      </c>
      <c t="str" s="37" r="T89">
        <f t="shared" si="5"/>
        <v>1</v>
      </c>
      <c t="str" s="37" r="U89">
        <f t="shared" si="6"/>
        <v>1</v>
      </c>
      <c t="str" s="37" r="V89">
        <f t="shared" si="7"/>
        <v>2</v>
      </c>
      <c t="str" s="37" r="W89">
        <f t="shared" si="8"/>
        <v>2</v>
      </c>
      <c t="str" s="38" r="X89">
        <f t="shared" si="9"/>
        <v>2</v>
      </c>
      <c t="str" s="39" r="Y89">
        <f t="shared" si="10"/>
        <v>2</v>
      </c>
      <c t="str" s="29" r="Z89">
        <f t="shared" si="11"/>
        <v>1</v>
      </c>
      <c s="18" r="AA89"/>
      <c s="18" r="AB89"/>
    </row>
    <row customHeight="1" r="90" ht="15.75">
      <c t="s" s="30" r="A90">
        <v>114</v>
      </c>
      <c t="str" s="31" r="B90">
        <f t="shared" si="1"/>
        <v>104,2012</v>
      </c>
      <c t="str" s="32" r="C90">
        <f>VLOOKUP(B90,Mapping!A:B,2,0)</f>
        <v>#N/A</v>
      </c>
      <c s="33" r="D90">
        <v>1.0</v>
      </c>
      <c s="34" r="E90">
        <v>1.0</v>
      </c>
      <c s="34" r="F90">
        <v>1.0</v>
      </c>
      <c s="34" r="G90"/>
      <c s="34" r="H90">
        <v>1.0</v>
      </c>
      <c s="34" r="I90">
        <v>1.0</v>
      </c>
      <c s="34" r="J90">
        <v>1.0</v>
      </c>
      <c s="34" r="K90">
        <v>1.0</v>
      </c>
      <c s="34" r="L90">
        <v>1.0</v>
      </c>
      <c s="34" r="M90">
        <v>1.0</v>
      </c>
      <c s="34" r="N90"/>
      <c s="34" r="O90">
        <v>1.0</v>
      </c>
      <c s="35" r="P90">
        <v>1.0</v>
      </c>
      <c t="str" s="25" r="Q90">
        <f t="shared" si="2"/>
        <v>1</v>
      </c>
      <c t="str" s="40" r="R90">
        <f t="shared" si="3"/>
        <v>1</v>
      </c>
      <c t="str" s="41" r="S90">
        <f t="shared" si="4"/>
        <v>1</v>
      </c>
      <c t="str" s="41" r="T90">
        <f t="shared" si="5"/>
        <v>1</v>
      </c>
      <c t="str" s="41" r="U90">
        <f t="shared" si="6"/>
        <v>1</v>
      </c>
      <c t="str" s="41" r="V90">
        <f t="shared" si="7"/>
        <v>1</v>
      </c>
      <c t="str" s="41" r="W90">
        <f t="shared" si="8"/>
        <v>1</v>
      </c>
      <c t="str" s="42" r="X90">
        <f t="shared" si="9"/>
        <v>1</v>
      </c>
      <c t="str" s="43" r="Y90">
        <f t="shared" si="10"/>
        <v>1</v>
      </c>
      <c t="str" s="44" r="Z90">
        <f t="shared" si="11"/>
        <v>1</v>
      </c>
      <c s="18" r="AA90"/>
      <c s="18" r="AB90"/>
    </row>
    <row customHeight="1" r="91" ht="15.75">
      <c t="s" s="30" r="A91">
        <v>115</v>
      </c>
      <c t="str" s="31" r="B91">
        <f t="shared" si="1"/>
        <v>1087,2011</v>
      </c>
      <c t="str" s="32" r="C91">
        <f>VLOOKUP(B91,Mapping!A:B,2,0)</f>
        <v>XTB13-097</v>
      </c>
      <c s="33" r="D91">
        <v>2.0</v>
      </c>
      <c s="34" r="E91">
        <v>2.0</v>
      </c>
      <c s="34" r="F91">
        <v>2.0</v>
      </c>
      <c s="34" r="G91"/>
      <c s="34" r="H91">
        <v>2.0</v>
      </c>
      <c s="34" r="I91">
        <v>2.0</v>
      </c>
      <c s="34" r="J91">
        <v>2.0</v>
      </c>
      <c s="34" r="K91">
        <v>2.0</v>
      </c>
      <c s="34" r="L91">
        <v>1.0</v>
      </c>
      <c s="34" r="M91">
        <v>2.0</v>
      </c>
      <c s="34" r="N91"/>
      <c s="34" r="O91">
        <v>2.0</v>
      </c>
      <c s="35" r="P91">
        <v>1.0</v>
      </c>
      <c t="str" s="25" r="Q91">
        <f t="shared" si="2"/>
        <v>2</v>
      </c>
      <c t="str" s="36" r="R91">
        <f t="shared" si="3"/>
        <v>2</v>
      </c>
      <c t="str" s="37" r="S91">
        <f t="shared" si="4"/>
        <v>2</v>
      </c>
      <c t="str" s="37" r="T91">
        <f t="shared" si="5"/>
        <v>2</v>
      </c>
      <c t="str" s="37" r="U91">
        <f t="shared" si="6"/>
        <v>1</v>
      </c>
      <c t="str" s="37" r="V91">
        <f t="shared" si="7"/>
        <v>2</v>
      </c>
      <c t="str" s="37" r="W91">
        <f t="shared" si="8"/>
        <v>2</v>
      </c>
      <c t="str" s="38" r="X91">
        <f t="shared" si="9"/>
        <v>1</v>
      </c>
      <c t="str" s="39" r="Y91">
        <f t="shared" si="10"/>
        <v>2</v>
      </c>
      <c t="str" s="29" r="Z91">
        <f t="shared" si="11"/>
        <v>1</v>
      </c>
      <c s="18" r="AA91"/>
      <c s="18" r="AB91"/>
    </row>
    <row customHeight="1" r="92" ht="15.75">
      <c t="s" s="30" r="A92">
        <v>116</v>
      </c>
      <c t="str" s="31" r="B92">
        <f t="shared" si="1"/>
        <v>1253,2012</v>
      </c>
      <c t="str" s="32" r="C92">
        <f>VLOOKUP(B92,Mapping!A:B,2,0)</f>
        <v>XTB13-117</v>
      </c>
      <c s="33" r="D92">
        <v>2.0</v>
      </c>
      <c s="34" r="E92">
        <v>2.0</v>
      </c>
      <c s="34" r="F92">
        <v>2.0</v>
      </c>
      <c s="34" r="G92"/>
      <c s="34" r="H92">
        <v>2.0</v>
      </c>
      <c s="34" r="I92">
        <v>2.0</v>
      </c>
      <c s="34" r="J92">
        <v>2.0</v>
      </c>
      <c s="34" r="K92">
        <v>2.0</v>
      </c>
      <c s="34" r="L92">
        <v>1.0</v>
      </c>
      <c s="34" r="M92">
        <v>2.0</v>
      </c>
      <c s="34" r="N92"/>
      <c s="34" r="O92">
        <v>2.0</v>
      </c>
      <c s="35" r="P92">
        <v>2.0</v>
      </c>
      <c t="str" s="25" r="Q92">
        <f t="shared" si="2"/>
        <v>2</v>
      </c>
      <c t="str" s="36" r="R92">
        <f t="shared" si="3"/>
        <v>2</v>
      </c>
      <c t="str" s="37" r="S92">
        <f t="shared" si="4"/>
        <v>2</v>
      </c>
      <c t="str" s="37" r="T92">
        <f t="shared" si="5"/>
        <v>2</v>
      </c>
      <c t="str" s="37" r="U92">
        <f t="shared" si="6"/>
        <v>1</v>
      </c>
      <c t="str" s="37" r="V92">
        <f t="shared" si="7"/>
        <v>2</v>
      </c>
      <c t="str" s="37" r="W92">
        <f t="shared" si="8"/>
        <v>2</v>
      </c>
      <c t="str" s="38" r="X92">
        <f t="shared" si="9"/>
        <v>2</v>
      </c>
      <c t="str" s="39" r="Y92">
        <f t="shared" si="10"/>
        <v>2</v>
      </c>
      <c t="str" s="29" r="Z92">
        <f t="shared" si="11"/>
        <v>1</v>
      </c>
      <c s="18" r="AA92"/>
      <c s="18" r="AB92"/>
    </row>
    <row customHeight="1" r="93" ht="15.75">
      <c t="s" s="30" r="A93">
        <v>117</v>
      </c>
      <c t="str" s="31" r="B93">
        <f t="shared" si="1"/>
        <v>1435,2012</v>
      </c>
      <c t="str" s="32" r="C93">
        <f>VLOOKUP(B93,Mapping!A:B,2,0)</f>
        <v>XTB13-142</v>
      </c>
      <c s="33" r="D93">
        <v>2.0</v>
      </c>
      <c s="34" r="E93">
        <v>2.0</v>
      </c>
      <c s="34" r="F93">
        <v>2.0</v>
      </c>
      <c s="34" r="G93"/>
      <c s="34" r="H93">
        <v>2.0</v>
      </c>
      <c s="34" r="I93">
        <v>2.0</v>
      </c>
      <c s="34" r="J93">
        <v>2.0</v>
      </c>
      <c s="34" r="K93">
        <v>2.0</v>
      </c>
      <c s="34" r="L93">
        <v>1.0</v>
      </c>
      <c s="34" r="M93">
        <v>2.0</v>
      </c>
      <c s="34" r="N93"/>
      <c s="34" r="O93">
        <v>2.0</v>
      </c>
      <c s="35" r="P93">
        <v>2.0</v>
      </c>
      <c t="str" s="25" r="Q93">
        <f t="shared" si="2"/>
        <v>2</v>
      </c>
      <c t="str" s="36" r="R93">
        <f t="shared" si="3"/>
        <v>2</v>
      </c>
      <c t="str" s="37" r="S93">
        <f t="shared" si="4"/>
        <v>2</v>
      </c>
      <c t="str" s="37" r="T93">
        <f t="shared" si="5"/>
        <v>2</v>
      </c>
      <c t="str" s="37" r="U93">
        <f t="shared" si="6"/>
        <v>1</v>
      </c>
      <c t="str" s="37" r="V93">
        <f t="shared" si="7"/>
        <v>2</v>
      </c>
      <c t="str" s="37" r="W93">
        <f t="shared" si="8"/>
        <v>2</v>
      </c>
      <c t="str" s="38" r="X93">
        <f t="shared" si="9"/>
        <v>2</v>
      </c>
      <c t="str" s="39" r="Y93">
        <f t="shared" si="10"/>
        <v>2</v>
      </c>
      <c t="str" s="29" r="Z93">
        <f t="shared" si="11"/>
        <v>1</v>
      </c>
      <c s="18" r="AA93"/>
      <c s="18" r="AB93"/>
    </row>
    <row customHeight="1" r="94" ht="15.75">
      <c t="s" s="30" r="A94">
        <v>118</v>
      </c>
      <c t="str" s="31" r="B94">
        <f t="shared" si="1"/>
        <v>422,2012</v>
      </c>
      <c t="str" s="32" r="C94">
        <f>VLOOKUP(B94,Mapping!A:B,2,0)</f>
        <v>XTB13-182</v>
      </c>
      <c s="33" r="D94">
        <v>2.0</v>
      </c>
      <c s="34" r="E94">
        <v>2.0</v>
      </c>
      <c s="34" r="F94">
        <v>2.0</v>
      </c>
      <c s="34" r="G94"/>
      <c s="34" r="H94">
        <v>2.0</v>
      </c>
      <c s="34" r="I94">
        <v>2.0</v>
      </c>
      <c s="34" r="J94">
        <v>1.0</v>
      </c>
      <c s="34" r="K94">
        <v>1.0</v>
      </c>
      <c s="34" r="L94">
        <v>1.0</v>
      </c>
      <c s="34" r="M94">
        <v>2.0</v>
      </c>
      <c s="34" r="N94"/>
      <c s="34" r="O94">
        <v>2.0</v>
      </c>
      <c s="35" r="P94">
        <v>2.0</v>
      </c>
      <c t="str" s="25" r="Q94">
        <f t="shared" si="2"/>
        <v>2</v>
      </c>
      <c t="str" s="36" r="R94">
        <f t="shared" si="3"/>
        <v>2</v>
      </c>
      <c t="str" s="37" r="S94">
        <f t="shared" si="4"/>
        <v>2</v>
      </c>
      <c t="str" s="37" r="T94">
        <f t="shared" si="5"/>
        <v>1</v>
      </c>
      <c t="str" s="37" r="U94">
        <f t="shared" si="6"/>
        <v>1</v>
      </c>
      <c t="str" s="37" r="V94">
        <f t="shared" si="7"/>
        <v>2</v>
      </c>
      <c t="str" s="37" r="W94">
        <f t="shared" si="8"/>
        <v>2</v>
      </c>
      <c t="str" s="38" r="X94">
        <f t="shared" si="9"/>
        <v>2</v>
      </c>
      <c t="str" s="39" r="Y94">
        <f t="shared" si="10"/>
        <v>2</v>
      </c>
      <c t="str" s="29" r="Z94">
        <f t="shared" si="11"/>
        <v>1</v>
      </c>
      <c s="18" r="AA94"/>
      <c s="18" r="AB94"/>
    </row>
    <row customHeight="1" r="95" ht="15.75">
      <c t="s" s="30" r="A95">
        <v>119</v>
      </c>
      <c t="str" s="31" r="B95">
        <f t="shared" si="1"/>
        <v>89,2013</v>
      </c>
      <c t="str" s="32" r="C95">
        <f>VLOOKUP(B95,Mapping!A:B,2,0)</f>
        <v>XTB13-242</v>
      </c>
      <c s="33" r="D95">
        <v>2.0</v>
      </c>
      <c s="34" r="E95">
        <v>2.0</v>
      </c>
      <c s="34" r="F95">
        <v>2.0</v>
      </c>
      <c s="34" r="G95"/>
      <c s="34" r="H95">
        <v>2.0</v>
      </c>
      <c s="34" r="I95">
        <v>2.0</v>
      </c>
      <c s="34" r="J95">
        <v>1.0</v>
      </c>
      <c s="34" r="K95">
        <v>1.0</v>
      </c>
      <c s="34" r="L95">
        <v>1.0</v>
      </c>
      <c s="34" r="M95">
        <v>2.0</v>
      </c>
      <c s="34" r="N95"/>
      <c s="34" r="O95">
        <v>2.0</v>
      </c>
      <c s="35" r="P95">
        <v>2.0</v>
      </c>
      <c t="str" s="25" r="Q95">
        <f t="shared" si="2"/>
        <v>2</v>
      </c>
      <c t="str" s="36" r="R95">
        <f t="shared" si="3"/>
        <v>2</v>
      </c>
      <c t="str" s="37" r="S95">
        <f t="shared" si="4"/>
        <v>2</v>
      </c>
      <c t="str" s="37" r="T95">
        <f t="shared" si="5"/>
        <v>1</v>
      </c>
      <c t="str" s="37" r="U95">
        <f t="shared" si="6"/>
        <v>1</v>
      </c>
      <c t="str" s="37" r="V95">
        <f t="shared" si="7"/>
        <v>2</v>
      </c>
      <c t="str" s="37" r="W95">
        <f t="shared" si="8"/>
        <v>2</v>
      </c>
      <c t="str" s="38" r="X95">
        <f t="shared" si="9"/>
        <v>2</v>
      </c>
      <c t="str" s="39" r="Y95">
        <f t="shared" si="10"/>
        <v>2</v>
      </c>
      <c t="str" s="29" r="Z95">
        <f t="shared" si="11"/>
        <v>1</v>
      </c>
      <c s="18" r="AA95"/>
      <c s="18" r="AB95"/>
    </row>
    <row customHeight="1" r="96" ht="15.75">
      <c t="s" s="30" r="A96">
        <v>120</v>
      </c>
      <c t="str" s="31" r="B96">
        <f t="shared" si="1"/>
        <v>328,2013</v>
      </c>
      <c t="str" s="32" r="C96">
        <f>VLOOKUP(B96,Mapping!A:B,2,0)</f>
        <v>XTB13-169</v>
      </c>
      <c s="33" r="D96">
        <v>2.0</v>
      </c>
      <c s="34" r="E96">
        <v>2.0</v>
      </c>
      <c s="34" r="F96">
        <v>2.0</v>
      </c>
      <c s="34" r="G96"/>
      <c s="34" r="H96"/>
      <c s="34" r="I96">
        <v>2.0</v>
      </c>
      <c s="34" r="J96">
        <v>1.0</v>
      </c>
      <c s="34" r="K96">
        <v>2.0</v>
      </c>
      <c s="34" r="L96">
        <v>1.0</v>
      </c>
      <c s="34" r="M96">
        <v>2.0</v>
      </c>
      <c s="34" r="N96"/>
      <c s="34" r="O96">
        <v>2.0</v>
      </c>
      <c s="35" r="P96">
        <v>2.0</v>
      </c>
      <c t="str" s="25" r="Q96">
        <f t="shared" si="2"/>
        <v>2</v>
      </c>
      <c t="str" s="36" r="R96">
        <f t="shared" si="3"/>
        <v>2</v>
      </c>
      <c t="str" s="37" r="S96">
        <f t="shared" si="4"/>
        <v>2</v>
      </c>
      <c t="str" s="37" r="T96">
        <f t="shared" si="5"/>
        <v>2</v>
      </c>
      <c t="str" s="37" r="U96">
        <f t="shared" si="6"/>
        <v>1</v>
      </c>
      <c t="str" s="37" r="V96">
        <f t="shared" si="7"/>
        <v>2</v>
      </c>
      <c t="str" s="37" r="W96">
        <f t="shared" si="8"/>
        <v>2</v>
      </c>
      <c t="str" s="38" r="X96">
        <f t="shared" si="9"/>
        <v>2</v>
      </c>
      <c t="str" s="39" r="Y96">
        <f t="shared" si="10"/>
        <v>2</v>
      </c>
      <c t="str" s="29" r="Z96">
        <f t="shared" si="11"/>
        <v>1</v>
      </c>
      <c s="18" r="AA96"/>
      <c s="18" r="AB96"/>
    </row>
    <row customHeight="1" r="97" ht="15.75">
      <c t="s" s="30" r="A97">
        <v>121</v>
      </c>
      <c t="str" s="31" r="B97">
        <f t="shared" si="1"/>
        <v>608,2013</v>
      </c>
      <c t="str" s="32" r="C97">
        <f>VLOOKUP(B97,Mapping!A:B,2,0)</f>
        <v>XTB13-204</v>
      </c>
      <c s="33" r="D97">
        <v>2.0</v>
      </c>
      <c s="34" r="E97">
        <v>2.0</v>
      </c>
      <c s="34" r="F97">
        <v>2.0</v>
      </c>
      <c s="34" r="G97"/>
      <c s="34" r="H97"/>
      <c s="34" r="I97">
        <v>2.0</v>
      </c>
      <c s="34" r="J97">
        <v>2.0</v>
      </c>
      <c s="34" r="K97">
        <v>2.0</v>
      </c>
      <c s="34" r="L97">
        <v>1.0</v>
      </c>
      <c s="34" r="M97">
        <v>2.0</v>
      </c>
      <c s="34" r="N97"/>
      <c s="34" r="O97">
        <v>2.0</v>
      </c>
      <c s="35" r="P97">
        <v>2.0</v>
      </c>
      <c t="str" s="25" r="Q97">
        <f t="shared" si="2"/>
        <v>2</v>
      </c>
      <c t="str" s="36" r="R97">
        <f t="shared" si="3"/>
        <v>2</v>
      </c>
      <c t="str" s="37" r="S97">
        <f t="shared" si="4"/>
        <v>2</v>
      </c>
      <c t="str" s="37" r="T97">
        <f t="shared" si="5"/>
        <v>2</v>
      </c>
      <c t="str" s="37" r="U97">
        <f t="shared" si="6"/>
        <v>1</v>
      </c>
      <c t="str" s="37" r="V97">
        <f t="shared" si="7"/>
        <v>2</v>
      </c>
      <c t="str" s="37" r="W97">
        <f t="shared" si="8"/>
        <v>2</v>
      </c>
      <c t="str" s="38" r="X97">
        <f t="shared" si="9"/>
        <v>2</v>
      </c>
      <c t="str" s="39" r="Y97">
        <f t="shared" si="10"/>
        <v>2</v>
      </c>
      <c t="str" s="29" r="Z97">
        <f t="shared" si="11"/>
        <v>1</v>
      </c>
      <c s="18" r="AA97"/>
      <c s="18" r="AB97"/>
    </row>
    <row customHeight="1" r="98" ht="15.75">
      <c t="s" s="30" r="A98">
        <v>122</v>
      </c>
      <c t="str" s="31" r="B98">
        <f t="shared" si="1"/>
        <v>223,2013</v>
      </c>
      <c t="str" s="32" r="C98">
        <f>VLOOKUP(B98,Mapping!A:B,2,0)</f>
        <v>XTB13-155</v>
      </c>
      <c s="33" r="D98">
        <v>2.0</v>
      </c>
      <c s="34" r="E98">
        <v>2.0</v>
      </c>
      <c s="34" r="F98">
        <v>2.0</v>
      </c>
      <c s="34" r="G98"/>
      <c s="34" r="H98"/>
      <c s="34" r="I98">
        <v>2.0</v>
      </c>
      <c s="34" r="J98">
        <v>2.0</v>
      </c>
      <c s="34" r="K98">
        <v>2.0</v>
      </c>
      <c s="34" r="L98">
        <v>2.0</v>
      </c>
      <c s="34" r="M98">
        <v>2.0</v>
      </c>
      <c s="34" r="N98"/>
      <c s="34" r="O98">
        <v>2.0</v>
      </c>
      <c s="35" r="P98">
        <v>2.0</v>
      </c>
      <c t="str" s="25" r="Q98">
        <f t="shared" si="2"/>
        <v>2</v>
      </c>
      <c t="str" s="36" r="R98">
        <f t="shared" si="3"/>
        <v>2</v>
      </c>
      <c t="str" s="37" r="S98">
        <f t="shared" si="4"/>
        <v>2</v>
      </c>
      <c t="str" s="37" r="T98">
        <f t="shared" si="5"/>
        <v>2</v>
      </c>
      <c t="str" s="37" r="U98">
        <f t="shared" si="6"/>
        <v>2</v>
      </c>
      <c t="str" s="37" r="V98">
        <f t="shared" si="7"/>
        <v>2</v>
      </c>
      <c t="str" s="37" r="W98">
        <f t="shared" si="8"/>
        <v>2</v>
      </c>
      <c t="str" s="38" r="X98">
        <f t="shared" si="9"/>
        <v>2</v>
      </c>
      <c t="str" s="39" r="Y98">
        <f t="shared" si="10"/>
        <v>2</v>
      </c>
      <c t="str" s="29" r="Z98">
        <f t="shared" si="11"/>
        <v>2</v>
      </c>
      <c s="18" r="AA98"/>
      <c s="18" r="AB98"/>
    </row>
    <row customHeight="1" r="99" ht="15.75">
      <c t="s" s="30" r="A99">
        <v>123</v>
      </c>
      <c t="str" s="31" r="B99">
        <f t="shared" si="1"/>
        <v>473,2013</v>
      </c>
      <c t="str" s="32" r="C99">
        <f>VLOOKUP(B99,Mapping!A:B,2,0)</f>
        <v>XTB13-186</v>
      </c>
      <c s="33" r="D99">
        <v>1.0</v>
      </c>
      <c s="34" r="E99">
        <v>1.0</v>
      </c>
      <c s="34" r="F99">
        <v>1.0</v>
      </c>
      <c s="34" r="G99"/>
      <c s="34" r="H99">
        <v>1.0</v>
      </c>
      <c s="34" r="I99">
        <v>1.0</v>
      </c>
      <c s="34" r="J99">
        <v>1.0</v>
      </c>
      <c s="34" r="K99">
        <v>1.0</v>
      </c>
      <c s="34" r="L99">
        <v>1.0</v>
      </c>
      <c s="34" r="M99">
        <v>1.0</v>
      </c>
      <c s="34" r="N99"/>
      <c s="34" r="O99">
        <v>1.0</v>
      </c>
      <c s="35" r="P99">
        <v>1.0</v>
      </c>
      <c t="str" s="25" r="Q99">
        <f t="shared" si="2"/>
        <v>1</v>
      </c>
      <c t="str" s="40" r="R99">
        <f t="shared" si="3"/>
        <v>1</v>
      </c>
      <c t="str" s="41" r="S99">
        <f t="shared" si="4"/>
        <v>1</v>
      </c>
      <c t="str" s="41" r="T99">
        <f t="shared" si="5"/>
        <v>1</v>
      </c>
      <c t="str" s="41" r="U99">
        <f t="shared" si="6"/>
        <v>1</v>
      </c>
      <c t="str" s="41" r="V99">
        <f t="shared" si="7"/>
        <v>1</v>
      </c>
      <c t="str" s="41" r="W99">
        <f t="shared" si="8"/>
        <v>1</v>
      </c>
      <c t="str" s="42" r="X99">
        <f t="shared" si="9"/>
        <v>1</v>
      </c>
      <c t="str" s="43" r="Y99">
        <f t="shared" si="10"/>
        <v>1</v>
      </c>
      <c t="str" s="44" r="Z99">
        <f t="shared" si="11"/>
        <v>1</v>
      </c>
      <c s="18" r="AA99"/>
      <c s="18" r="AB99"/>
    </row>
    <row customHeight="1" r="100" ht="15.75">
      <c t="s" s="30" r="A100">
        <v>124</v>
      </c>
      <c t="str" s="31" r="B100">
        <f t="shared" si="1"/>
        <v>1172,2012</v>
      </c>
      <c t="str" s="32" r="C100">
        <f>VLOOKUP(B100,Mapping!A:B,2,0)</f>
        <v>XTB13-107</v>
      </c>
      <c s="33" r="D100">
        <v>2.0</v>
      </c>
      <c s="34" r="E100">
        <v>2.0</v>
      </c>
      <c s="34" r="F100">
        <v>2.0</v>
      </c>
      <c s="34" r="G100"/>
      <c s="34" r="H100">
        <v>2.0</v>
      </c>
      <c s="34" r="I100">
        <v>2.0</v>
      </c>
      <c s="34" r="J100">
        <v>2.0</v>
      </c>
      <c s="34" r="K100">
        <v>2.0</v>
      </c>
      <c s="34" r="L100">
        <v>1.0</v>
      </c>
      <c s="34" r="M100">
        <v>2.0</v>
      </c>
      <c s="34" r="N100"/>
      <c s="34" r="O100">
        <v>2.0</v>
      </c>
      <c s="35" r="P100">
        <v>2.0</v>
      </c>
      <c t="str" s="25" r="Q100">
        <f t="shared" si="2"/>
        <v>2</v>
      </c>
      <c t="str" s="36" r="R100">
        <f t="shared" si="3"/>
        <v>2</v>
      </c>
      <c t="str" s="37" r="S100">
        <f t="shared" si="4"/>
        <v>2</v>
      </c>
      <c t="str" s="37" r="T100">
        <f t="shared" si="5"/>
        <v>2</v>
      </c>
      <c t="str" s="37" r="U100">
        <f t="shared" si="6"/>
        <v>1</v>
      </c>
      <c t="str" s="37" r="V100">
        <f t="shared" si="7"/>
        <v>2</v>
      </c>
      <c t="str" s="37" r="W100">
        <f t="shared" si="8"/>
        <v>2</v>
      </c>
      <c t="str" s="38" r="X100">
        <f t="shared" si="9"/>
        <v>2</v>
      </c>
      <c t="str" s="39" r="Y100">
        <f t="shared" si="10"/>
        <v>2</v>
      </c>
      <c t="str" s="29" r="Z100">
        <f t="shared" si="11"/>
        <v>1</v>
      </c>
      <c s="18" r="AA100"/>
      <c s="18" r="AB100"/>
    </row>
    <row customHeight="1" r="101" ht="15.75">
      <c t="s" s="30" r="A101">
        <v>125</v>
      </c>
      <c t="str" s="31" r="B101">
        <f t="shared" si="1"/>
        <v>689,2012</v>
      </c>
      <c t="str" s="32" r="C101">
        <f>VLOOKUP(B101,Mapping!A:B,2,0)</f>
        <v>XTB13-214</v>
      </c>
      <c s="33" r="D101">
        <v>2.0</v>
      </c>
      <c s="34" r="E101">
        <v>2.0</v>
      </c>
      <c s="34" r="F101">
        <v>2.0</v>
      </c>
      <c s="34" r="G101"/>
      <c s="34" r="H101"/>
      <c s="34" r="I101">
        <v>2.0</v>
      </c>
      <c s="34" r="J101">
        <v>1.0</v>
      </c>
      <c s="34" r="K101">
        <v>1.0</v>
      </c>
      <c s="34" r="L101">
        <v>2.0</v>
      </c>
      <c s="46" r="M101">
        <v>1.0</v>
      </c>
      <c s="46" r="N101">
        <v>2.0</v>
      </c>
      <c s="34" r="O101">
        <v>1.0</v>
      </c>
      <c s="35" r="P101">
        <v>1.0</v>
      </c>
      <c t="str" s="25" r="Q101">
        <f t="shared" si="2"/>
        <v>2</v>
      </c>
      <c t="str" s="36" r="R101">
        <f t="shared" si="3"/>
        <v>2</v>
      </c>
      <c t="str" s="37" r="S101">
        <f t="shared" si="4"/>
        <v>2</v>
      </c>
      <c t="str" s="37" r="T101">
        <f t="shared" si="5"/>
        <v>2</v>
      </c>
      <c t="str" s="37" r="U101">
        <f t="shared" si="6"/>
        <v>1</v>
      </c>
      <c t="str" s="37" r="V101">
        <f t="shared" si="7"/>
        <v>2</v>
      </c>
      <c t="str" s="37" r="W101">
        <f t="shared" si="8"/>
        <v>1</v>
      </c>
      <c t="str" s="38" r="X101">
        <f t="shared" si="9"/>
        <v>1</v>
      </c>
      <c t="str" s="39" r="Y101">
        <f t="shared" si="10"/>
        <v>2</v>
      </c>
      <c t="str" s="29" r="Z101">
        <f t="shared" si="11"/>
        <v>1</v>
      </c>
      <c s="18" r="AA101"/>
      <c s="18" r="AB101"/>
    </row>
    <row customHeight="1" r="102" ht="15.75">
      <c t="s" s="30" r="A102">
        <v>126</v>
      </c>
      <c t="str" s="31" r="B102">
        <f t="shared" si="1"/>
        <v>1000,2009</v>
      </c>
      <c t="str" s="32" r="C102">
        <f>VLOOKUP(B102,Mapping!A:B,2,0)</f>
        <v>XTB13-265</v>
      </c>
      <c s="33" r="D102">
        <v>1.0</v>
      </c>
      <c s="34" r="E102">
        <v>1.0</v>
      </c>
      <c s="34" r="F102">
        <v>1.0</v>
      </c>
      <c s="34" r="G102"/>
      <c s="34" r="H102"/>
      <c s="34" r="I102">
        <v>1.0</v>
      </c>
      <c s="34" r="J102"/>
      <c s="34" r="K102">
        <v>1.0</v>
      </c>
      <c s="34" r="L102">
        <v>1.0</v>
      </c>
      <c s="34" r="M102">
        <v>1.0</v>
      </c>
      <c s="34" r="N102"/>
      <c s="34" r="O102"/>
      <c s="35" r="P102">
        <v>1.0</v>
      </c>
      <c t="str" s="25" r="Q102">
        <f t="shared" si="2"/>
        <v>1</v>
      </c>
      <c t="str" s="40" r="R102">
        <f t="shared" si="3"/>
        <v>1</v>
      </c>
      <c t="str" s="41" r="S102">
        <f t="shared" si="4"/>
        <v>1</v>
      </c>
      <c t="str" s="41" r="T102">
        <f t="shared" si="5"/>
        <v>1</v>
      </c>
      <c t="str" s="41" r="U102">
        <f t="shared" si="6"/>
        <v>1</v>
      </c>
      <c t="str" s="41" r="V102">
        <f t="shared" si="7"/>
        <v>1</v>
      </c>
      <c t="str" s="41" r="W102">
        <f t="shared" si="8"/>
        <v>1</v>
      </c>
      <c t="str" s="42" r="X102">
        <f t="shared" si="9"/>
        <v>1</v>
      </c>
      <c t="str" s="43" r="Y102">
        <f t="shared" si="10"/>
        <v>1</v>
      </c>
      <c t="str" s="44" r="Z102">
        <f t="shared" si="11"/>
        <v>1</v>
      </c>
      <c s="18" r="AA102"/>
      <c s="18" r="AB102"/>
    </row>
    <row customHeight="1" r="103" ht="15.75">
      <c t="s" s="30" r="A103">
        <v>127</v>
      </c>
      <c t="str" s="31" r="B103">
        <f t="shared" si="1"/>
        <v>4,2010</v>
      </c>
      <c t="str" s="32" r="C103">
        <f>VLOOKUP(B103,Mapping!A:B,2,0)</f>
        <v>#N/A</v>
      </c>
      <c s="33" r="D103">
        <v>1.0</v>
      </c>
      <c s="34" r="E103">
        <v>1.0</v>
      </c>
      <c s="34" r="F103">
        <v>1.0</v>
      </c>
      <c s="34" r="G103"/>
      <c s="34" r="H103"/>
      <c s="34" r="I103">
        <v>1.0</v>
      </c>
      <c s="34" r="J103"/>
      <c s="34" r="K103">
        <v>1.0</v>
      </c>
      <c s="34" r="L103">
        <v>1.0</v>
      </c>
      <c s="34" r="M103">
        <v>1.0</v>
      </c>
      <c s="34" r="N103"/>
      <c s="34" r="O103"/>
      <c s="35" r="P103">
        <v>1.0</v>
      </c>
      <c t="str" s="25" r="Q103">
        <f t="shared" si="2"/>
        <v>1</v>
      </c>
      <c t="str" s="40" r="R103">
        <f t="shared" si="3"/>
        <v>1</v>
      </c>
      <c t="str" s="41" r="S103">
        <f t="shared" si="4"/>
        <v>1</v>
      </c>
      <c t="str" s="41" r="T103">
        <f t="shared" si="5"/>
        <v>1</v>
      </c>
      <c t="str" s="41" r="U103">
        <f t="shared" si="6"/>
        <v>1</v>
      </c>
      <c t="str" s="41" r="V103">
        <f t="shared" si="7"/>
        <v>1</v>
      </c>
      <c t="str" s="41" r="W103">
        <f t="shared" si="8"/>
        <v>1</v>
      </c>
      <c t="str" s="42" r="X103">
        <f t="shared" si="9"/>
        <v>1</v>
      </c>
      <c t="str" s="43" r="Y103">
        <f t="shared" si="10"/>
        <v>1</v>
      </c>
      <c t="str" s="44" r="Z103">
        <f t="shared" si="11"/>
        <v>1</v>
      </c>
      <c s="18" r="AA103"/>
      <c s="18" r="AB103"/>
    </row>
    <row customHeight="1" r="104" ht="15.75">
      <c t="s" s="30" r="A104">
        <v>128</v>
      </c>
      <c t="str" s="31" r="B104">
        <f t="shared" si="1"/>
        <v>893,2011</v>
      </c>
      <c t="str" s="32" r="C104">
        <f>VLOOKUP(B104,Mapping!A:B,2,0)</f>
        <v>XTB13-244</v>
      </c>
      <c s="33" r="D104">
        <v>2.0</v>
      </c>
      <c s="34" r="E104">
        <v>2.0</v>
      </c>
      <c s="34" r="F104">
        <v>2.0</v>
      </c>
      <c s="34" r="G104"/>
      <c s="34" r="H104"/>
      <c s="34" r="I104">
        <v>2.0</v>
      </c>
      <c s="34" r="J104">
        <v>2.0</v>
      </c>
      <c s="34" r="K104">
        <v>1.0</v>
      </c>
      <c s="34" r="L104">
        <v>1.0</v>
      </c>
      <c s="46" r="M104">
        <v>1.0</v>
      </c>
      <c s="46" r="N104">
        <v>2.0</v>
      </c>
      <c s="34" r="O104">
        <v>1.0</v>
      </c>
      <c s="35" r="P104">
        <v>2.0</v>
      </c>
      <c t="str" s="25" r="Q104">
        <f t="shared" si="2"/>
        <v>2</v>
      </c>
      <c t="str" s="36" r="R104">
        <f t="shared" si="3"/>
        <v>2</v>
      </c>
      <c t="str" s="37" r="S104">
        <f t="shared" si="4"/>
        <v>2</v>
      </c>
      <c t="str" s="37" r="T104">
        <f t="shared" si="5"/>
        <v>2</v>
      </c>
      <c t="str" s="37" r="U104">
        <f t="shared" si="6"/>
        <v>1</v>
      </c>
      <c t="str" s="37" r="V104">
        <f t="shared" si="7"/>
        <v>2</v>
      </c>
      <c t="str" s="37" r="W104">
        <f t="shared" si="8"/>
        <v>1</v>
      </c>
      <c t="str" s="38" r="X104">
        <f t="shared" si="9"/>
        <v>2</v>
      </c>
      <c t="str" s="39" r="Y104">
        <f t="shared" si="10"/>
        <v>2</v>
      </c>
      <c t="str" s="29" r="Z104">
        <f t="shared" si="11"/>
        <v>1</v>
      </c>
      <c s="18" r="AA104"/>
      <c s="18" r="AB104"/>
    </row>
    <row customHeight="1" r="105" ht="15.75">
      <c t="s" s="30" r="A105">
        <v>129</v>
      </c>
      <c t="str" s="31" r="B105">
        <f t="shared" si="1"/>
        <v>13,2013</v>
      </c>
      <c t="str" s="32" r="C105">
        <f>VLOOKUP(B105,Mapping!A:B,2,0)</f>
        <v>XTB13-125</v>
      </c>
      <c s="33" r="D105">
        <v>2.0</v>
      </c>
      <c s="34" r="E105">
        <v>2.0</v>
      </c>
      <c s="34" r="F105">
        <v>2.0</v>
      </c>
      <c s="34" r="G105"/>
      <c s="34" r="H105"/>
      <c s="34" r="I105">
        <v>2.0</v>
      </c>
      <c s="34" r="J105">
        <v>1.0</v>
      </c>
      <c s="34" r="K105">
        <v>2.0</v>
      </c>
      <c s="34" r="L105">
        <v>1.0</v>
      </c>
      <c s="34" r="M105">
        <v>2.0</v>
      </c>
      <c s="34" r="N105"/>
      <c s="34" r="O105">
        <v>2.0</v>
      </c>
      <c s="35" r="P105">
        <v>1.0</v>
      </c>
      <c t="str" s="25" r="Q105">
        <f t="shared" si="2"/>
        <v>2</v>
      </c>
      <c t="str" s="36" r="R105">
        <f t="shared" si="3"/>
        <v>2</v>
      </c>
      <c t="str" s="37" r="S105">
        <f t="shared" si="4"/>
        <v>2</v>
      </c>
      <c t="str" s="37" r="T105">
        <f t="shared" si="5"/>
        <v>2</v>
      </c>
      <c t="str" s="37" r="U105">
        <f t="shared" si="6"/>
        <v>1</v>
      </c>
      <c t="str" s="37" r="V105">
        <f t="shared" si="7"/>
        <v>2</v>
      </c>
      <c t="str" s="37" r="W105">
        <f t="shared" si="8"/>
        <v>2</v>
      </c>
      <c t="str" s="38" r="X105">
        <f t="shared" si="9"/>
        <v>1</v>
      </c>
      <c t="str" s="39" r="Y105">
        <f t="shared" si="10"/>
        <v>2</v>
      </c>
      <c t="str" s="29" r="Z105">
        <f t="shared" si="11"/>
        <v>1</v>
      </c>
      <c s="18" r="AA105"/>
      <c s="18" r="AB105"/>
    </row>
    <row customHeight="1" r="106" ht="15.75">
      <c t="s" s="51" r="A106">
        <v>130</v>
      </c>
      <c t="str" s="31" r="B106">
        <f t="shared" si="1"/>
        <v>1024,2011</v>
      </c>
      <c t="str" s="32" r="C106">
        <f>VLOOKUP(B106,Mapping!A:B,2,0)</f>
        <v>XTB13-088</v>
      </c>
      <c s="33" r="D106">
        <v>2.0</v>
      </c>
      <c s="34" r="E106">
        <v>2.0</v>
      </c>
      <c s="34" r="F106">
        <v>2.0</v>
      </c>
      <c s="34" r="G106"/>
      <c s="34" r="H106">
        <v>2.0</v>
      </c>
      <c s="34" r="I106">
        <v>2.0</v>
      </c>
      <c s="34" r="J106">
        <v>1.0</v>
      </c>
      <c s="34" r="K106">
        <v>1.0</v>
      </c>
      <c s="34" r="L106">
        <v>1.0</v>
      </c>
      <c s="46" r="M106">
        <v>1.0</v>
      </c>
      <c s="46" r="N106">
        <v>1.0</v>
      </c>
      <c s="34" r="O106">
        <v>1.0</v>
      </c>
      <c s="35" r="P106">
        <v>2.0</v>
      </c>
      <c t="str" s="25" r="Q106">
        <f t="shared" si="2"/>
        <v>2</v>
      </c>
      <c t="str" s="36" r="R106">
        <f t="shared" si="3"/>
        <v>2</v>
      </c>
      <c t="str" s="37" r="S106">
        <f t="shared" si="4"/>
        <v>2</v>
      </c>
      <c t="str" s="37" r="T106">
        <f t="shared" si="5"/>
        <v>1</v>
      </c>
      <c t="str" s="37" r="U106">
        <f t="shared" si="6"/>
        <v>1</v>
      </c>
      <c t="str" s="37" r="V106">
        <f t="shared" si="7"/>
        <v>1</v>
      </c>
      <c t="str" s="37" r="W106">
        <f t="shared" si="8"/>
        <v>1</v>
      </c>
      <c t="str" s="38" r="X106">
        <f t="shared" si="9"/>
        <v>2</v>
      </c>
      <c t="str" s="39" r="Y106">
        <f t="shared" si="10"/>
        <v>2</v>
      </c>
      <c t="str" s="29" r="Z106">
        <f t="shared" si="11"/>
        <v>1</v>
      </c>
      <c s="18" r="AA106"/>
      <c s="18" r="AB106"/>
    </row>
    <row customHeight="1" r="107" ht="15.75">
      <c t="s" s="51" r="A107">
        <v>131</v>
      </c>
      <c t="str" s="31" r="B107">
        <f t="shared" si="1"/>
        <v>726,2012</v>
      </c>
      <c t="str" s="32" r="C107">
        <f>VLOOKUP(B107,Mapping!A:B,2,0)</f>
        <v>XTB13-219</v>
      </c>
      <c s="33" r="D107">
        <v>2.0</v>
      </c>
      <c s="34" r="E107">
        <v>2.0</v>
      </c>
      <c s="34" r="F107">
        <v>2.0</v>
      </c>
      <c s="34" r="G107"/>
      <c s="34" r="H107">
        <v>2.0</v>
      </c>
      <c s="34" r="I107">
        <v>2.0</v>
      </c>
      <c s="34" r="J107">
        <v>1.0</v>
      </c>
      <c s="34" r="K107">
        <v>1.0</v>
      </c>
      <c s="34" r="L107">
        <v>1.0</v>
      </c>
      <c s="46" r="M107">
        <v>1.0</v>
      </c>
      <c s="46" r="N107">
        <v>1.0</v>
      </c>
      <c s="34" r="O107">
        <v>1.0</v>
      </c>
      <c s="35" r="P107">
        <v>2.0</v>
      </c>
      <c t="str" s="25" r="Q107">
        <f t="shared" si="2"/>
        <v>2</v>
      </c>
      <c t="str" s="36" r="R107">
        <f t="shared" si="3"/>
        <v>2</v>
      </c>
      <c t="str" s="37" r="S107">
        <f t="shared" si="4"/>
        <v>2</v>
      </c>
      <c t="str" s="37" r="T107">
        <f t="shared" si="5"/>
        <v>1</v>
      </c>
      <c t="str" s="37" r="U107">
        <f t="shared" si="6"/>
        <v>1</v>
      </c>
      <c t="str" s="37" r="V107">
        <f t="shared" si="7"/>
        <v>1</v>
      </c>
      <c t="str" s="37" r="W107">
        <f t="shared" si="8"/>
        <v>1</v>
      </c>
      <c t="str" s="38" r="X107">
        <f t="shared" si="9"/>
        <v>2</v>
      </c>
      <c t="str" s="39" r="Y107">
        <f t="shared" si="10"/>
        <v>2</v>
      </c>
      <c t="str" s="29" r="Z107">
        <f t="shared" si="11"/>
        <v>1</v>
      </c>
      <c s="18" r="AA107"/>
      <c s="18" r="AB107"/>
    </row>
    <row customHeight="1" r="108" ht="15.75">
      <c t="s" s="52" r="A108">
        <v>132</v>
      </c>
      <c t="str" s="31" r="B108">
        <f t="shared" si="1"/>
        <v>937,2012</v>
      </c>
      <c t="str" s="32" r="C108">
        <f>VLOOKUP(B108,Mapping!A:B,2,0)</f>
        <v>XTB13-249</v>
      </c>
      <c s="33" r="D108">
        <v>1.0</v>
      </c>
      <c s="34" r="E108">
        <v>1.0</v>
      </c>
      <c s="34" r="F108">
        <v>1.0</v>
      </c>
      <c s="34" r="G108"/>
      <c s="34" r="H108"/>
      <c s="34" r="I108">
        <v>1.0</v>
      </c>
      <c s="34" r="J108"/>
      <c s="34" r="K108">
        <v>1.0</v>
      </c>
      <c s="34" r="L108">
        <v>1.0</v>
      </c>
      <c s="34" r="M108">
        <v>1.0</v>
      </c>
      <c s="34" r="N108"/>
      <c s="34" r="O108"/>
      <c s="35" r="P108">
        <v>1.0</v>
      </c>
      <c t="str" s="25" r="Q108">
        <f t="shared" si="2"/>
        <v>1</v>
      </c>
      <c t="str" s="40" r="R108">
        <f t="shared" si="3"/>
        <v>1</v>
      </c>
      <c t="str" s="41" r="S108">
        <f t="shared" si="4"/>
        <v>1</v>
      </c>
      <c t="str" s="41" r="T108">
        <f t="shared" si="5"/>
        <v>1</v>
      </c>
      <c t="str" s="41" r="U108">
        <f t="shared" si="6"/>
        <v>1</v>
      </c>
      <c t="str" s="41" r="V108">
        <f t="shared" si="7"/>
        <v>1</v>
      </c>
      <c t="str" s="41" r="W108">
        <f t="shared" si="8"/>
        <v>1</v>
      </c>
      <c t="str" s="42" r="X108">
        <f t="shared" si="9"/>
        <v>1</v>
      </c>
      <c t="str" s="43" r="Y108">
        <f t="shared" si="10"/>
        <v>1</v>
      </c>
      <c t="str" s="44" r="Z108">
        <f t="shared" si="11"/>
        <v>1</v>
      </c>
      <c s="18" r="AA108"/>
      <c s="18" r="AB108"/>
    </row>
    <row customHeight="1" r="109" ht="15.75">
      <c t="s" s="52" r="A109">
        <v>133</v>
      </c>
      <c t="str" s="31" r="B109">
        <f t="shared" si="1"/>
        <v>873,2012</v>
      </c>
      <c t="str" s="32" r="C109">
        <f>VLOOKUP(B109,Mapping!A:B,2,0)</f>
        <v>XTB13-237</v>
      </c>
      <c s="33" r="D109">
        <v>1.0</v>
      </c>
      <c s="34" r="E109">
        <v>1.0</v>
      </c>
      <c s="34" r="F109">
        <v>1.0</v>
      </c>
      <c s="34" r="G109"/>
      <c s="34" r="H109"/>
      <c s="34" r="I109">
        <v>2.0</v>
      </c>
      <c s="34" r="J109"/>
      <c s="34" r="K109">
        <v>1.0</v>
      </c>
      <c s="34" r="L109">
        <v>1.0</v>
      </c>
      <c s="34" r="M109">
        <v>1.0</v>
      </c>
      <c s="34" r="N109"/>
      <c s="34" r="O109">
        <v>1.0</v>
      </c>
      <c s="35" r="P109">
        <v>1.0</v>
      </c>
      <c t="str" s="25" r="Q109">
        <f t="shared" si="2"/>
        <v>1</v>
      </c>
      <c t="str" s="36" r="R109">
        <f t="shared" si="3"/>
        <v>2</v>
      </c>
      <c t="str" s="37" r="S109">
        <f t="shared" si="4"/>
        <v>1</v>
      </c>
      <c t="str" s="37" r="T109">
        <f t="shared" si="5"/>
        <v>1</v>
      </c>
      <c t="str" s="37" r="U109">
        <f t="shared" si="6"/>
        <v>1</v>
      </c>
      <c t="str" s="37" r="V109">
        <f t="shared" si="7"/>
        <v>1</v>
      </c>
      <c t="str" s="37" r="W109">
        <f t="shared" si="8"/>
        <v>1</v>
      </c>
      <c t="str" s="38" r="X109">
        <f t="shared" si="9"/>
        <v>1</v>
      </c>
      <c t="str" s="39" r="Y109">
        <f t="shared" si="10"/>
        <v>2</v>
      </c>
      <c t="str" s="29" r="Z109">
        <f t="shared" si="11"/>
        <v>1</v>
      </c>
      <c s="18" r="AA109"/>
      <c s="18" r="AB109"/>
    </row>
    <row customHeight="1" r="110" ht="15.75">
      <c t="s" s="52" r="A110">
        <v>134</v>
      </c>
      <c t="str" s="31" r="B110">
        <f t="shared" si="1"/>
        <v>1371,2012</v>
      </c>
      <c t="str" s="32" r="C110">
        <f>VLOOKUP(B110,Mapping!A:B,2,0)</f>
        <v>XTB13-134</v>
      </c>
      <c s="33" r="D110">
        <v>1.0</v>
      </c>
      <c s="34" r="E110">
        <v>2.0</v>
      </c>
      <c s="34" r="F110">
        <v>2.0</v>
      </c>
      <c s="34" r="G110"/>
      <c s="34" r="H110"/>
      <c s="34" r="I110">
        <v>2.0</v>
      </c>
      <c s="34" r="J110"/>
      <c s="34" r="K110">
        <v>1.0</v>
      </c>
      <c s="34" r="L110">
        <v>1.0</v>
      </c>
      <c s="34" r="M110">
        <v>1.0</v>
      </c>
      <c s="34" r="N110"/>
      <c s="34" r="O110">
        <v>1.0</v>
      </c>
      <c s="35" r="P110">
        <v>1.0</v>
      </c>
      <c t="str" s="25" r="Q110">
        <f t="shared" si="2"/>
        <v>2</v>
      </c>
      <c t="str" s="36" r="R110">
        <f t="shared" si="3"/>
        <v>2</v>
      </c>
      <c t="str" s="37" r="S110">
        <f t="shared" si="4"/>
        <v>1</v>
      </c>
      <c t="str" s="37" r="T110">
        <f t="shared" si="5"/>
        <v>1</v>
      </c>
      <c t="str" s="37" r="U110">
        <f t="shared" si="6"/>
        <v>1</v>
      </c>
      <c t="str" s="37" r="V110">
        <f t="shared" si="7"/>
        <v>1</v>
      </c>
      <c t="str" s="37" r="W110">
        <f t="shared" si="8"/>
        <v>1</v>
      </c>
      <c t="str" s="38" r="X110">
        <f t="shared" si="9"/>
        <v>1</v>
      </c>
      <c t="str" s="39" r="Y110">
        <f t="shared" si="10"/>
        <v>2</v>
      </c>
      <c t="str" s="29" r="Z110">
        <f t="shared" si="11"/>
        <v>1</v>
      </c>
      <c s="18" r="AA110"/>
      <c s="18" r="AB110"/>
    </row>
    <row customHeight="1" r="111" ht="15.75">
      <c t="s" s="53" r="A111">
        <v>135</v>
      </c>
      <c t="str" s="31" r="B111">
        <f t="shared" si="1"/>
        <v>525,2012</v>
      </c>
      <c t="str" s="32" r="C111">
        <f>VLOOKUP(B111,Mapping!A:B,2,0)</f>
        <v>XTB13-193</v>
      </c>
      <c s="33" r="D111">
        <v>1.0</v>
      </c>
      <c s="34" r="E111">
        <v>1.0</v>
      </c>
      <c s="34" r="F111">
        <v>1.0</v>
      </c>
      <c s="34" r="G111"/>
      <c s="34" r="H111"/>
      <c s="34" r="I111">
        <v>1.0</v>
      </c>
      <c s="34" r="J111"/>
      <c s="34" r="K111">
        <v>1.0</v>
      </c>
      <c s="34" r="L111">
        <v>1.0</v>
      </c>
      <c s="34" r="M111">
        <v>1.0</v>
      </c>
      <c s="34" r="N111"/>
      <c s="34" r="O111"/>
      <c s="35" r="P111">
        <v>1.0</v>
      </c>
      <c t="str" s="25" r="Q111">
        <f t="shared" si="2"/>
        <v>1</v>
      </c>
      <c t="str" s="40" r="R111">
        <f t="shared" si="3"/>
        <v>1</v>
      </c>
      <c t="str" s="41" r="S111">
        <f t="shared" si="4"/>
        <v>1</v>
      </c>
      <c t="str" s="41" r="T111">
        <f t="shared" si="5"/>
        <v>1</v>
      </c>
      <c t="str" s="41" r="U111">
        <f t="shared" si="6"/>
        <v>1</v>
      </c>
      <c t="str" s="41" r="V111">
        <f t="shared" si="7"/>
        <v>1</v>
      </c>
      <c t="str" s="41" r="W111">
        <f t="shared" si="8"/>
        <v>1</v>
      </c>
      <c t="str" s="42" r="X111">
        <f t="shared" si="9"/>
        <v>1</v>
      </c>
      <c t="str" s="43" r="Y111">
        <f t="shared" si="10"/>
        <v>1</v>
      </c>
      <c t="str" s="44" r="Z111">
        <f t="shared" si="11"/>
        <v>1</v>
      </c>
      <c s="18" r="AA111"/>
      <c s="18" r="AB111"/>
    </row>
    <row customHeight="1" r="112" ht="15.75">
      <c t="s" s="54" r="A112">
        <v>136</v>
      </c>
      <c t="str" s="31" r="B112">
        <f t="shared" si="1"/>
        <v>598,2010</v>
      </c>
      <c t="str" s="32" r="C112">
        <f>VLOOKUP(B112,Mapping!A:B,2,0)</f>
        <v>XTB13-200</v>
      </c>
      <c s="33" r="D112">
        <v>1.0</v>
      </c>
      <c s="34" r="E112">
        <v>1.0</v>
      </c>
      <c s="34" r="F112">
        <v>1.0</v>
      </c>
      <c s="34" r="G112"/>
      <c s="34" r="H112"/>
      <c s="34" r="I112">
        <v>1.0</v>
      </c>
      <c s="34" r="J112"/>
      <c s="34" r="K112">
        <v>1.0</v>
      </c>
      <c s="34" r="L112">
        <v>1.0</v>
      </c>
      <c s="34" r="M112">
        <v>1.0</v>
      </c>
      <c s="34" r="N112"/>
      <c s="34" r="O112"/>
      <c s="35" r="P112">
        <v>1.0</v>
      </c>
      <c t="str" s="25" r="Q112">
        <f t="shared" si="2"/>
        <v>1</v>
      </c>
      <c t="str" s="40" r="R112">
        <f t="shared" si="3"/>
        <v>1</v>
      </c>
      <c t="str" s="41" r="S112">
        <f t="shared" si="4"/>
        <v>1</v>
      </c>
      <c t="str" s="41" r="T112">
        <f t="shared" si="5"/>
        <v>1</v>
      </c>
      <c t="str" s="41" r="U112">
        <f t="shared" si="6"/>
        <v>1</v>
      </c>
      <c t="str" s="41" r="V112">
        <f t="shared" si="7"/>
        <v>1</v>
      </c>
      <c t="str" s="41" r="W112">
        <f t="shared" si="8"/>
        <v>1</v>
      </c>
      <c t="str" s="42" r="X112">
        <f t="shared" si="9"/>
        <v>1</v>
      </c>
      <c t="str" s="43" r="Y112">
        <f t="shared" si="10"/>
        <v>1</v>
      </c>
      <c t="str" s="44" r="Z112">
        <f t="shared" si="11"/>
        <v>1</v>
      </c>
      <c s="18" r="AA112"/>
      <c s="18" r="AB112"/>
    </row>
    <row customHeight="1" r="113" ht="15.75">
      <c t="s" s="55" r="A113">
        <v>137</v>
      </c>
      <c t="str" s="31" r="B113">
        <f t="shared" si="1"/>
        <v>323,2012</v>
      </c>
      <c t="str" s="32" r="C113">
        <f>VLOOKUP(B113,Mapping!A:B,2,0)</f>
        <v>XTB13-168</v>
      </c>
      <c s="33" r="D113">
        <v>2.0</v>
      </c>
      <c s="34" r="E113">
        <v>2.0</v>
      </c>
      <c s="34" r="F113">
        <v>2.0</v>
      </c>
      <c s="34" r="G113"/>
      <c s="34" r="H113"/>
      <c s="34" r="I113">
        <v>2.0</v>
      </c>
      <c s="34" r="J113">
        <v>2.0</v>
      </c>
      <c s="34" r="K113">
        <v>1.0</v>
      </c>
      <c s="34" r="L113">
        <v>1.0</v>
      </c>
      <c s="34" r="M113">
        <v>2.0</v>
      </c>
      <c s="34" r="N113"/>
      <c s="34" r="O113">
        <v>2.0</v>
      </c>
      <c s="35" r="P113">
        <v>2.0</v>
      </c>
      <c t="str" s="25" r="Q113">
        <f t="shared" si="2"/>
        <v>2</v>
      </c>
      <c t="str" s="36" r="R113">
        <f t="shared" si="3"/>
        <v>2</v>
      </c>
      <c t="str" s="37" r="S113">
        <f t="shared" si="4"/>
        <v>2</v>
      </c>
      <c t="str" s="37" r="T113">
        <f t="shared" si="5"/>
        <v>2</v>
      </c>
      <c t="str" s="37" r="U113">
        <f t="shared" si="6"/>
        <v>1</v>
      </c>
      <c t="str" s="37" r="V113">
        <f t="shared" si="7"/>
        <v>2</v>
      </c>
      <c t="str" s="37" r="W113">
        <f t="shared" si="8"/>
        <v>2</v>
      </c>
      <c t="str" s="38" r="X113">
        <f t="shared" si="9"/>
        <v>2</v>
      </c>
      <c t="str" s="39" r="Y113">
        <f t="shared" si="10"/>
        <v>2</v>
      </c>
      <c t="str" s="29" r="Z113">
        <f t="shared" si="11"/>
        <v>1</v>
      </c>
      <c s="18" r="AA113"/>
      <c s="18" r="AB113"/>
    </row>
    <row customHeight="1" r="114" ht="15.75">
      <c t="s" s="55" r="A114">
        <v>138</v>
      </c>
      <c t="str" s="31" r="B114">
        <f t="shared" si="1"/>
        <v>1343,2012</v>
      </c>
      <c t="str" s="32" r="C114">
        <f>VLOOKUP(B114,Mapping!A:B,2,0)</f>
        <v>#N/A</v>
      </c>
      <c s="33" r="D114">
        <v>2.0</v>
      </c>
      <c s="34" r="E114">
        <v>2.0</v>
      </c>
      <c s="34" r="F114">
        <v>2.0</v>
      </c>
      <c s="34" r="G114"/>
      <c s="34" r="H114"/>
      <c s="34" r="I114">
        <v>2.0</v>
      </c>
      <c s="34" r="J114">
        <v>2.0</v>
      </c>
      <c s="34" r="K114">
        <v>1.0</v>
      </c>
      <c s="34" r="L114">
        <v>1.0</v>
      </c>
      <c s="34" r="M114">
        <v>2.0</v>
      </c>
      <c s="34" r="N114"/>
      <c s="34" r="O114">
        <v>2.0</v>
      </c>
      <c s="35" r="P114">
        <v>2.0</v>
      </c>
      <c t="str" s="25" r="Q114">
        <f t="shared" si="2"/>
        <v>2</v>
      </c>
      <c t="str" s="36" r="R114">
        <f t="shared" si="3"/>
        <v>2</v>
      </c>
      <c t="str" s="37" r="S114">
        <f t="shared" si="4"/>
        <v>2</v>
      </c>
      <c t="str" s="37" r="T114">
        <f t="shared" si="5"/>
        <v>2</v>
      </c>
      <c t="str" s="37" r="U114">
        <f t="shared" si="6"/>
        <v>1</v>
      </c>
      <c t="str" s="37" r="V114">
        <f t="shared" si="7"/>
        <v>2</v>
      </c>
      <c t="str" s="37" r="W114">
        <f t="shared" si="8"/>
        <v>2</v>
      </c>
      <c t="str" s="38" r="X114">
        <f t="shared" si="9"/>
        <v>2</v>
      </c>
      <c t="str" s="39" r="Y114">
        <f t="shared" si="10"/>
        <v>2</v>
      </c>
      <c t="str" s="29" r="Z114">
        <f t="shared" si="11"/>
        <v>1</v>
      </c>
      <c s="18" r="AA114"/>
      <c s="18" r="AB114"/>
    </row>
    <row customHeight="1" r="115" ht="15.75">
      <c t="s" s="55" r="A115">
        <v>139</v>
      </c>
      <c t="str" s="31" r="B115">
        <f t="shared" si="1"/>
        <v>380,2013</v>
      </c>
      <c t="str" s="32" r="C115">
        <f>VLOOKUP(B115,Mapping!A:B,2,0)</f>
        <v>XTB13-177</v>
      </c>
      <c s="33" r="D115">
        <v>2.0</v>
      </c>
      <c s="34" r="E115">
        <v>2.0</v>
      </c>
      <c s="34" r="F115">
        <v>2.0</v>
      </c>
      <c s="34" r="G115"/>
      <c s="34" r="H115"/>
      <c s="34" r="I115">
        <v>2.0</v>
      </c>
      <c s="34" r="J115">
        <v>2.0</v>
      </c>
      <c s="34" r="K115">
        <v>1.0</v>
      </c>
      <c s="34" r="L115">
        <v>1.0</v>
      </c>
      <c s="34" r="M115">
        <v>2.0</v>
      </c>
      <c s="34" r="N115"/>
      <c s="34" r="O115">
        <v>2.0</v>
      </c>
      <c s="35" r="P115">
        <v>2.0</v>
      </c>
      <c t="str" s="25" r="Q115">
        <f t="shared" si="2"/>
        <v>2</v>
      </c>
      <c t="str" s="36" r="R115">
        <f t="shared" si="3"/>
        <v>2</v>
      </c>
      <c t="str" s="37" r="S115">
        <f t="shared" si="4"/>
        <v>2</v>
      </c>
      <c t="str" s="37" r="T115">
        <f t="shared" si="5"/>
        <v>2</v>
      </c>
      <c t="str" s="37" r="U115">
        <f t="shared" si="6"/>
        <v>1</v>
      </c>
      <c t="str" s="37" r="V115">
        <f t="shared" si="7"/>
        <v>2</v>
      </c>
      <c t="str" s="37" r="W115">
        <f t="shared" si="8"/>
        <v>2</v>
      </c>
      <c t="str" s="38" r="X115">
        <f t="shared" si="9"/>
        <v>2</v>
      </c>
      <c t="str" s="39" r="Y115">
        <f t="shared" si="10"/>
        <v>2</v>
      </c>
      <c t="str" s="29" r="Z115">
        <f t="shared" si="11"/>
        <v>1</v>
      </c>
      <c s="18" r="AA115"/>
      <c s="18" r="AB115"/>
    </row>
    <row customHeight="1" r="116" ht="15.75">
      <c t="s" s="53" r="A116">
        <v>140</v>
      </c>
      <c t="str" s="31" r="B116">
        <f t="shared" si="1"/>
        <v>1061,2009</v>
      </c>
      <c t="str" s="32" r="C116">
        <f>VLOOKUP(B116,Mapping!A:B,2,0)</f>
        <v>XTB13-094</v>
      </c>
      <c s="33" r="D116">
        <v>1.0</v>
      </c>
      <c s="34" r="E116">
        <v>1.0</v>
      </c>
      <c s="34" r="F116">
        <v>1.0</v>
      </c>
      <c s="34" r="G116"/>
      <c s="34" r="H116"/>
      <c s="34" r="I116">
        <v>1.0</v>
      </c>
      <c s="34" r="J116">
        <v>1.0</v>
      </c>
      <c s="34" r="K116">
        <v>1.0</v>
      </c>
      <c s="34" r="L116">
        <v>1.0</v>
      </c>
      <c s="34" r="M116">
        <v>1.0</v>
      </c>
      <c s="34" r="N116"/>
      <c s="34" r="O116">
        <v>1.0</v>
      </c>
      <c s="35" r="P116">
        <v>1.0</v>
      </c>
      <c t="str" s="25" r="Q116">
        <f t="shared" si="2"/>
        <v>1</v>
      </c>
      <c t="str" s="40" r="R116">
        <f t="shared" si="3"/>
        <v>1</v>
      </c>
      <c t="str" s="41" r="S116">
        <f t="shared" si="4"/>
        <v>1</v>
      </c>
      <c t="str" s="41" r="T116">
        <f t="shared" si="5"/>
        <v>1</v>
      </c>
      <c t="str" s="41" r="U116">
        <f t="shared" si="6"/>
        <v>1</v>
      </c>
      <c t="str" s="41" r="V116">
        <f t="shared" si="7"/>
        <v>1</v>
      </c>
      <c t="str" s="41" r="W116">
        <f t="shared" si="8"/>
        <v>1</v>
      </c>
      <c t="str" s="42" r="X116">
        <f t="shared" si="9"/>
        <v>1</v>
      </c>
      <c t="str" s="43" r="Y116">
        <f t="shared" si="10"/>
        <v>1</v>
      </c>
      <c t="str" s="44" r="Z116">
        <f t="shared" si="11"/>
        <v>1</v>
      </c>
      <c s="18" r="AA116"/>
      <c s="18" r="AB116"/>
    </row>
    <row customHeight="1" r="117" ht="15.75">
      <c t="s" s="53" r="A117">
        <v>141</v>
      </c>
      <c t="str" s="31" r="B117">
        <f t="shared" si="1"/>
        <v>1333,2012</v>
      </c>
      <c t="str" s="32" r="C117">
        <f>VLOOKUP(B117,Mapping!A:B,2,0)</f>
        <v>XTB13-127</v>
      </c>
      <c s="33" r="D117">
        <v>2.0</v>
      </c>
      <c s="34" r="E117">
        <v>2.0</v>
      </c>
      <c s="34" r="F117">
        <v>2.0</v>
      </c>
      <c s="34" r="G117"/>
      <c s="34" r="H117"/>
      <c s="34" r="I117">
        <v>2.0</v>
      </c>
      <c s="34" r="J117">
        <v>2.0</v>
      </c>
      <c s="34" r="K117">
        <v>2.0</v>
      </c>
      <c s="34" r="L117">
        <v>1.0</v>
      </c>
      <c s="34" r="M117">
        <v>2.0</v>
      </c>
      <c s="34" r="N117"/>
      <c s="34" r="O117">
        <v>2.0</v>
      </c>
      <c s="35" r="P117">
        <v>2.0</v>
      </c>
      <c t="str" s="25" r="Q117">
        <f t="shared" si="2"/>
        <v>2</v>
      </c>
      <c t="str" s="36" r="R117">
        <f t="shared" si="3"/>
        <v>2</v>
      </c>
      <c t="str" s="37" r="S117">
        <f t="shared" si="4"/>
        <v>2</v>
      </c>
      <c t="str" s="37" r="T117">
        <f t="shared" si="5"/>
        <v>2</v>
      </c>
      <c t="str" s="37" r="U117">
        <f t="shared" si="6"/>
        <v>1</v>
      </c>
      <c t="str" s="37" r="V117">
        <f t="shared" si="7"/>
        <v>2</v>
      </c>
      <c t="str" s="37" r="W117">
        <f t="shared" si="8"/>
        <v>2</v>
      </c>
      <c t="str" s="38" r="X117">
        <f t="shared" si="9"/>
        <v>2</v>
      </c>
      <c t="str" s="39" r="Y117">
        <f t="shared" si="10"/>
        <v>2</v>
      </c>
      <c t="str" s="29" r="Z117">
        <f t="shared" si="11"/>
        <v>1</v>
      </c>
      <c s="18" r="AA117"/>
      <c s="18" r="AB117"/>
    </row>
    <row customHeight="1" r="118" ht="15.75">
      <c t="s" s="53" r="A118">
        <v>142</v>
      </c>
      <c t="str" s="31" r="B118">
        <f t="shared" si="1"/>
        <v>662,2013</v>
      </c>
      <c t="str" s="32" r="C118">
        <f>VLOOKUP(B118,Mapping!A:B,2,0)</f>
        <v>XTB13-210</v>
      </c>
      <c s="33" r="D118">
        <v>2.0</v>
      </c>
      <c s="34" r="E118">
        <v>2.0</v>
      </c>
      <c s="34" r="F118">
        <v>2.0</v>
      </c>
      <c s="34" r="G118"/>
      <c s="34" r="H118"/>
      <c s="34" r="I118">
        <v>2.0</v>
      </c>
      <c s="34" r="J118">
        <v>2.0</v>
      </c>
      <c s="34" r="K118">
        <v>2.0</v>
      </c>
      <c s="34" r="L118">
        <v>1.0</v>
      </c>
      <c s="34" r="M118">
        <v>2.0</v>
      </c>
      <c s="34" r="N118"/>
      <c s="34" r="O118">
        <v>2.0</v>
      </c>
      <c s="35" r="P118">
        <v>2.0</v>
      </c>
      <c t="str" s="25" r="Q118">
        <f t="shared" si="2"/>
        <v>2</v>
      </c>
      <c t="str" s="36" r="R118">
        <f t="shared" si="3"/>
        <v>2</v>
      </c>
      <c t="str" s="37" r="S118">
        <f t="shared" si="4"/>
        <v>2</v>
      </c>
      <c t="str" s="37" r="T118">
        <f t="shared" si="5"/>
        <v>2</v>
      </c>
      <c t="str" s="37" r="U118">
        <f t="shared" si="6"/>
        <v>1</v>
      </c>
      <c t="str" s="37" r="V118">
        <f t="shared" si="7"/>
        <v>2</v>
      </c>
      <c t="str" s="37" r="W118">
        <f t="shared" si="8"/>
        <v>2</v>
      </c>
      <c t="str" s="38" r="X118">
        <f t="shared" si="9"/>
        <v>2</v>
      </c>
      <c t="str" s="39" r="Y118">
        <f t="shared" si="10"/>
        <v>2</v>
      </c>
      <c t="str" s="29" r="Z118">
        <f t="shared" si="11"/>
        <v>1</v>
      </c>
      <c s="18" r="AA118"/>
      <c s="18" r="AB118"/>
    </row>
    <row customHeight="1" r="119" ht="15.75">
      <c t="s" s="53" r="A119">
        <v>143</v>
      </c>
      <c t="str" s="31" r="B119">
        <f t="shared" si="1"/>
        <v>127,2012</v>
      </c>
      <c t="str" s="32" r="C119">
        <f>VLOOKUP(B119,Mapping!A:B,2,0)</f>
        <v>XTB13-119</v>
      </c>
      <c s="33" r="D119">
        <v>2.0</v>
      </c>
      <c s="34" r="E119">
        <v>2.0</v>
      </c>
      <c s="34" r="F119">
        <v>2.0</v>
      </c>
      <c s="34" r="G119"/>
      <c s="34" r="H119"/>
      <c s="34" r="I119">
        <v>2.0</v>
      </c>
      <c s="34" r="J119">
        <v>2.0</v>
      </c>
      <c s="34" r="K119">
        <v>2.0</v>
      </c>
      <c s="34" r="L119">
        <v>1.0</v>
      </c>
      <c s="34" r="M119">
        <v>2.0</v>
      </c>
      <c s="34" r="N119"/>
      <c s="34" r="O119">
        <v>2.0</v>
      </c>
      <c s="35" r="P119">
        <v>2.0</v>
      </c>
      <c t="str" s="25" r="Q119">
        <f t="shared" si="2"/>
        <v>2</v>
      </c>
      <c t="str" s="36" r="R119">
        <f t="shared" si="3"/>
        <v>2</v>
      </c>
      <c t="str" s="37" r="S119">
        <f t="shared" si="4"/>
        <v>2</v>
      </c>
      <c t="str" s="37" r="T119">
        <f t="shared" si="5"/>
        <v>2</v>
      </c>
      <c t="str" s="37" r="U119">
        <f t="shared" si="6"/>
        <v>1</v>
      </c>
      <c t="str" s="37" r="V119">
        <f t="shared" si="7"/>
        <v>2</v>
      </c>
      <c t="str" s="37" r="W119">
        <f t="shared" si="8"/>
        <v>2</v>
      </c>
      <c t="str" s="38" r="X119">
        <f t="shared" si="9"/>
        <v>2</v>
      </c>
      <c t="str" s="39" r="Y119">
        <f t="shared" si="10"/>
        <v>2</v>
      </c>
      <c t="str" s="29" r="Z119">
        <f t="shared" si="11"/>
        <v>1</v>
      </c>
      <c s="18" r="AA119"/>
      <c s="18" r="AB119"/>
    </row>
    <row customHeight="1" r="120" ht="15.75">
      <c t="s" s="53" r="A120">
        <v>144</v>
      </c>
      <c t="str" s="31" r="B120">
        <f t="shared" si="1"/>
        <v>470,2012</v>
      </c>
      <c t="str" s="32" r="C120">
        <f>VLOOKUP(B120,Mapping!A:B,2,0)</f>
        <v>#N/A</v>
      </c>
      <c s="33" r="D120">
        <v>1.0</v>
      </c>
      <c s="34" r="E120">
        <v>1.0</v>
      </c>
      <c s="34" r="F120">
        <v>1.0</v>
      </c>
      <c s="34" r="G120"/>
      <c s="34" r="H120"/>
      <c s="34" r="I120">
        <v>1.0</v>
      </c>
      <c s="34" r="J120">
        <v>1.0</v>
      </c>
      <c s="34" r="K120">
        <v>1.0</v>
      </c>
      <c s="34" r="L120">
        <v>1.0</v>
      </c>
      <c s="34" r="M120">
        <v>1.0</v>
      </c>
      <c s="34" r="N120"/>
      <c s="34" r="O120">
        <v>1.0</v>
      </c>
      <c s="35" r="P120">
        <v>1.0</v>
      </c>
      <c t="str" s="25" r="Q120">
        <f t="shared" si="2"/>
        <v>1</v>
      </c>
      <c t="str" s="40" r="R120">
        <f t="shared" si="3"/>
        <v>1</v>
      </c>
      <c t="str" s="41" r="S120">
        <f t="shared" si="4"/>
        <v>1</v>
      </c>
      <c t="str" s="41" r="T120">
        <f t="shared" si="5"/>
        <v>1</v>
      </c>
      <c t="str" s="41" r="U120">
        <f t="shared" si="6"/>
        <v>1</v>
      </c>
      <c t="str" s="41" r="V120">
        <f t="shared" si="7"/>
        <v>1</v>
      </c>
      <c t="str" s="41" r="W120">
        <f t="shared" si="8"/>
        <v>1</v>
      </c>
      <c t="str" s="42" r="X120">
        <f t="shared" si="9"/>
        <v>1</v>
      </c>
      <c t="str" s="43" r="Y120">
        <f t="shared" si="10"/>
        <v>1</v>
      </c>
      <c t="str" s="44" r="Z120">
        <f t="shared" si="11"/>
        <v>1</v>
      </c>
      <c s="18" r="AA120"/>
      <c s="18" r="AB120"/>
    </row>
    <row customHeight="1" r="121" ht="15.75">
      <c t="s" s="54" r="A121">
        <v>145</v>
      </c>
      <c t="str" s="31" r="B121">
        <f t="shared" si="1"/>
        <v>260,2010</v>
      </c>
      <c t="str" s="32" r="C121">
        <f>VLOOKUP(B121,Mapping!A:B,2,0)</f>
        <v>XTB13-158</v>
      </c>
      <c s="33" r="D121">
        <v>2.0</v>
      </c>
      <c s="34" r="E121">
        <v>2.0</v>
      </c>
      <c s="34" r="F121">
        <v>2.0</v>
      </c>
      <c s="34" r="G121"/>
      <c s="34" r="H121"/>
      <c s="34" r="I121">
        <v>2.0</v>
      </c>
      <c s="34" r="J121">
        <v>1.0</v>
      </c>
      <c s="34" r="K121">
        <v>2.0</v>
      </c>
      <c s="34" r="L121">
        <v>1.0</v>
      </c>
      <c s="34" r="M121">
        <v>1.0</v>
      </c>
      <c s="34" r="N121"/>
      <c s="34" r="O121">
        <v>1.0</v>
      </c>
      <c s="35" r="P121">
        <v>1.0</v>
      </c>
      <c t="str" s="25" r="Q121">
        <f t="shared" si="2"/>
        <v>2</v>
      </c>
      <c t="str" s="36" r="R121">
        <f t="shared" si="3"/>
        <v>2</v>
      </c>
      <c t="str" s="37" r="S121">
        <f t="shared" si="4"/>
        <v>2</v>
      </c>
      <c t="str" s="37" r="T121">
        <f t="shared" si="5"/>
        <v>2</v>
      </c>
      <c t="str" s="37" r="U121">
        <f t="shared" si="6"/>
        <v>1</v>
      </c>
      <c t="str" s="37" r="V121">
        <f t="shared" si="7"/>
        <v>1</v>
      </c>
      <c t="str" s="37" r="W121">
        <f t="shared" si="8"/>
        <v>1</v>
      </c>
      <c t="str" s="38" r="X121">
        <f t="shared" si="9"/>
        <v>1</v>
      </c>
      <c t="str" s="39" r="Y121">
        <f t="shared" si="10"/>
        <v>2</v>
      </c>
      <c t="str" s="29" r="Z121">
        <f t="shared" si="11"/>
        <v>1</v>
      </c>
      <c s="18" r="AA121"/>
      <c s="18" r="AB121"/>
    </row>
    <row customHeight="1" r="122" ht="15.75">
      <c t="s" s="53" r="A122">
        <v>146</v>
      </c>
      <c t="str" s="31" r="B122">
        <f t="shared" si="1"/>
        <v>900,2012</v>
      </c>
      <c t="str" s="32" r="C122">
        <f>VLOOKUP(B122,Mapping!A:B,2,0)</f>
        <v>XTB13-245</v>
      </c>
      <c s="33" r="D122">
        <v>2.0</v>
      </c>
      <c s="34" r="E122">
        <v>2.0</v>
      </c>
      <c s="34" r="F122">
        <v>2.0</v>
      </c>
      <c s="34" r="G122"/>
      <c s="34" r="H122">
        <v>2.0</v>
      </c>
      <c s="34" r="I122">
        <v>2.0</v>
      </c>
      <c s="34" r="J122">
        <v>2.0</v>
      </c>
      <c s="34" r="K122">
        <v>1.0</v>
      </c>
      <c s="34" r="L122">
        <v>1.0</v>
      </c>
      <c s="34" r="M122">
        <v>2.0</v>
      </c>
      <c s="34" r="N122"/>
      <c s="34" r="O122">
        <v>2.0</v>
      </c>
      <c s="35" r="P122">
        <v>2.0</v>
      </c>
      <c t="str" s="25" r="Q122">
        <f t="shared" si="2"/>
        <v>2</v>
      </c>
      <c t="str" s="36" r="R122">
        <f t="shared" si="3"/>
        <v>2</v>
      </c>
      <c t="str" s="37" r="S122">
        <f t="shared" si="4"/>
        <v>2</v>
      </c>
      <c t="str" s="37" r="T122">
        <f t="shared" si="5"/>
        <v>2</v>
      </c>
      <c t="str" s="37" r="U122">
        <f t="shared" si="6"/>
        <v>1</v>
      </c>
      <c t="str" s="37" r="V122">
        <f t="shared" si="7"/>
        <v>2</v>
      </c>
      <c t="str" s="37" r="W122">
        <f t="shared" si="8"/>
        <v>2</v>
      </c>
      <c t="str" s="38" r="X122">
        <f t="shared" si="9"/>
        <v>2</v>
      </c>
      <c t="str" s="39" r="Y122">
        <f t="shared" si="10"/>
        <v>2</v>
      </c>
      <c t="str" s="29" r="Z122">
        <f t="shared" si="11"/>
        <v>1</v>
      </c>
      <c s="18" r="AA122"/>
      <c s="18" r="AB122"/>
    </row>
    <row customHeight="1" r="123" ht="15.75">
      <c t="s" s="53" r="A123">
        <v>147</v>
      </c>
      <c t="str" s="31" r="B123">
        <f t="shared" si="1"/>
        <v>1159,2011</v>
      </c>
      <c t="str" s="32" r="C123">
        <f>VLOOKUP(B123,Mapping!A:B,2,0)</f>
        <v>XTB13-105</v>
      </c>
      <c s="33" r="D123">
        <v>1.0</v>
      </c>
      <c s="34" r="E123">
        <v>2.0</v>
      </c>
      <c s="34" r="F123">
        <v>2.0</v>
      </c>
      <c s="34" r="G123"/>
      <c s="34" r="H123"/>
      <c s="34" r="I123">
        <v>2.0</v>
      </c>
      <c s="34" r="J123">
        <v>2.0</v>
      </c>
      <c s="34" r="K123">
        <v>1.0</v>
      </c>
      <c s="34" r="L123">
        <v>1.0</v>
      </c>
      <c s="34" r="M123">
        <v>1.0</v>
      </c>
      <c s="34" r="N123"/>
      <c s="34" r="O123">
        <v>1.0</v>
      </c>
      <c s="35" r="P123">
        <v>1.0</v>
      </c>
      <c t="str" s="25" r="Q123">
        <f t="shared" si="2"/>
        <v>2</v>
      </c>
      <c t="str" s="36" r="R123">
        <f t="shared" si="3"/>
        <v>2</v>
      </c>
      <c t="str" s="37" r="S123">
        <f t="shared" si="4"/>
        <v>1</v>
      </c>
      <c t="str" s="37" r="T123">
        <f t="shared" si="5"/>
        <v>2</v>
      </c>
      <c t="str" s="37" r="U123">
        <f t="shared" si="6"/>
        <v>1</v>
      </c>
      <c t="str" s="37" r="V123">
        <f t="shared" si="7"/>
        <v>1</v>
      </c>
      <c t="str" s="37" r="W123">
        <f t="shared" si="8"/>
        <v>1</v>
      </c>
      <c t="str" s="38" r="X123">
        <f t="shared" si="9"/>
        <v>1</v>
      </c>
      <c t="str" s="39" r="Y123">
        <f t="shared" si="10"/>
        <v>2</v>
      </c>
      <c t="str" s="29" r="Z123">
        <f t="shared" si="11"/>
        <v>1</v>
      </c>
      <c s="18" r="AA123"/>
      <c s="18" r="AB123"/>
    </row>
    <row customHeight="1" r="124" ht="15.75">
      <c t="s" s="53" r="A124">
        <v>148</v>
      </c>
      <c t="str" s="31" r="B124">
        <f t="shared" si="1"/>
        <v>131,2013</v>
      </c>
      <c t="str" s="32" r="C124">
        <f>VLOOKUP(B124,Mapping!A:B,2,0)</f>
        <v>XTB13-126</v>
      </c>
      <c s="33" r="D124">
        <v>2.0</v>
      </c>
      <c s="34" r="E124">
        <v>2.0</v>
      </c>
      <c s="34" r="F124">
        <v>2.0</v>
      </c>
      <c s="34" r="G124"/>
      <c s="34" r="H124"/>
      <c s="34" r="I124">
        <v>2.0</v>
      </c>
      <c s="34" r="J124">
        <v>2.0</v>
      </c>
      <c s="34" r="K124">
        <v>1.0</v>
      </c>
      <c s="34" r="L124">
        <v>1.0</v>
      </c>
      <c s="34" r="M124">
        <v>1.0</v>
      </c>
      <c s="34" r="N124"/>
      <c s="34" r="O124">
        <v>1.0</v>
      </c>
      <c s="35" r="P124">
        <v>2.0</v>
      </c>
      <c t="str" s="25" r="Q124">
        <f t="shared" si="2"/>
        <v>2</v>
      </c>
      <c t="str" s="36" r="R124">
        <f t="shared" si="3"/>
        <v>2</v>
      </c>
      <c t="str" s="37" r="S124">
        <f t="shared" si="4"/>
        <v>2</v>
      </c>
      <c t="str" s="37" r="T124">
        <f t="shared" si="5"/>
        <v>2</v>
      </c>
      <c t="str" s="37" r="U124">
        <f t="shared" si="6"/>
        <v>1</v>
      </c>
      <c t="str" s="37" r="V124">
        <f t="shared" si="7"/>
        <v>1</v>
      </c>
      <c t="str" s="37" r="W124">
        <f t="shared" si="8"/>
        <v>1</v>
      </c>
      <c t="str" s="38" r="X124">
        <f t="shared" si="9"/>
        <v>2</v>
      </c>
      <c t="str" s="39" r="Y124">
        <f t="shared" si="10"/>
        <v>2</v>
      </c>
      <c t="str" s="29" r="Z124">
        <f t="shared" si="11"/>
        <v>1</v>
      </c>
      <c s="18" r="AA124"/>
      <c s="18" r="AB124"/>
    </row>
    <row customHeight="1" r="125" ht="15.75">
      <c t="s" s="53" r="A125">
        <v>149</v>
      </c>
      <c t="str" s="31" r="B125">
        <f t="shared" si="1"/>
        <v>441,2013</v>
      </c>
      <c t="str" s="32" r="C125">
        <f>VLOOKUP(B125,Mapping!A:B,2,0)</f>
        <v>XTB13-183</v>
      </c>
      <c s="33" r="D125">
        <v>2.0</v>
      </c>
      <c s="34" r="E125">
        <v>2.0</v>
      </c>
      <c s="34" r="F125">
        <v>2.0</v>
      </c>
      <c s="34" r="G125"/>
      <c s="34" r="H125">
        <v>2.0</v>
      </c>
      <c s="34" r="I125">
        <v>2.0</v>
      </c>
      <c s="34" r="J125">
        <v>1.0</v>
      </c>
      <c s="34" r="K125">
        <v>2.0</v>
      </c>
      <c s="34" r="L125">
        <v>2.0</v>
      </c>
      <c s="34" r="M125">
        <v>2.0</v>
      </c>
      <c s="34" r="N125"/>
      <c s="34" r="O125">
        <v>2.0</v>
      </c>
      <c s="35" r="P125">
        <v>2.0</v>
      </c>
      <c t="str" s="25" r="Q125">
        <f t="shared" si="2"/>
        <v>2</v>
      </c>
      <c t="str" s="36" r="R125">
        <f t="shared" si="3"/>
        <v>2</v>
      </c>
      <c t="str" s="37" r="S125">
        <f t="shared" si="4"/>
        <v>2</v>
      </c>
      <c t="str" s="37" r="T125">
        <f t="shared" si="5"/>
        <v>2</v>
      </c>
      <c t="str" s="37" r="U125">
        <f t="shared" si="6"/>
        <v>1</v>
      </c>
      <c t="str" s="37" r="V125">
        <f t="shared" si="7"/>
        <v>2</v>
      </c>
      <c t="str" s="37" r="W125">
        <f t="shared" si="8"/>
        <v>2</v>
      </c>
      <c t="str" s="38" r="X125">
        <f t="shared" si="9"/>
        <v>2</v>
      </c>
      <c t="str" s="39" r="Y125">
        <f t="shared" si="10"/>
        <v>2</v>
      </c>
      <c t="str" s="29" r="Z125">
        <f t="shared" si="11"/>
        <v>1</v>
      </c>
      <c s="18" r="AA125"/>
      <c s="18" r="AB125"/>
    </row>
    <row customHeight="1" r="126" ht="15.75">
      <c t="s" s="53" r="A126">
        <v>150</v>
      </c>
      <c t="str" s="31" r="B126">
        <f t="shared" si="1"/>
        <v>763,2012</v>
      </c>
      <c t="str" s="32" r="C126">
        <f>VLOOKUP(B126,Mapping!A:B,2,0)</f>
        <v>XTB13-228</v>
      </c>
      <c s="33" r="D126">
        <v>2.0</v>
      </c>
      <c s="34" r="E126">
        <v>2.0</v>
      </c>
      <c s="34" r="F126">
        <v>2.0</v>
      </c>
      <c s="34" r="G126"/>
      <c s="34" r="H126">
        <v>2.0</v>
      </c>
      <c s="34" r="I126">
        <v>2.0</v>
      </c>
      <c s="34" r="J126">
        <v>2.0</v>
      </c>
      <c s="34" r="K126">
        <v>1.0</v>
      </c>
      <c s="34" r="L126">
        <v>1.0</v>
      </c>
      <c s="34" r="M126">
        <v>2.0</v>
      </c>
      <c s="34" r="N126"/>
      <c s="34" r="O126">
        <v>2.0</v>
      </c>
      <c s="35" r="P126">
        <v>2.0</v>
      </c>
      <c t="str" s="25" r="Q126">
        <f t="shared" si="2"/>
        <v>2</v>
      </c>
      <c t="str" s="36" r="R126">
        <f t="shared" si="3"/>
        <v>2</v>
      </c>
      <c t="str" s="37" r="S126">
        <f t="shared" si="4"/>
        <v>2</v>
      </c>
      <c t="str" s="37" r="T126">
        <f t="shared" si="5"/>
        <v>2</v>
      </c>
      <c t="str" s="37" r="U126">
        <f t="shared" si="6"/>
        <v>1</v>
      </c>
      <c t="str" s="37" r="V126">
        <f t="shared" si="7"/>
        <v>2</v>
      </c>
      <c t="str" s="37" r="W126">
        <f t="shared" si="8"/>
        <v>2</v>
      </c>
      <c t="str" s="38" r="X126">
        <f t="shared" si="9"/>
        <v>2</v>
      </c>
      <c t="str" s="39" r="Y126">
        <f t="shared" si="10"/>
        <v>2</v>
      </c>
      <c t="str" s="29" r="Z126">
        <f t="shared" si="11"/>
        <v>1</v>
      </c>
      <c s="18" r="AA126"/>
      <c s="18" r="AB126"/>
    </row>
    <row customHeight="1" r="127" ht="15.75">
      <c t="s" s="53" r="A127">
        <v>151</v>
      </c>
      <c t="str" s="31" r="B127">
        <f t="shared" si="1"/>
        <v>597,2012</v>
      </c>
      <c t="str" s="32" r="C127">
        <f>VLOOKUP(B127,Mapping!A:B,2,0)</f>
        <v>XTB13-198</v>
      </c>
      <c s="33" r="D127">
        <v>1.0</v>
      </c>
      <c s="34" r="E127">
        <v>1.0</v>
      </c>
      <c s="34" r="F127">
        <v>1.0</v>
      </c>
      <c s="34" r="G127"/>
      <c s="34" r="H127"/>
      <c s="34" r="I127">
        <v>1.0</v>
      </c>
      <c s="34" r="J127">
        <v>1.0</v>
      </c>
      <c s="34" r="K127">
        <v>1.0</v>
      </c>
      <c s="34" r="L127">
        <v>1.0</v>
      </c>
      <c s="34" r="M127">
        <v>1.0</v>
      </c>
      <c s="34" r="N127"/>
      <c s="34" r="O127">
        <v>1.0</v>
      </c>
      <c s="35" r="P127">
        <v>1.0</v>
      </c>
      <c t="str" s="25" r="Q127">
        <f t="shared" si="2"/>
        <v>1</v>
      </c>
      <c t="str" s="40" r="R127">
        <f t="shared" si="3"/>
        <v>1</v>
      </c>
      <c t="str" s="41" r="S127">
        <f t="shared" si="4"/>
        <v>1</v>
      </c>
      <c t="str" s="41" r="T127">
        <f t="shared" si="5"/>
        <v>1</v>
      </c>
      <c t="str" s="41" r="U127">
        <f t="shared" si="6"/>
        <v>1</v>
      </c>
      <c t="str" s="41" r="V127">
        <f t="shared" si="7"/>
        <v>1</v>
      </c>
      <c t="str" s="41" r="W127">
        <f t="shared" si="8"/>
        <v>1</v>
      </c>
      <c t="str" s="42" r="X127">
        <f t="shared" si="9"/>
        <v>1</v>
      </c>
      <c t="str" s="43" r="Y127">
        <f t="shared" si="10"/>
        <v>1</v>
      </c>
      <c t="str" s="44" r="Z127">
        <f t="shared" si="11"/>
        <v>1</v>
      </c>
      <c s="18" r="AA127"/>
      <c s="18" r="AB127"/>
    </row>
    <row customHeight="1" r="128" ht="15.75">
      <c t="s" s="55" r="A128">
        <v>152</v>
      </c>
      <c t="str" s="31" r="B128">
        <f t="shared" si="1"/>
        <v>1002,2011</v>
      </c>
      <c t="str" s="32" r="C128">
        <f>VLOOKUP(B128,Mapping!A:B,2,0)</f>
        <v>XTB13-084</v>
      </c>
      <c s="33" r="D128">
        <v>2.0</v>
      </c>
      <c s="34" r="E128">
        <v>2.0</v>
      </c>
      <c s="34" r="F128">
        <v>2.0</v>
      </c>
      <c s="34" r="G128"/>
      <c s="34" r="H128">
        <v>2.0</v>
      </c>
      <c s="34" r="I128">
        <v>2.0</v>
      </c>
      <c s="34" r="J128">
        <v>1.0</v>
      </c>
      <c s="34" r="K128">
        <v>1.0</v>
      </c>
      <c s="34" r="L128">
        <v>1.0</v>
      </c>
      <c s="34" r="M128">
        <v>2.0</v>
      </c>
      <c s="34" r="N128"/>
      <c s="34" r="O128">
        <v>2.0</v>
      </c>
      <c s="35" r="P128">
        <v>1.0</v>
      </c>
      <c t="str" s="25" r="Q128">
        <f t="shared" si="2"/>
        <v>2</v>
      </c>
      <c t="str" s="36" r="R128">
        <f t="shared" si="3"/>
        <v>2</v>
      </c>
      <c t="str" s="37" r="S128">
        <f t="shared" si="4"/>
        <v>2</v>
      </c>
      <c t="str" s="37" r="T128">
        <f t="shared" si="5"/>
        <v>1</v>
      </c>
      <c t="str" s="37" r="U128">
        <f t="shared" si="6"/>
        <v>1</v>
      </c>
      <c t="str" s="37" r="V128">
        <f t="shared" si="7"/>
        <v>2</v>
      </c>
      <c t="str" s="37" r="W128">
        <f t="shared" si="8"/>
        <v>2</v>
      </c>
      <c t="str" s="38" r="X128">
        <f t="shared" si="9"/>
        <v>1</v>
      </c>
      <c t="str" s="39" r="Y128">
        <f t="shared" si="10"/>
        <v>2</v>
      </c>
      <c t="str" s="29" r="Z128">
        <f t="shared" si="11"/>
        <v>1</v>
      </c>
      <c s="18" r="AA128"/>
      <c s="18" r="AB128"/>
    </row>
    <row customHeight="1" r="129" ht="15.75">
      <c t="s" s="55" r="A129">
        <v>153</v>
      </c>
      <c t="str" s="31" r="B129">
        <f t="shared" si="1"/>
        <v>1206,2012</v>
      </c>
      <c t="str" s="32" r="C129">
        <f>VLOOKUP(B129,Mapping!A:B,2,0)</f>
        <v>XTB13-112</v>
      </c>
      <c s="33" r="D129">
        <v>2.0</v>
      </c>
      <c s="34" r="E129">
        <v>2.0</v>
      </c>
      <c s="34" r="F129">
        <v>2.0</v>
      </c>
      <c s="34" r="G129"/>
      <c s="34" r="H129">
        <v>2.0</v>
      </c>
      <c s="34" r="I129">
        <v>2.0</v>
      </c>
      <c s="34" r="J129">
        <v>1.0</v>
      </c>
      <c s="34" r="K129">
        <v>1.0</v>
      </c>
      <c s="34" r="L129">
        <v>1.0</v>
      </c>
      <c s="34" r="M129">
        <v>2.0</v>
      </c>
      <c s="34" r="N129"/>
      <c s="34" r="O129">
        <v>2.0</v>
      </c>
      <c s="35" r="P129">
        <v>2.0</v>
      </c>
      <c t="str" s="25" r="Q129">
        <f t="shared" si="2"/>
        <v>2</v>
      </c>
      <c t="str" s="36" r="R129">
        <f t="shared" si="3"/>
        <v>2</v>
      </c>
      <c t="str" s="37" r="S129">
        <f t="shared" si="4"/>
        <v>2</v>
      </c>
      <c t="str" s="37" r="T129">
        <f t="shared" si="5"/>
        <v>1</v>
      </c>
      <c t="str" s="37" r="U129">
        <f t="shared" si="6"/>
        <v>1</v>
      </c>
      <c t="str" s="37" r="V129">
        <f t="shared" si="7"/>
        <v>2</v>
      </c>
      <c t="str" s="37" r="W129">
        <f t="shared" si="8"/>
        <v>2</v>
      </c>
      <c t="str" s="38" r="X129">
        <f t="shared" si="9"/>
        <v>2</v>
      </c>
      <c t="str" s="39" r="Y129">
        <f t="shared" si="10"/>
        <v>2</v>
      </c>
      <c t="str" s="29" r="Z129">
        <f t="shared" si="11"/>
        <v>1</v>
      </c>
      <c s="18" r="AA129"/>
      <c s="18" r="AB129"/>
    </row>
    <row customHeight="1" r="130" ht="15.75">
      <c t="s" s="53" r="A130">
        <v>154</v>
      </c>
      <c t="str" s="31" r="B130">
        <f t="shared" si="1"/>
        <v>115,2012</v>
      </c>
      <c t="str" s="32" r="C130">
        <f>VLOOKUP(B130,Mapping!A:B,2,0)</f>
        <v>XTB13-104</v>
      </c>
      <c s="33" r="D130">
        <v>1.0</v>
      </c>
      <c s="34" r="E130">
        <v>1.0</v>
      </c>
      <c s="34" r="F130">
        <v>1.0</v>
      </c>
      <c s="34" r="G130"/>
      <c s="34" r="H130"/>
      <c s="34" r="I130">
        <v>1.0</v>
      </c>
      <c s="34" r="J130">
        <v>1.0</v>
      </c>
      <c s="34" r="K130">
        <v>1.0</v>
      </c>
      <c s="34" r="L130">
        <v>1.0</v>
      </c>
      <c s="34" r="M130">
        <v>1.0</v>
      </c>
      <c s="34" r="N130"/>
      <c s="34" r="O130">
        <v>1.0</v>
      </c>
      <c s="35" r="P130">
        <v>1.0</v>
      </c>
      <c t="str" s="25" r="Q130">
        <f t="shared" si="2"/>
        <v>1</v>
      </c>
      <c t="str" s="40" r="R130">
        <f t="shared" si="3"/>
        <v>1</v>
      </c>
      <c t="str" s="41" r="S130">
        <f t="shared" si="4"/>
        <v>1</v>
      </c>
      <c t="str" s="41" r="T130">
        <f t="shared" si="5"/>
        <v>1</v>
      </c>
      <c t="str" s="41" r="U130">
        <f t="shared" si="6"/>
        <v>1</v>
      </c>
      <c t="str" s="41" r="V130">
        <f t="shared" si="7"/>
        <v>1</v>
      </c>
      <c t="str" s="41" r="W130">
        <f t="shared" si="8"/>
        <v>1</v>
      </c>
      <c t="str" s="42" r="X130">
        <f t="shared" si="9"/>
        <v>1</v>
      </c>
      <c t="str" s="43" r="Y130">
        <f t="shared" si="10"/>
        <v>1</v>
      </c>
      <c t="str" s="44" r="Z130">
        <f t="shared" si="11"/>
        <v>1</v>
      </c>
      <c s="18" r="AA130"/>
      <c s="18" r="AB130"/>
    </row>
    <row customHeight="1" r="131" ht="15.75">
      <c t="s" s="53" r="A131">
        <v>155</v>
      </c>
      <c t="str" s="31" r="B131">
        <f t="shared" si="1"/>
        <v>421,2012</v>
      </c>
      <c t="str" s="32" r="C131">
        <f>VLOOKUP(B131,Mapping!A:B,2,0)</f>
        <v>XTB13-180</v>
      </c>
      <c s="33" r="D131">
        <v>1.0</v>
      </c>
      <c s="34" r="E131">
        <v>2.0</v>
      </c>
      <c s="34" r="F131">
        <v>2.0</v>
      </c>
      <c s="34" r="G131"/>
      <c s="34" r="H131"/>
      <c s="34" r="I131">
        <v>2.0</v>
      </c>
      <c s="34" r="J131">
        <v>1.0</v>
      </c>
      <c s="34" r="K131">
        <v>1.0</v>
      </c>
      <c s="34" r="L131">
        <v>1.0</v>
      </c>
      <c s="34" r="M131">
        <v>1.0</v>
      </c>
      <c s="34" r="N131"/>
      <c s="34" r="O131">
        <v>1.0</v>
      </c>
      <c s="35" r="P131">
        <v>1.0</v>
      </c>
      <c t="str" s="25" r="Q131">
        <f t="shared" si="2"/>
        <v>2</v>
      </c>
      <c t="str" s="36" r="R131">
        <f t="shared" si="3"/>
        <v>2</v>
      </c>
      <c t="str" s="37" r="S131">
        <f t="shared" si="4"/>
        <v>1</v>
      </c>
      <c t="str" s="37" r="T131">
        <f t="shared" si="5"/>
        <v>1</v>
      </c>
      <c t="str" s="37" r="U131">
        <f t="shared" si="6"/>
        <v>1</v>
      </c>
      <c t="str" s="37" r="V131">
        <f t="shared" si="7"/>
        <v>1</v>
      </c>
      <c t="str" s="37" r="W131">
        <f t="shared" si="8"/>
        <v>1</v>
      </c>
      <c t="str" s="38" r="X131">
        <f t="shared" si="9"/>
        <v>1</v>
      </c>
      <c t="str" s="39" r="Y131">
        <f t="shared" si="10"/>
        <v>2</v>
      </c>
      <c t="str" s="29" r="Z131">
        <f t="shared" si="11"/>
        <v>1</v>
      </c>
      <c s="18" r="AA131"/>
      <c s="18" r="AB131"/>
    </row>
    <row customHeight="1" r="132" ht="15.75">
      <c t="s" s="53" r="A132">
        <v>156</v>
      </c>
      <c t="str" s="31" r="B132">
        <f t="shared" si="1"/>
        <v>522,2012</v>
      </c>
      <c t="str" s="32" r="C132">
        <f>VLOOKUP(B132,Mapping!A:B,2,0)</f>
        <v>XTB13-191</v>
      </c>
      <c s="33" r="D132">
        <v>1.0</v>
      </c>
      <c s="34" r="E132">
        <v>1.0</v>
      </c>
      <c s="34" r="F132">
        <v>1.0</v>
      </c>
      <c s="34" r="G132"/>
      <c s="34" r="H132"/>
      <c s="34" r="I132">
        <v>1.0</v>
      </c>
      <c s="34" r="J132">
        <v>1.0</v>
      </c>
      <c s="34" r="K132">
        <v>1.0</v>
      </c>
      <c s="34" r="L132">
        <v>1.0</v>
      </c>
      <c s="34" r="M132">
        <v>1.0</v>
      </c>
      <c s="34" r="N132"/>
      <c s="34" r="O132">
        <v>1.0</v>
      </c>
      <c s="35" r="P132">
        <v>1.0</v>
      </c>
      <c t="str" s="25" r="Q132">
        <f t="shared" si="2"/>
        <v>1</v>
      </c>
      <c t="str" s="40" r="R132">
        <f t="shared" si="3"/>
        <v>1</v>
      </c>
      <c t="str" s="41" r="S132">
        <f t="shared" si="4"/>
        <v>1</v>
      </c>
      <c t="str" s="41" r="T132">
        <f t="shared" si="5"/>
        <v>1</v>
      </c>
      <c t="str" s="41" r="U132">
        <f t="shared" si="6"/>
        <v>1</v>
      </c>
      <c t="str" s="41" r="V132">
        <f t="shared" si="7"/>
        <v>1</v>
      </c>
      <c t="str" s="41" r="W132">
        <f t="shared" si="8"/>
        <v>1</v>
      </c>
      <c t="str" s="42" r="X132">
        <f t="shared" si="9"/>
        <v>1</v>
      </c>
      <c t="str" s="43" r="Y132">
        <f t="shared" si="10"/>
        <v>1</v>
      </c>
      <c t="str" s="44" r="Z132">
        <f t="shared" si="11"/>
        <v>1</v>
      </c>
      <c s="18" r="AA132"/>
      <c s="18" r="AB132"/>
    </row>
    <row customHeight="1" r="133" ht="15.75">
      <c t="s" s="53" r="A133">
        <v>157</v>
      </c>
      <c t="str" s="31" r="B133">
        <f t="shared" si="1"/>
        <v>610,2012</v>
      </c>
      <c t="str" s="32" r="C133">
        <f>VLOOKUP(B133,Mapping!A:B,2,0)</f>
        <v>XTB13-205</v>
      </c>
      <c s="33" r="D133">
        <v>2.0</v>
      </c>
      <c s="34" r="E133">
        <v>2.0</v>
      </c>
      <c s="34" r="F133">
        <v>2.0</v>
      </c>
      <c s="34" r="G133"/>
      <c s="34" r="H133"/>
      <c s="34" r="I133">
        <v>2.0</v>
      </c>
      <c s="34" r="J133">
        <v>1.0</v>
      </c>
      <c s="34" r="K133">
        <v>1.0</v>
      </c>
      <c s="34" r="L133">
        <v>1.0</v>
      </c>
      <c s="34" r="M133">
        <v>1.0</v>
      </c>
      <c s="34" r="N133"/>
      <c s="34" r="O133">
        <v>1.0</v>
      </c>
      <c s="35" r="P133">
        <v>1.0</v>
      </c>
      <c t="str" s="25" r="Q133">
        <f t="shared" si="2"/>
        <v>2</v>
      </c>
      <c t="str" s="36" r="R133">
        <f t="shared" si="3"/>
        <v>2</v>
      </c>
      <c t="str" s="37" r="S133">
        <f t="shared" si="4"/>
        <v>2</v>
      </c>
      <c t="str" s="37" r="T133">
        <f t="shared" si="5"/>
        <v>1</v>
      </c>
      <c t="str" s="37" r="U133">
        <f t="shared" si="6"/>
        <v>1</v>
      </c>
      <c t="str" s="37" r="V133">
        <f t="shared" si="7"/>
        <v>1</v>
      </c>
      <c t="str" s="37" r="W133">
        <f t="shared" si="8"/>
        <v>1</v>
      </c>
      <c t="str" s="38" r="X133">
        <f t="shared" si="9"/>
        <v>1</v>
      </c>
      <c t="str" s="39" r="Y133">
        <f t="shared" si="10"/>
        <v>2</v>
      </c>
      <c t="str" s="29" r="Z133">
        <f t="shared" si="11"/>
        <v>1</v>
      </c>
      <c s="18" r="AA133"/>
      <c s="18" r="AB133"/>
    </row>
    <row customHeight="1" r="134" ht="15.75">
      <c t="s" s="53" r="A134">
        <v>158</v>
      </c>
      <c t="str" s="31" r="B134">
        <f t="shared" si="1"/>
        <v>883,2011</v>
      </c>
      <c t="str" s="32" r="C134">
        <f>VLOOKUP(B134,Mapping!A:B,2,0)</f>
        <v>XTB13-240</v>
      </c>
      <c s="33" r="D134">
        <v>1.0</v>
      </c>
      <c s="34" r="E134">
        <v>1.0</v>
      </c>
      <c s="34" r="F134">
        <v>1.0</v>
      </c>
      <c s="34" r="G134"/>
      <c s="34" r="H134"/>
      <c s="34" r="I134">
        <v>1.0</v>
      </c>
      <c s="34" r="J134">
        <v>1.0</v>
      </c>
      <c s="34" r="K134">
        <v>1.0</v>
      </c>
      <c s="34" r="L134">
        <v>1.0</v>
      </c>
      <c s="34" r="M134">
        <v>1.0</v>
      </c>
      <c s="34" r="N134"/>
      <c s="34" r="O134">
        <v>1.0</v>
      </c>
      <c s="35" r="P134">
        <v>1.0</v>
      </c>
      <c t="str" s="25" r="Q134">
        <f t="shared" si="2"/>
        <v>1</v>
      </c>
      <c t="str" s="40" r="R134">
        <f t="shared" si="3"/>
        <v>1</v>
      </c>
      <c t="str" s="41" r="S134">
        <f t="shared" si="4"/>
        <v>1</v>
      </c>
      <c t="str" s="41" r="T134">
        <f t="shared" si="5"/>
        <v>1</v>
      </c>
      <c t="str" s="41" r="U134">
        <f t="shared" si="6"/>
        <v>1</v>
      </c>
      <c t="str" s="41" r="V134">
        <f t="shared" si="7"/>
        <v>1</v>
      </c>
      <c t="str" s="41" r="W134">
        <f t="shared" si="8"/>
        <v>1</v>
      </c>
      <c t="str" s="42" r="X134">
        <f t="shared" si="9"/>
        <v>1</v>
      </c>
      <c t="str" s="43" r="Y134">
        <f t="shared" si="10"/>
        <v>1</v>
      </c>
      <c t="str" s="44" r="Z134">
        <f t="shared" si="11"/>
        <v>1</v>
      </c>
      <c s="18" r="AA134"/>
      <c s="18" r="AB134"/>
    </row>
    <row customHeight="1" r="135" ht="15.75">
      <c t="s" s="55" r="A135">
        <v>159</v>
      </c>
      <c t="str" s="31" r="B135">
        <f t="shared" si="1"/>
        <v>500,2011</v>
      </c>
      <c t="str" s="32" r="C135">
        <f>VLOOKUP(B135,Mapping!A:B,2,0)</f>
        <v>XTB13-188</v>
      </c>
      <c s="33" r="D135">
        <v>2.0</v>
      </c>
      <c s="34" r="E135">
        <v>2.0</v>
      </c>
      <c s="34" r="F135">
        <v>2.0</v>
      </c>
      <c s="34" r="G135"/>
      <c s="34" r="H135"/>
      <c s="34" r="I135">
        <v>2.0</v>
      </c>
      <c s="34" r="J135">
        <v>1.0</v>
      </c>
      <c s="34" r="K135">
        <v>2.0</v>
      </c>
      <c s="34" r="L135">
        <v>2.0</v>
      </c>
      <c s="46" r="M135">
        <v>1.0</v>
      </c>
      <c s="46" r="N135">
        <v>2.0</v>
      </c>
      <c s="34" r="O135">
        <v>2.0</v>
      </c>
      <c s="35" r="P135">
        <v>2.0</v>
      </c>
      <c t="str" s="25" r="Q135">
        <f t="shared" si="2"/>
        <v>2</v>
      </c>
      <c t="str" s="36" r="R135">
        <f t="shared" si="3"/>
        <v>2</v>
      </c>
      <c t="str" s="37" r="S135">
        <f t="shared" si="4"/>
        <v>2</v>
      </c>
      <c t="str" s="37" r="T135">
        <f t="shared" si="5"/>
        <v>2</v>
      </c>
      <c t="str" s="37" r="U135">
        <f t="shared" si="6"/>
        <v>1</v>
      </c>
      <c t="str" s="37" r="V135">
        <f t="shared" si="7"/>
        <v>2</v>
      </c>
      <c t="str" s="37" r="W135">
        <f t="shared" si="8"/>
        <v>1</v>
      </c>
      <c t="str" s="38" r="X135">
        <f t="shared" si="9"/>
        <v>2</v>
      </c>
      <c t="str" s="39" r="Y135">
        <f t="shared" si="10"/>
        <v>2</v>
      </c>
      <c t="str" s="29" r="Z135">
        <f t="shared" si="11"/>
        <v>1</v>
      </c>
      <c s="18" r="AA135"/>
      <c s="18" r="AB135"/>
    </row>
    <row customHeight="1" r="136" ht="15.75">
      <c t="s" s="55" r="A136">
        <v>160</v>
      </c>
      <c t="str" s="31" r="B136">
        <f t="shared" si="1"/>
        <v>761,2013</v>
      </c>
      <c t="str" s="32" r="C136">
        <f>VLOOKUP(B136,Mapping!A:B,2,0)</f>
        <v>XTB13-227</v>
      </c>
      <c s="33" r="D136">
        <v>2.0</v>
      </c>
      <c s="34" r="E136">
        <v>2.0</v>
      </c>
      <c s="34" r="F136">
        <v>2.0</v>
      </c>
      <c s="34" r="G136"/>
      <c s="34" r="H136"/>
      <c s="34" r="I136">
        <v>2.0</v>
      </c>
      <c s="34" r="J136">
        <v>1.0</v>
      </c>
      <c s="34" r="K136">
        <v>2.0</v>
      </c>
      <c s="34" r="L136">
        <v>2.0</v>
      </c>
      <c s="46" r="M136">
        <v>1.0</v>
      </c>
      <c s="46" r="N136">
        <v>2.0</v>
      </c>
      <c s="34" r="O136">
        <v>2.0</v>
      </c>
      <c s="35" r="P136">
        <v>2.0</v>
      </c>
      <c t="str" s="25" r="Q136">
        <f t="shared" si="2"/>
        <v>2</v>
      </c>
      <c t="str" s="36" r="R136">
        <f t="shared" si="3"/>
        <v>2</v>
      </c>
      <c t="str" s="37" r="S136">
        <f t="shared" si="4"/>
        <v>2</v>
      </c>
      <c t="str" s="37" r="T136">
        <f t="shared" si="5"/>
        <v>2</v>
      </c>
      <c t="str" s="37" r="U136">
        <f t="shared" si="6"/>
        <v>1</v>
      </c>
      <c t="str" s="37" r="V136">
        <f t="shared" si="7"/>
        <v>2</v>
      </c>
      <c t="str" s="37" r="W136">
        <f t="shared" si="8"/>
        <v>1</v>
      </c>
      <c t="str" s="38" r="X136">
        <f t="shared" si="9"/>
        <v>2</v>
      </c>
      <c t="str" s="39" r="Y136">
        <f t="shared" si="10"/>
        <v>2</v>
      </c>
      <c t="str" s="29" r="Z136">
        <f t="shared" si="11"/>
        <v>1</v>
      </c>
      <c s="18" r="AA136"/>
      <c s="18" r="AB136"/>
    </row>
    <row customHeight="1" r="137" ht="15.75">
      <c t="s" s="53" r="A137">
        <v>161</v>
      </c>
      <c t="str" s="31" r="B137">
        <f t="shared" si="1"/>
        <v>124,2012</v>
      </c>
      <c t="str" s="32" r="C137">
        <f>VLOOKUP(B137,Mapping!A:B,2,0)</f>
        <v>XTB13-115</v>
      </c>
      <c s="33" r="D137">
        <v>2.0</v>
      </c>
      <c s="34" r="E137">
        <v>2.0</v>
      </c>
      <c s="34" r="F137">
        <v>2.0</v>
      </c>
      <c s="34" r="G137"/>
      <c s="34" r="H137">
        <v>2.0</v>
      </c>
      <c s="34" r="I137">
        <v>2.0</v>
      </c>
      <c s="34" r="J137">
        <v>2.0</v>
      </c>
      <c s="34" r="K137">
        <v>2.0</v>
      </c>
      <c s="34" r="L137">
        <v>2.0</v>
      </c>
      <c s="34" r="M137">
        <v>2.0</v>
      </c>
      <c s="34" r="N137"/>
      <c s="34" r="O137">
        <v>2.0</v>
      </c>
      <c s="35" r="P137">
        <v>2.0</v>
      </c>
      <c t="str" s="25" r="Q137">
        <f t="shared" si="2"/>
        <v>2</v>
      </c>
      <c t="str" s="36" r="R137">
        <f t="shared" si="3"/>
        <v>2</v>
      </c>
      <c t="str" s="37" r="S137">
        <f t="shared" si="4"/>
        <v>2</v>
      </c>
      <c t="str" s="37" r="T137">
        <f t="shared" si="5"/>
        <v>2</v>
      </c>
      <c t="str" s="37" r="U137">
        <f t="shared" si="6"/>
        <v>2</v>
      </c>
      <c t="str" s="37" r="V137">
        <f t="shared" si="7"/>
        <v>2</v>
      </c>
      <c t="str" s="37" r="W137">
        <f t="shared" si="8"/>
        <v>2</v>
      </c>
      <c t="str" s="38" r="X137">
        <f t="shared" si="9"/>
        <v>2</v>
      </c>
      <c t="str" s="39" r="Y137">
        <f t="shared" si="10"/>
        <v>2</v>
      </c>
      <c t="str" s="29" r="Z137">
        <f t="shared" si="11"/>
        <v>2</v>
      </c>
      <c s="18" r="AA137"/>
      <c s="18" r="AB137"/>
    </row>
    <row customHeight="1" r="138" ht="15.75">
      <c t="s" s="53" r="A138">
        <v>162</v>
      </c>
      <c t="str" s="31" r="B138">
        <f t="shared" si="1"/>
        <v>914,2011</v>
      </c>
      <c t="str" s="32" r="C138">
        <f>VLOOKUP(B138,Mapping!A:B,2,0)</f>
        <v>XTB13-247</v>
      </c>
      <c s="33" r="D138">
        <v>2.0</v>
      </c>
      <c s="34" r="E138">
        <v>2.0</v>
      </c>
      <c s="34" r="F138">
        <v>2.0</v>
      </c>
      <c s="34" r="G138"/>
      <c s="34" r="H138"/>
      <c s="34" r="I138">
        <v>2.0</v>
      </c>
      <c s="34" r="J138">
        <v>2.0</v>
      </c>
      <c s="34" r="K138">
        <v>1.0</v>
      </c>
      <c s="34" r="L138">
        <v>1.0</v>
      </c>
      <c s="34" r="M138">
        <v>1.0</v>
      </c>
      <c s="34" r="N138">
        <v>2.0</v>
      </c>
      <c s="34" r="O138">
        <v>1.0</v>
      </c>
      <c s="35" r="P138">
        <v>1.0</v>
      </c>
      <c t="str" s="25" r="Q138">
        <f t="shared" si="2"/>
        <v>2</v>
      </c>
      <c t="str" s="36" r="R138">
        <f t="shared" si="3"/>
        <v>2</v>
      </c>
      <c t="str" s="37" r="S138">
        <f t="shared" si="4"/>
        <v>2</v>
      </c>
      <c t="str" s="37" r="T138">
        <f t="shared" si="5"/>
        <v>2</v>
      </c>
      <c t="str" s="37" r="U138">
        <f t="shared" si="6"/>
        <v>1</v>
      </c>
      <c t="str" s="37" r="V138">
        <f t="shared" si="7"/>
        <v>2</v>
      </c>
      <c t="str" s="37" r="W138">
        <f t="shared" si="8"/>
        <v>1</v>
      </c>
      <c t="str" s="38" r="X138">
        <f t="shared" si="9"/>
        <v>1</v>
      </c>
      <c t="str" s="39" r="Y138">
        <f t="shared" si="10"/>
        <v>2</v>
      </c>
      <c t="str" s="29" r="Z138">
        <f t="shared" si="11"/>
        <v>1</v>
      </c>
      <c s="18" r="AA138"/>
      <c s="18" r="AB138"/>
    </row>
    <row customHeight="1" r="139" ht="15.75">
      <c t="s" s="53" r="A139">
        <v>163</v>
      </c>
      <c t="str" s="31" r="B139">
        <f t="shared" si="1"/>
        <v>27,2012</v>
      </c>
      <c t="str" s="32" r="C139">
        <f>VLOOKUP(B139,Mapping!A:B,2,0)</f>
        <v>XTB13-159</v>
      </c>
      <c s="33" r="D139">
        <v>2.0</v>
      </c>
      <c s="34" r="E139">
        <v>2.0</v>
      </c>
      <c s="34" r="F139">
        <v>2.0</v>
      </c>
      <c s="34" r="G139"/>
      <c s="34" r="H139"/>
      <c s="34" r="I139">
        <v>2.0</v>
      </c>
      <c s="34" r="J139">
        <v>2.0</v>
      </c>
      <c s="34" r="K139">
        <v>1.0</v>
      </c>
      <c s="34" r="L139">
        <v>2.0</v>
      </c>
      <c s="34" r="M139">
        <v>1.0</v>
      </c>
      <c s="34" r="N139">
        <v>2.0</v>
      </c>
      <c s="34" r="O139">
        <v>1.0</v>
      </c>
      <c s="35" r="P139">
        <v>2.0</v>
      </c>
      <c t="str" s="25" r="Q139">
        <f t="shared" si="2"/>
        <v>2</v>
      </c>
      <c t="str" s="36" r="R139">
        <f t="shared" si="3"/>
        <v>2</v>
      </c>
      <c t="str" s="37" r="S139">
        <f t="shared" si="4"/>
        <v>2</v>
      </c>
      <c t="str" s="37" r="T139">
        <f t="shared" si="5"/>
        <v>2</v>
      </c>
      <c t="str" s="37" r="U139">
        <f t="shared" si="6"/>
        <v>1</v>
      </c>
      <c t="str" s="37" r="V139">
        <f t="shared" si="7"/>
        <v>2</v>
      </c>
      <c t="str" s="37" r="W139">
        <f t="shared" si="8"/>
        <v>1</v>
      </c>
      <c t="str" s="38" r="X139">
        <f t="shared" si="9"/>
        <v>2</v>
      </c>
      <c t="str" s="39" r="Y139">
        <f t="shared" si="10"/>
        <v>2</v>
      </c>
      <c t="str" s="29" r="Z139">
        <f t="shared" si="11"/>
        <v>1</v>
      </c>
      <c s="18" r="AA139"/>
      <c s="18" r="AB139"/>
    </row>
    <row customHeight="1" r="140" ht="15.75">
      <c t="s" s="53" r="A140">
        <v>164</v>
      </c>
      <c t="str" s="31" r="B140">
        <f t="shared" si="1"/>
        <v>965,2011</v>
      </c>
      <c t="str" s="32" r="C140">
        <f>VLOOKUP(B140,Mapping!A:B,2,0)</f>
        <v>XTB13-251</v>
      </c>
      <c s="33" r="D140">
        <v>2.0</v>
      </c>
      <c s="34" r="E140">
        <v>2.0</v>
      </c>
      <c s="34" r="F140">
        <v>2.0</v>
      </c>
      <c s="34" r="G140"/>
      <c s="34" r="H140"/>
      <c s="34" r="I140">
        <v>2.0</v>
      </c>
      <c s="34" r="J140">
        <v>2.0</v>
      </c>
      <c s="34" r="K140">
        <v>1.0</v>
      </c>
      <c s="34" r="L140">
        <v>1.0</v>
      </c>
      <c s="34" r="M140">
        <v>2.0</v>
      </c>
      <c s="34" r="N140"/>
      <c s="34" r="O140">
        <v>2.0</v>
      </c>
      <c s="35" r="P140">
        <v>1.0</v>
      </c>
      <c t="str" s="25" r="Q140">
        <f t="shared" si="2"/>
        <v>2</v>
      </c>
      <c t="str" s="36" r="R140">
        <f t="shared" si="3"/>
        <v>2</v>
      </c>
      <c t="str" s="37" r="S140">
        <f t="shared" si="4"/>
        <v>2</v>
      </c>
      <c t="str" s="37" r="T140">
        <f t="shared" si="5"/>
        <v>2</v>
      </c>
      <c t="str" s="37" r="U140">
        <f t="shared" si="6"/>
        <v>1</v>
      </c>
      <c t="str" s="37" r="V140">
        <f t="shared" si="7"/>
        <v>2</v>
      </c>
      <c t="str" s="37" r="W140">
        <f t="shared" si="8"/>
        <v>2</v>
      </c>
      <c t="str" s="38" r="X140">
        <f t="shared" si="9"/>
        <v>1</v>
      </c>
      <c t="str" s="39" r="Y140">
        <f t="shared" si="10"/>
        <v>2</v>
      </c>
      <c t="str" s="29" r="Z140">
        <f t="shared" si="11"/>
        <v>1</v>
      </c>
      <c s="18" r="AA140"/>
      <c s="18" r="AB140"/>
    </row>
    <row customHeight="1" r="141" ht="15.75">
      <c t="s" s="53" r="A141">
        <v>165</v>
      </c>
      <c t="str" s="31" r="B141">
        <f t="shared" si="1"/>
        <v>1365,2011</v>
      </c>
      <c t="str" s="32" r="C141">
        <f>VLOOKUP(B141,Mapping!A:B,2,0)</f>
        <v>XTB13-132</v>
      </c>
      <c s="33" r="D141">
        <v>2.0</v>
      </c>
      <c s="34" r="E141">
        <v>2.0</v>
      </c>
      <c s="34" r="F141">
        <v>2.0</v>
      </c>
      <c s="34" r="G141"/>
      <c s="34" r="H141"/>
      <c s="34" r="I141">
        <v>2.0</v>
      </c>
      <c s="34" r="J141">
        <v>1.0</v>
      </c>
      <c s="34" r="K141">
        <v>1.0</v>
      </c>
      <c s="34" r="L141">
        <v>2.0</v>
      </c>
      <c s="34" r="M141">
        <v>1.0</v>
      </c>
      <c s="34" r="N141"/>
      <c s="34" r="O141">
        <v>1.0</v>
      </c>
      <c s="35" r="P141">
        <v>1.0</v>
      </c>
      <c t="str" s="25" r="Q141">
        <f t="shared" si="2"/>
        <v>2</v>
      </c>
      <c t="str" s="36" r="R141">
        <f t="shared" si="3"/>
        <v>2</v>
      </c>
      <c t="str" s="37" r="S141">
        <f t="shared" si="4"/>
        <v>2</v>
      </c>
      <c t="str" s="37" r="T141">
        <f t="shared" si="5"/>
        <v>2</v>
      </c>
      <c t="str" s="37" r="U141">
        <f t="shared" si="6"/>
        <v>1</v>
      </c>
      <c t="str" s="37" r="V141">
        <f t="shared" si="7"/>
        <v>1</v>
      </c>
      <c t="str" s="37" r="W141">
        <f t="shared" si="8"/>
        <v>1</v>
      </c>
      <c t="str" s="38" r="X141">
        <f t="shared" si="9"/>
        <v>1</v>
      </c>
      <c t="str" s="39" r="Y141">
        <f t="shared" si="10"/>
        <v>2</v>
      </c>
      <c t="str" s="29" r="Z141">
        <f t="shared" si="11"/>
        <v>1</v>
      </c>
      <c s="18" r="AA141"/>
      <c s="18" r="AB141"/>
    </row>
    <row customHeight="1" r="142" ht="15.75">
      <c t="s" s="53" r="A142">
        <v>166</v>
      </c>
      <c t="str" s="31" r="B142">
        <f t="shared" si="1"/>
        <v>97,2010</v>
      </c>
      <c t="str" s="32" r="C142">
        <f>VLOOKUP(B142,Mapping!A:B,2,0)</f>
        <v>XTB13-253</v>
      </c>
      <c s="33" r="D142">
        <v>2.0</v>
      </c>
      <c s="34" r="E142">
        <v>2.0</v>
      </c>
      <c s="34" r="F142">
        <v>2.0</v>
      </c>
      <c s="34" r="G142"/>
      <c s="34" r="H142"/>
      <c s="34" r="I142">
        <v>2.0</v>
      </c>
      <c s="34" r="J142">
        <v>1.0</v>
      </c>
      <c s="34" r="K142">
        <v>1.0</v>
      </c>
      <c s="34" r="L142">
        <v>1.0</v>
      </c>
      <c s="34" r="M142">
        <v>1.0</v>
      </c>
      <c s="34" r="N142"/>
      <c s="34" r="O142"/>
      <c s="35" r="P142">
        <v>1.0</v>
      </c>
      <c t="str" s="25" r="Q142">
        <f t="shared" si="2"/>
        <v>2</v>
      </c>
      <c t="str" s="36" r="R142">
        <f t="shared" si="3"/>
        <v>2</v>
      </c>
      <c t="str" s="37" r="S142">
        <f t="shared" si="4"/>
        <v>2</v>
      </c>
      <c t="str" s="37" r="T142">
        <f t="shared" si="5"/>
        <v>1</v>
      </c>
      <c t="str" s="37" r="U142">
        <f t="shared" si="6"/>
        <v>1</v>
      </c>
      <c t="str" s="37" r="V142">
        <f t="shared" si="7"/>
        <v>1</v>
      </c>
      <c t="str" s="37" r="W142">
        <f t="shared" si="8"/>
        <v>1</v>
      </c>
      <c t="str" s="38" r="X142">
        <f t="shared" si="9"/>
        <v>1</v>
      </c>
      <c t="str" s="39" r="Y142">
        <f t="shared" si="10"/>
        <v>2</v>
      </c>
      <c t="str" s="29" r="Z142">
        <f t="shared" si="11"/>
        <v>1</v>
      </c>
      <c s="18" r="AA142"/>
      <c s="18" r="AB142"/>
    </row>
    <row customHeight="1" r="143" ht="15.75">
      <c t="s" s="53" r="A143">
        <v>167</v>
      </c>
      <c t="str" s="31" r="B143">
        <f t="shared" si="1"/>
        <v>881,2011</v>
      </c>
      <c t="str" s="32" r="C143">
        <f>VLOOKUP(B143,Mapping!A:B,2,0)</f>
        <v>XTB13-239</v>
      </c>
      <c s="33" r="D143">
        <v>1.0</v>
      </c>
      <c s="34" r="E143">
        <v>2.0</v>
      </c>
      <c s="34" r="F143">
        <v>2.0</v>
      </c>
      <c s="34" r="G143"/>
      <c s="34" r="H143"/>
      <c s="34" r="I143">
        <v>2.0</v>
      </c>
      <c s="34" r="J143">
        <v>1.0</v>
      </c>
      <c s="34" r="K143">
        <v>1.0</v>
      </c>
      <c s="34" r="L143">
        <v>1.0</v>
      </c>
      <c s="34" r="M143">
        <v>1.0</v>
      </c>
      <c s="34" r="N143"/>
      <c s="34" r="O143">
        <v>1.0</v>
      </c>
      <c s="35" r="P143">
        <v>2.0</v>
      </c>
      <c t="str" s="25" r="Q143">
        <f t="shared" si="2"/>
        <v>2</v>
      </c>
      <c t="str" s="36" r="R143">
        <f t="shared" si="3"/>
        <v>2</v>
      </c>
      <c t="str" s="37" r="S143">
        <f t="shared" si="4"/>
        <v>1</v>
      </c>
      <c t="str" s="37" r="T143">
        <f t="shared" si="5"/>
        <v>1</v>
      </c>
      <c t="str" s="37" r="U143">
        <f t="shared" si="6"/>
        <v>1</v>
      </c>
      <c t="str" s="37" r="V143">
        <f t="shared" si="7"/>
        <v>1</v>
      </c>
      <c t="str" s="37" r="W143">
        <f t="shared" si="8"/>
        <v>1</v>
      </c>
      <c t="str" s="38" r="X143">
        <f t="shared" si="9"/>
        <v>2</v>
      </c>
      <c t="str" s="39" r="Y143">
        <f t="shared" si="10"/>
        <v>2</v>
      </c>
      <c t="str" s="29" r="Z143">
        <f t="shared" si="11"/>
        <v>1</v>
      </c>
      <c s="18" r="AA143"/>
      <c s="18" r="AB143"/>
    </row>
    <row customHeight="1" r="144" ht="15.75">
      <c t="s" s="53" r="A144">
        <v>168</v>
      </c>
      <c t="str" s="31" r="B144">
        <f t="shared" si="1"/>
        <v>1251,2011</v>
      </c>
      <c t="str" s="32" r="C144">
        <f>VLOOKUP(B144,Mapping!A:B,2,0)</f>
        <v>XTB13-116</v>
      </c>
      <c s="33" r="D144">
        <v>2.0</v>
      </c>
      <c s="34" r="E144">
        <v>2.0</v>
      </c>
      <c s="34" r="F144">
        <v>2.0</v>
      </c>
      <c s="34" r="G144"/>
      <c s="34" r="H144">
        <v>2.0</v>
      </c>
      <c s="34" r="I144">
        <v>2.0</v>
      </c>
      <c s="34" r="J144">
        <v>1.0</v>
      </c>
      <c s="34" r="K144">
        <v>2.0</v>
      </c>
      <c s="34" r="L144">
        <v>1.0</v>
      </c>
      <c s="34" r="M144">
        <v>2.0</v>
      </c>
      <c s="34" r="N144"/>
      <c s="34" r="O144">
        <v>2.0</v>
      </c>
      <c s="35" r="P144">
        <v>1.0</v>
      </c>
      <c t="str" s="25" r="Q144">
        <f t="shared" si="2"/>
        <v>2</v>
      </c>
      <c t="str" s="36" r="R144">
        <f t="shared" si="3"/>
        <v>2</v>
      </c>
      <c t="str" s="37" r="S144">
        <f t="shared" si="4"/>
        <v>2</v>
      </c>
      <c t="str" s="37" r="T144">
        <f t="shared" si="5"/>
        <v>2</v>
      </c>
      <c t="str" s="37" r="U144">
        <f t="shared" si="6"/>
        <v>1</v>
      </c>
      <c t="str" s="37" r="V144">
        <f t="shared" si="7"/>
        <v>2</v>
      </c>
      <c t="str" s="37" r="W144">
        <f t="shared" si="8"/>
        <v>2</v>
      </c>
      <c t="str" s="38" r="X144">
        <f t="shared" si="9"/>
        <v>1</v>
      </c>
      <c t="str" s="39" r="Y144">
        <f t="shared" si="10"/>
        <v>2</v>
      </c>
      <c t="str" s="29" r="Z144">
        <f t="shared" si="11"/>
        <v>1</v>
      </c>
      <c s="18" r="AA144"/>
      <c s="18" r="AB144"/>
    </row>
    <row customHeight="1" r="145" ht="15.75">
      <c t="s" s="53" r="A145">
        <v>169</v>
      </c>
      <c t="str" s="31" r="B145">
        <f t="shared" si="1"/>
        <v>373,2012</v>
      </c>
      <c t="str" s="32" r="C145">
        <f>VLOOKUP(B145,Mapping!A:B,2,0)</f>
        <v>XTB13-175</v>
      </c>
      <c s="33" r="D145">
        <v>2.0</v>
      </c>
      <c s="34" r="E145">
        <v>2.0</v>
      </c>
      <c s="34" r="F145">
        <v>2.0</v>
      </c>
      <c s="34" r="G145"/>
      <c s="34" r="H145">
        <v>2.0</v>
      </c>
      <c s="34" r="I145">
        <v>2.0</v>
      </c>
      <c s="34" r="J145">
        <v>1.0</v>
      </c>
      <c s="34" r="K145">
        <v>2.0</v>
      </c>
      <c s="34" r="L145">
        <v>1.0</v>
      </c>
      <c s="34" r="M145">
        <v>2.0</v>
      </c>
      <c s="34" r="N145"/>
      <c s="34" r="O145">
        <v>2.0</v>
      </c>
      <c s="35" r="P145">
        <v>1.0</v>
      </c>
      <c t="str" s="25" r="Q145">
        <f t="shared" si="2"/>
        <v>2</v>
      </c>
      <c t="str" s="36" r="R145">
        <f t="shared" si="3"/>
        <v>2</v>
      </c>
      <c t="str" s="37" r="S145">
        <f t="shared" si="4"/>
        <v>2</v>
      </c>
      <c t="str" s="37" r="T145">
        <f t="shared" si="5"/>
        <v>2</v>
      </c>
      <c t="str" s="37" r="U145">
        <f t="shared" si="6"/>
        <v>1</v>
      </c>
      <c t="str" s="37" r="V145">
        <f t="shared" si="7"/>
        <v>2</v>
      </c>
      <c t="str" s="37" r="W145">
        <f t="shared" si="8"/>
        <v>2</v>
      </c>
      <c t="str" s="38" r="X145">
        <f t="shared" si="9"/>
        <v>1</v>
      </c>
      <c t="str" s="39" r="Y145">
        <f t="shared" si="10"/>
        <v>2</v>
      </c>
      <c t="str" s="29" r="Z145">
        <f t="shared" si="11"/>
        <v>1</v>
      </c>
      <c s="18" r="AA145"/>
      <c s="18" r="AB145"/>
    </row>
    <row customHeight="1" r="146" ht="15.75">
      <c t="s" s="53" r="A146">
        <v>170</v>
      </c>
      <c t="str" s="31" r="B146">
        <f t="shared" si="1"/>
        <v>505,2012</v>
      </c>
      <c t="str" s="32" r="C146">
        <f>VLOOKUP(B146,Mapping!A:B,2,0)</f>
        <v>#N/A</v>
      </c>
      <c s="33" r="D146">
        <v>1.0</v>
      </c>
      <c s="34" r="E146">
        <v>1.0</v>
      </c>
      <c s="34" r="F146">
        <v>1.0</v>
      </c>
      <c s="34" r="G146"/>
      <c s="34" r="H146">
        <v>1.0</v>
      </c>
      <c s="34" r="I146">
        <v>1.0</v>
      </c>
      <c s="34" r="J146">
        <v>1.0</v>
      </c>
      <c s="34" r="K146">
        <v>1.0</v>
      </c>
      <c s="34" r="L146">
        <v>1.0</v>
      </c>
      <c s="34" r="M146">
        <v>1.0</v>
      </c>
      <c s="34" r="N146"/>
      <c s="34" r="O146">
        <v>1.0</v>
      </c>
      <c s="35" r="P146">
        <v>1.0</v>
      </c>
      <c t="str" s="25" r="Q146">
        <f t="shared" si="2"/>
        <v>1</v>
      </c>
      <c t="str" s="40" r="R146">
        <f t="shared" si="3"/>
        <v>1</v>
      </c>
      <c t="str" s="41" r="S146">
        <f t="shared" si="4"/>
        <v>1</v>
      </c>
      <c t="str" s="41" r="T146">
        <f t="shared" si="5"/>
        <v>1</v>
      </c>
      <c t="str" s="41" r="U146">
        <f t="shared" si="6"/>
        <v>1</v>
      </c>
      <c t="str" s="41" r="V146">
        <f t="shared" si="7"/>
        <v>1</v>
      </c>
      <c t="str" s="41" r="W146">
        <f t="shared" si="8"/>
        <v>1</v>
      </c>
      <c t="str" s="42" r="X146">
        <f t="shared" si="9"/>
        <v>1</v>
      </c>
      <c t="str" s="43" r="Y146">
        <f t="shared" si="10"/>
        <v>1</v>
      </c>
      <c t="str" s="44" r="Z146">
        <f t="shared" si="11"/>
        <v>1</v>
      </c>
      <c s="18" r="AA146"/>
      <c s="18" r="AB146"/>
    </row>
    <row customHeight="1" r="147" ht="15.75">
      <c t="s" s="53" r="A147">
        <v>171</v>
      </c>
      <c t="str" s="31" r="B147">
        <f t="shared" si="1"/>
        <v>662,2012</v>
      </c>
      <c t="str" s="32" r="C147">
        <f>VLOOKUP(B147,Mapping!A:B,2,0)</f>
        <v>XTB13-209</v>
      </c>
      <c s="33" r="D147">
        <v>1.0</v>
      </c>
      <c s="34" r="E147">
        <v>1.0</v>
      </c>
      <c s="34" r="F147">
        <v>1.0</v>
      </c>
      <c s="34" r="G147"/>
      <c s="34" r="H147">
        <v>1.0</v>
      </c>
      <c s="34" r="I147">
        <v>1.0</v>
      </c>
      <c s="34" r="J147">
        <v>1.0</v>
      </c>
      <c s="34" r="K147">
        <v>1.0</v>
      </c>
      <c s="34" r="L147">
        <v>1.0</v>
      </c>
      <c s="34" r="M147">
        <v>1.0</v>
      </c>
      <c s="34" r="N147"/>
      <c s="34" r="O147">
        <v>1.0</v>
      </c>
      <c s="35" r="P147">
        <v>1.0</v>
      </c>
      <c t="str" s="25" r="Q147">
        <f t="shared" si="2"/>
        <v>1</v>
      </c>
      <c t="str" s="40" r="R147">
        <f t="shared" si="3"/>
        <v>1</v>
      </c>
      <c t="str" s="41" r="S147">
        <f t="shared" si="4"/>
        <v>1</v>
      </c>
      <c t="str" s="41" r="T147">
        <f t="shared" si="5"/>
        <v>1</v>
      </c>
      <c t="str" s="41" r="U147">
        <f t="shared" si="6"/>
        <v>1</v>
      </c>
      <c t="str" s="41" r="V147">
        <f t="shared" si="7"/>
        <v>1</v>
      </c>
      <c t="str" s="41" r="W147">
        <f t="shared" si="8"/>
        <v>1</v>
      </c>
      <c t="str" s="42" r="X147">
        <f t="shared" si="9"/>
        <v>1</v>
      </c>
      <c t="str" s="43" r="Y147">
        <f t="shared" si="10"/>
        <v>1</v>
      </c>
      <c t="str" s="44" r="Z147">
        <f t="shared" si="11"/>
        <v>1</v>
      </c>
      <c s="18" r="AA147"/>
      <c s="18" r="AB147"/>
    </row>
    <row customHeight="1" r="148" ht="15.75">
      <c t="s" s="53" r="A148">
        <v>172</v>
      </c>
      <c t="str" s="31" r="B148">
        <f t="shared" si="1"/>
        <v>1229,2011</v>
      </c>
      <c t="str" s="32" r="C148">
        <f>VLOOKUP(B148,Mapping!A:B,2,0)</f>
        <v>XTB13-114</v>
      </c>
      <c s="33" r="D148">
        <v>2.0</v>
      </c>
      <c s="34" r="E148">
        <v>2.0</v>
      </c>
      <c s="34" r="F148">
        <v>2.0</v>
      </c>
      <c s="34" r="G148"/>
      <c s="34" r="H148"/>
      <c s="34" r="I148">
        <v>2.0</v>
      </c>
      <c s="34" r="J148">
        <v>1.0</v>
      </c>
      <c s="34" r="K148">
        <v>1.0</v>
      </c>
      <c s="34" r="L148">
        <v>1.0</v>
      </c>
      <c s="34" r="M148">
        <v>1.0</v>
      </c>
      <c s="34" r="N148"/>
      <c s="34" r="O148">
        <v>1.0</v>
      </c>
      <c s="35" r="P148">
        <v>1.0</v>
      </c>
      <c t="str" s="25" r="Q148">
        <f t="shared" si="2"/>
        <v>2</v>
      </c>
      <c t="str" s="36" r="R148">
        <f t="shared" si="3"/>
        <v>2</v>
      </c>
      <c t="str" s="37" r="S148">
        <f t="shared" si="4"/>
        <v>2</v>
      </c>
      <c t="str" s="37" r="T148">
        <f t="shared" si="5"/>
        <v>1</v>
      </c>
      <c t="str" s="37" r="U148">
        <f t="shared" si="6"/>
        <v>1</v>
      </c>
      <c t="str" s="37" r="V148">
        <f t="shared" si="7"/>
        <v>1</v>
      </c>
      <c t="str" s="37" r="W148">
        <f t="shared" si="8"/>
        <v>1</v>
      </c>
      <c t="str" s="38" r="X148">
        <f t="shared" si="9"/>
        <v>1</v>
      </c>
      <c t="str" s="39" r="Y148">
        <f t="shared" si="10"/>
        <v>2</v>
      </c>
      <c t="str" s="29" r="Z148">
        <f t="shared" si="11"/>
        <v>1</v>
      </c>
      <c s="18" r="AA148"/>
      <c s="18" r="AB148"/>
    </row>
    <row customHeight="1" r="149" ht="15.75">
      <c t="s" s="53" r="A149">
        <v>173</v>
      </c>
      <c t="str" s="31" r="B149">
        <f t="shared" si="1"/>
        <v>207,2012</v>
      </c>
      <c t="str" s="32" r="C149">
        <f>VLOOKUP(B149,Mapping!A:B,2,0)</f>
        <v>XTB13-154</v>
      </c>
      <c s="33" r="D149">
        <v>2.0</v>
      </c>
      <c s="34" r="E149">
        <v>2.0</v>
      </c>
      <c s="34" r="F149">
        <v>2.0</v>
      </c>
      <c s="34" r="G149"/>
      <c s="34" r="H149"/>
      <c s="34" r="I149">
        <v>2.0</v>
      </c>
      <c s="34" r="J149">
        <v>1.0</v>
      </c>
      <c s="34" r="K149">
        <v>1.0</v>
      </c>
      <c s="34" r="L149">
        <v>1.0</v>
      </c>
      <c s="34" r="M149">
        <v>1.0</v>
      </c>
      <c s="34" r="N149"/>
      <c s="34" r="O149">
        <v>1.0</v>
      </c>
      <c s="35" r="P149">
        <v>2.0</v>
      </c>
      <c t="str" s="25" r="Q149">
        <f t="shared" si="2"/>
        <v>2</v>
      </c>
      <c t="str" s="36" r="R149">
        <f t="shared" si="3"/>
        <v>2</v>
      </c>
      <c t="str" s="37" r="S149">
        <f t="shared" si="4"/>
        <v>2</v>
      </c>
      <c t="str" s="37" r="T149">
        <f t="shared" si="5"/>
        <v>1</v>
      </c>
      <c t="str" s="37" r="U149">
        <f t="shared" si="6"/>
        <v>1</v>
      </c>
      <c t="str" s="37" r="V149">
        <f t="shared" si="7"/>
        <v>1</v>
      </c>
      <c t="str" s="37" r="W149">
        <f t="shared" si="8"/>
        <v>1</v>
      </c>
      <c t="str" s="38" r="X149">
        <f t="shared" si="9"/>
        <v>2</v>
      </c>
      <c t="str" s="39" r="Y149">
        <f t="shared" si="10"/>
        <v>2</v>
      </c>
      <c t="str" s="29" r="Z149">
        <f t="shared" si="11"/>
        <v>1</v>
      </c>
      <c s="18" r="AA149"/>
      <c s="18" r="AB149"/>
    </row>
    <row customHeight="1" r="150" ht="15.75">
      <c t="s" s="53" r="A150">
        <v>174</v>
      </c>
      <c t="str" s="31" r="B150">
        <f t="shared" si="1"/>
        <v>1147,2012</v>
      </c>
      <c t="str" s="32" r="C150">
        <f>VLOOKUP(B150,Mapping!A:B,2,0)</f>
        <v>#N/A</v>
      </c>
      <c s="33" r="D150">
        <v>2.0</v>
      </c>
      <c s="34" r="E150">
        <v>2.0</v>
      </c>
      <c s="34" r="F150">
        <v>2.0</v>
      </c>
      <c s="34" r="G150"/>
      <c s="34" r="H150"/>
      <c s="34" r="I150">
        <v>2.0</v>
      </c>
      <c s="34" r="J150">
        <v>1.0</v>
      </c>
      <c s="34" r="K150">
        <v>2.0</v>
      </c>
      <c s="34" r="L150">
        <v>1.0</v>
      </c>
      <c s="34" r="M150">
        <v>2.0</v>
      </c>
      <c s="34" r="N150"/>
      <c s="34" r="O150">
        <v>2.0</v>
      </c>
      <c s="35" r="P150">
        <v>2.0</v>
      </c>
      <c t="str" s="25" r="Q150">
        <f t="shared" si="2"/>
        <v>2</v>
      </c>
      <c t="str" s="36" r="R150">
        <f t="shared" si="3"/>
        <v>2</v>
      </c>
      <c t="str" s="37" r="S150">
        <f t="shared" si="4"/>
        <v>2</v>
      </c>
      <c t="str" s="37" r="T150">
        <f t="shared" si="5"/>
        <v>2</v>
      </c>
      <c t="str" s="37" r="U150">
        <f t="shared" si="6"/>
        <v>1</v>
      </c>
      <c t="str" s="37" r="V150">
        <f t="shared" si="7"/>
        <v>2</v>
      </c>
      <c t="str" s="37" r="W150">
        <f t="shared" si="8"/>
        <v>2</v>
      </c>
      <c t="str" s="38" r="X150">
        <f t="shared" si="9"/>
        <v>2</v>
      </c>
      <c t="str" s="39" r="Y150">
        <f t="shared" si="10"/>
        <v>2</v>
      </c>
      <c t="str" s="29" r="Z150">
        <f t="shared" si="11"/>
        <v>1</v>
      </c>
      <c s="18" r="AA150"/>
      <c s="18" r="AB150"/>
    </row>
    <row customHeight="1" r="151" ht="15.75">
      <c t="s" s="53" r="A151">
        <v>175</v>
      </c>
      <c t="str" s="31" r="B151">
        <f t="shared" si="1"/>
        <v>285,2012</v>
      </c>
      <c t="str" s="32" r="C151">
        <f>VLOOKUP(B151,Mapping!A:B,2,0)</f>
        <v>#N/A</v>
      </c>
      <c s="33" r="D151">
        <v>1.0</v>
      </c>
      <c s="34" r="E151">
        <v>1.0</v>
      </c>
      <c s="34" r="F151">
        <v>1.0</v>
      </c>
      <c s="34" r="G151"/>
      <c s="34" r="H151">
        <v>1.0</v>
      </c>
      <c s="34" r="I151">
        <v>1.0</v>
      </c>
      <c s="34" r="J151">
        <v>1.0</v>
      </c>
      <c s="34" r="K151">
        <v>1.0</v>
      </c>
      <c s="34" r="L151">
        <v>1.0</v>
      </c>
      <c s="34" r="M151">
        <v>1.0</v>
      </c>
      <c s="34" r="N151"/>
      <c s="34" r="O151">
        <v>1.0</v>
      </c>
      <c s="35" r="P151">
        <v>1.0</v>
      </c>
      <c t="str" s="25" r="Q151">
        <f t="shared" si="2"/>
        <v>1</v>
      </c>
      <c t="str" s="40" r="R151">
        <f t="shared" si="3"/>
        <v>1</v>
      </c>
      <c t="str" s="41" r="S151">
        <f t="shared" si="4"/>
        <v>1</v>
      </c>
      <c t="str" s="41" r="T151">
        <f t="shared" si="5"/>
        <v>1</v>
      </c>
      <c t="str" s="41" r="U151">
        <f t="shared" si="6"/>
        <v>1</v>
      </c>
      <c t="str" s="41" r="V151">
        <f t="shared" si="7"/>
        <v>1</v>
      </c>
      <c t="str" s="41" r="W151">
        <f t="shared" si="8"/>
        <v>1</v>
      </c>
      <c t="str" s="42" r="X151">
        <f t="shared" si="9"/>
        <v>1</v>
      </c>
      <c t="str" s="43" r="Y151">
        <f t="shared" si="10"/>
        <v>1</v>
      </c>
      <c t="str" s="44" r="Z151">
        <f t="shared" si="11"/>
        <v>1</v>
      </c>
      <c s="18" r="AA151"/>
      <c s="18" r="AB151"/>
    </row>
    <row customHeight="1" r="152" ht="16.5">
      <c t="s" s="56" r="A152">
        <v>176</v>
      </c>
      <c t="str" s="57" r="B152">
        <f t="shared" si="1"/>
        <v>1182,2011</v>
      </c>
      <c t="str" s="58" r="C152">
        <f>VLOOKUP(B152,Mapping!A:B,2,0)</f>
        <v>XTB13-110</v>
      </c>
      <c s="59" r="D152">
        <v>1.0</v>
      </c>
      <c s="60" r="E152">
        <v>1.0</v>
      </c>
      <c s="60" r="F152">
        <v>1.0</v>
      </c>
      <c s="60" r="G152"/>
      <c s="60" r="H152">
        <v>1.0</v>
      </c>
      <c s="60" r="I152">
        <v>2.0</v>
      </c>
      <c s="60" r="J152">
        <v>1.0</v>
      </c>
      <c s="60" r="K152">
        <v>1.0</v>
      </c>
      <c s="60" r="L152">
        <v>1.0</v>
      </c>
      <c s="60" r="M152">
        <v>1.0</v>
      </c>
      <c s="60" r="N152"/>
      <c s="60" r="O152">
        <v>1.0</v>
      </c>
      <c s="61" r="P152">
        <v>1.0</v>
      </c>
      <c t="str" s="62" r="Q152">
        <f t="shared" si="2"/>
        <v>1</v>
      </c>
      <c t="str" s="63" r="R152">
        <f t="shared" si="3"/>
        <v>2</v>
      </c>
      <c t="str" s="64" r="S152">
        <f t="shared" si="4"/>
        <v>1</v>
      </c>
      <c t="str" s="64" r="T152">
        <f t="shared" si="5"/>
        <v>1</v>
      </c>
      <c t="str" s="64" r="U152">
        <f t="shared" si="6"/>
        <v>1</v>
      </c>
      <c t="str" s="64" r="V152">
        <f t="shared" si="7"/>
        <v>1</v>
      </c>
      <c t="str" s="64" r="W152">
        <f t="shared" si="8"/>
        <v>1</v>
      </c>
      <c t="str" s="65" r="X152">
        <f t="shared" si="9"/>
        <v>1</v>
      </c>
      <c t="str" s="66" r="Y152">
        <f t="shared" si="10"/>
        <v>2</v>
      </c>
      <c t="str" s="67" r="Z152">
        <f t="shared" si="11"/>
        <v>1</v>
      </c>
      <c s="18" r="AA152"/>
      <c s="18" r="AB152"/>
    </row>
    <row customHeight="1" r="153" ht="15.75">
      <c s="18" r="A153"/>
      <c s="68" r="B153"/>
      <c s="68" r="C153"/>
      <c s="18" r="D153"/>
      <c s="18" r="E153"/>
      <c s="18" r="F153"/>
      <c s="18" r="G153"/>
      <c s="18" r="H153"/>
      <c s="18" r="I153"/>
      <c s="18" r="J153"/>
      <c s="18" r="K153"/>
      <c s="18" r="L153"/>
      <c s="18" r="M153"/>
      <c s="18" r="N153"/>
      <c s="18" r="O153"/>
      <c s="18" r="P153"/>
      <c s="18" r="Q153"/>
      <c s="18" r="R153"/>
      <c s="18" r="S153"/>
      <c s="18" r="T153"/>
      <c s="18" r="U153"/>
      <c s="18" r="V153"/>
      <c s="18" r="W153"/>
      <c s="18" r="X153"/>
      <c s="18" r="Y153"/>
      <c s="18" r="Z153"/>
      <c s="18" r="AA153"/>
      <c s="18" r="AB153"/>
    </row>
    <row customHeight="1" r="154" ht="15.75">
      <c s="18" r="A154"/>
      <c s="68" r="B154"/>
      <c s="68" r="C154"/>
      <c s="18" r="D154"/>
      <c s="18" r="E154"/>
      <c s="18" r="F154"/>
      <c s="18" r="G154"/>
      <c s="18" r="H154"/>
      <c s="18" r="I154"/>
      <c s="18" r="J154"/>
      <c s="18" r="K154"/>
      <c s="18" r="L154"/>
      <c s="18" r="M154"/>
      <c s="18" r="N154"/>
      <c s="18" r="O154"/>
      <c s="18" r="P154"/>
      <c s="18" r="Q154"/>
      <c s="18" r="R154"/>
      <c s="18" r="S154"/>
      <c s="18" r="T154"/>
      <c s="18" r="U154"/>
      <c s="18" r="V154"/>
      <c s="18" r="W154"/>
      <c s="18" r="X154"/>
      <c s="18" r="Y154"/>
      <c s="18" r="Z154"/>
      <c s="18" r="AA154"/>
      <c s="18" r="AB154"/>
    </row>
    <row customHeight="1" r="155" ht="15.75">
      <c s="18" r="A155"/>
      <c s="68" r="B155"/>
      <c s="68" r="C155"/>
      <c s="18" r="D155"/>
      <c s="18" r="E155"/>
      <c s="18" r="F155"/>
      <c s="18" r="G155"/>
      <c s="18" r="H155"/>
      <c s="18" r="I155"/>
      <c s="18" r="J155"/>
      <c s="18" r="K155"/>
      <c s="18" r="L155"/>
      <c s="18" r="M155"/>
      <c s="18" r="N155"/>
      <c s="18" r="O155"/>
      <c s="18" r="P155"/>
      <c s="18" r="Q155"/>
      <c s="18" r="R155"/>
      <c s="18" r="S155"/>
      <c s="18" r="T155"/>
      <c s="18" r="U155"/>
      <c s="18" r="V155"/>
      <c s="18" r="W155"/>
      <c s="18" r="X155"/>
      <c s="18" r="Y155"/>
      <c s="18" r="Z155"/>
      <c s="18" r="AA155"/>
      <c s="18" r="AB155"/>
    </row>
    <row customHeight="1" r="156" ht="15.75">
      <c t="s" s="69" r="A156">
        <v>177</v>
      </c>
      <c s="68" r="B156"/>
      <c s="68" r="C156"/>
      <c s="18" r="D156"/>
      <c s="18" r="E156"/>
      <c s="18" r="F156"/>
      <c s="18" r="G156"/>
      <c s="18" r="H156"/>
      <c s="18" r="I156"/>
      <c s="18" r="J156"/>
      <c s="18" r="K156"/>
      <c s="18" r="L156"/>
      <c s="18" r="M156"/>
      <c s="18" r="N156"/>
      <c s="18" r="O156"/>
      <c s="18" r="P156"/>
      <c s="18" r="Q156"/>
      <c s="18" r="R156"/>
      <c s="18" r="S156"/>
      <c s="18" r="T156"/>
      <c s="18" r="U156"/>
      <c s="18" r="V156"/>
      <c s="18" r="W156"/>
      <c s="18" r="X156"/>
      <c s="18" r="Y156"/>
      <c s="18" r="Z156"/>
      <c s="18" r="AA156"/>
      <c s="18" r="AB156"/>
    </row>
    <row customHeight="1" r="157" ht="15.75">
      <c t="s" s="69" r="A157">
        <v>178</v>
      </c>
      <c s="68" r="B157"/>
      <c s="68" r="C157"/>
      <c s="18" r="D157"/>
      <c s="18" r="E157"/>
      <c s="18" r="F157"/>
      <c s="18" r="G157"/>
      <c s="18" r="H157"/>
      <c s="18" r="I157"/>
      <c s="18" r="J157"/>
      <c s="18" r="K157"/>
      <c s="18" r="L157"/>
      <c s="18" r="M157"/>
      <c s="18" r="N157"/>
      <c s="18" r="O157"/>
      <c s="18" r="P157"/>
      <c s="18" r="Q157"/>
      <c s="18" r="R157"/>
      <c s="18" r="S157"/>
      <c s="18" r="T157"/>
      <c s="18" r="U157"/>
      <c s="18" r="V157"/>
      <c s="18" r="W157"/>
      <c s="18" r="X157"/>
      <c s="18" r="Y157"/>
      <c s="18" r="Z157"/>
      <c s="18" r="AA157"/>
      <c s="18" r="AB15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7.0"/>
    <col min="2" customWidth="1" max="2" width="22.14"/>
    <col min="3" customWidth="1" max="3" width="51.71"/>
    <col min="4" customWidth="1" max="4" width="21.57"/>
    <col min="5" customWidth="1" max="5" width="19.14"/>
    <col min="6" customWidth="1" max="6" width="20.71"/>
    <col min="7" customWidth="1" max="7" width="19.29"/>
    <col min="8" customWidth="1" max="8" width="24.0"/>
    <col min="9" customWidth="1" max="9" width="33.71"/>
    <col min="10" customWidth="1" max="10" width="23.43"/>
    <col min="11" customWidth="1" max="11" width="11.0"/>
    <col min="12" customWidth="1" max="12" width="40.86"/>
    <col min="13" customWidth="1" max="13" width="20.14"/>
    <col min="14" customWidth="1" max="14" width="38.71"/>
    <col min="15" customWidth="1" max="15" width="22.86"/>
    <col min="16" customWidth="1" max="16" width="31.43"/>
    <col min="17" customWidth="1" max="17" width="31.71"/>
  </cols>
  <sheetData>
    <row customHeight="1" r="1" ht="18.75">
      <c t="s" s="70" r="A1">
        <v>179</v>
      </c>
      <c s="71" r="B1"/>
      <c t="s" s="71" r="C1">
        <v>180</v>
      </c>
      <c t="s" s="72" r="D1">
        <v>181</v>
      </c>
      <c t="s" s="72" r="E1">
        <v>182</v>
      </c>
      <c t="s" s="72" r="F1">
        <v>183</v>
      </c>
      <c t="s" s="73" r="G1">
        <v>184</v>
      </c>
      <c t="s" s="72" r="H1">
        <v>185</v>
      </c>
      <c t="s" s="72" r="I1">
        <v>186</v>
      </c>
      <c t="s" s="72" r="J1">
        <v>187</v>
      </c>
      <c t="s" s="72" r="K1">
        <v>188</v>
      </c>
      <c t="s" s="72" r="L1">
        <v>189</v>
      </c>
      <c t="s" s="72" r="M1">
        <v>190</v>
      </c>
      <c t="s" s="72" r="N1">
        <v>191</v>
      </c>
      <c t="s" s="72" r="O1">
        <v>192</v>
      </c>
      <c s="18" r="P1"/>
      <c s="18" r="Q1"/>
    </row>
    <row customHeight="1" r="2" ht="15.75">
      <c t="s" s="74" r="A2">
        <v>193</v>
      </c>
      <c t="str" s="31" r="B2">
        <f ref="B2:B152" t="shared" si="1">LEFT(A2,FIND("-",A2)-1)</f>
        <v>608,2012</v>
      </c>
      <c t="str" s="31" r="C2">
        <f>VLOOKUP(B2,Mapping!A:B,2,0)</f>
        <v>XTB13-203</v>
      </c>
      <c t="s" s="75" r="D2">
        <v>194</v>
      </c>
      <c t="s" s="75" r="E2">
        <v>195</v>
      </c>
      <c t="s" s="75" r="F2">
        <v>196</v>
      </c>
      <c s="75" r="G2"/>
      <c s="75" r="H2"/>
      <c t="s" s="75" r="I2">
        <v>197</v>
      </c>
      <c t="s" s="75" r="J2">
        <v>198</v>
      </c>
      <c t="s" s="75" r="K2">
        <v>199</v>
      </c>
      <c t="s" s="75" r="L2">
        <v>200</v>
      </c>
      <c t="s" s="75" r="M2">
        <v>201</v>
      </c>
      <c t="s" s="75" r="N2">
        <v>202</v>
      </c>
      <c t="s" s="75" r="O2">
        <v>203</v>
      </c>
      <c s="18" r="P2"/>
      <c s="18" r="Q2"/>
    </row>
    <row customHeight="1" r="3" ht="15.75">
      <c t="s" s="74" r="A3">
        <v>204</v>
      </c>
      <c t="str" s="31" r="B3">
        <f t="shared" si="1"/>
        <v>15,2013</v>
      </c>
      <c t="str" s="31" r="C3">
        <f>VLOOKUP(B3,Mapping!A:B,2,0)</f>
        <v>XTB13-146</v>
      </c>
      <c t="s" s="75" r="D3">
        <v>205</v>
      </c>
      <c t="s" s="75" r="E3">
        <v>206</v>
      </c>
      <c t="s" s="75" r="F3">
        <v>207</v>
      </c>
      <c s="75" r="G3"/>
      <c s="75" r="H3"/>
      <c t="s" s="75" r="I3">
        <v>208</v>
      </c>
      <c t="s" s="75" r="J3">
        <v>209</v>
      </c>
      <c t="s" s="75" r="K3">
        <v>210</v>
      </c>
      <c t="s" s="75" r="L3">
        <v>211</v>
      </c>
      <c t="s" s="75" r="M3">
        <v>212</v>
      </c>
      <c t="s" s="75" r="N3">
        <v>213</v>
      </c>
      <c t="s" s="75" r="O3">
        <v>214</v>
      </c>
      <c s="18" r="P3"/>
      <c s="18" r="Q3"/>
    </row>
    <row customHeight="1" r="4" ht="15.75">
      <c t="s" s="74" r="A4">
        <v>215</v>
      </c>
      <c t="str" s="31" r="B4">
        <f t="shared" si="1"/>
        <v>1223.2011</v>
      </c>
      <c t="str" s="31" r="C4">
        <f>VLOOKUP(B4,Mapping!A:B,2,0)</f>
        <v>XTB13-113</v>
      </c>
      <c t="s" s="75" r="D4">
        <v>216</v>
      </c>
      <c t="s" s="75" r="E4">
        <v>217</v>
      </c>
      <c t="s" s="75" r="F4">
        <v>218</v>
      </c>
      <c s="75" r="G4"/>
      <c t="s" s="75" r="H4">
        <v>219</v>
      </c>
      <c t="s" s="75" r="I4">
        <v>220</v>
      </c>
      <c t="s" s="75" r="J4">
        <v>221</v>
      </c>
      <c t="s" s="75" r="K4">
        <v>222</v>
      </c>
      <c t="s" s="75" r="L4">
        <v>223</v>
      </c>
      <c t="s" s="75" r="M4">
        <v>224</v>
      </c>
      <c t="s" s="75" r="N4">
        <v>225</v>
      </c>
      <c t="s" s="75" r="O4">
        <v>226</v>
      </c>
      <c s="18" r="P4"/>
      <c s="18" r="Q4"/>
    </row>
    <row customHeight="1" r="5" ht="15.75">
      <c t="s" s="74" r="A5">
        <v>227</v>
      </c>
      <c t="str" s="31" r="B5">
        <f t="shared" si="1"/>
        <v>902.2010</v>
      </c>
      <c t="str" s="31" r="C5">
        <f>VLOOKUP(B5,Mapping!A:B,2,0)</f>
        <v>XTB13-246</v>
      </c>
      <c t="s" s="75" r="D5">
        <v>228</v>
      </c>
      <c t="s" s="75" r="E5">
        <v>229</v>
      </c>
      <c t="s" s="75" r="F5">
        <v>230</v>
      </c>
      <c s="75" r="G5"/>
      <c s="75" r="H5"/>
      <c t="s" s="75" r="I5">
        <v>231</v>
      </c>
      <c t="s" s="75" r="J5">
        <v>232</v>
      </c>
      <c t="s" s="75" r="K5">
        <v>233</v>
      </c>
      <c t="s" s="75" r="L5">
        <v>234</v>
      </c>
      <c t="s" s="75" r="M5">
        <v>235</v>
      </c>
      <c t="s" s="75" r="N5">
        <v>236</v>
      </c>
      <c t="s" s="75" r="O5">
        <v>237</v>
      </c>
      <c s="18" r="P5"/>
      <c s="18" r="Q5"/>
    </row>
    <row customHeight="1" r="6" ht="15.75">
      <c t="s" s="74" r="A6">
        <v>238</v>
      </c>
      <c t="str" s="31" r="B6">
        <f t="shared" si="1"/>
        <v>1057,2012</v>
      </c>
      <c t="str" s="31" r="C6">
        <f>VLOOKUP(B6,Mapping!A:B,2,0)</f>
        <v>XTB13-091</v>
      </c>
      <c t="s" s="75" r="D6">
        <v>239</v>
      </c>
      <c t="s" s="75" r="E6">
        <v>240</v>
      </c>
      <c t="s" s="75" r="F6">
        <v>241</v>
      </c>
      <c s="75" r="G6"/>
      <c s="75" r="H6"/>
      <c t="s" s="75" r="I6">
        <v>242</v>
      </c>
      <c t="s" s="75" r="J6">
        <v>243</v>
      </c>
      <c t="s" s="75" r="K6">
        <v>244</v>
      </c>
      <c t="s" s="75" r="L6">
        <v>245</v>
      </c>
      <c t="s" s="75" r="M6">
        <v>246</v>
      </c>
      <c t="s" s="75" r="N6">
        <v>247</v>
      </c>
      <c t="s" s="75" r="O6">
        <v>248</v>
      </c>
      <c s="18" r="P6"/>
      <c s="18" r="Q6"/>
    </row>
    <row customHeight="1" r="7" ht="15.75">
      <c t="s" s="74" r="A7">
        <v>249</v>
      </c>
      <c t="str" s="31" r="B7">
        <f t="shared" si="1"/>
        <v>1067.2011</v>
      </c>
      <c t="str" s="31" r="C7">
        <f>VLOOKUP(B7,Mapping!A:B,2,0)</f>
        <v>XTB13-096</v>
      </c>
      <c t="s" s="75" r="D7">
        <v>250</v>
      </c>
      <c t="s" s="75" r="E7">
        <v>251</v>
      </c>
      <c t="s" s="75" r="F7">
        <v>252</v>
      </c>
      <c s="75" r="G7"/>
      <c t="s" s="75" r="H7">
        <v>253</v>
      </c>
      <c t="s" s="75" r="I7">
        <v>254</v>
      </c>
      <c t="s" s="75" r="J7">
        <v>255</v>
      </c>
      <c t="s" s="75" r="K7">
        <v>256</v>
      </c>
      <c t="s" s="75" r="L7">
        <v>257</v>
      </c>
      <c t="s" s="75" r="M7">
        <v>258</v>
      </c>
      <c t="s" s="75" r="N7">
        <v>259</v>
      </c>
      <c t="s" s="75" r="O7">
        <v>260</v>
      </c>
      <c s="18" r="P7"/>
      <c s="18" r="Q7"/>
    </row>
    <row customHeight="1" r="8" ht="15.75">
      <c t="s" s="74" r="A8">
        <v>261</v>
      </c>
      <c t="str" s="31" r="B8">
        <f t="shared" si="1"/>
        <v>176,2012</v>
      </c>
      <c t="str" s="31" r="C8">
        <f>VLOOKUP(B8,Mapping!A:B,2,0)</f>
        <v>XTB13-152</v>
      </c>
      <c t="s" s="75" r="D8">
        <v>262</v>
      </c>
      <c t="s" s="75" r="E8">
        <v>263</v>
      </c>
      <c t="s" s="75" r="F8">
        <v>264</v>
      </c>
      <c s="75" r="G8"/>
      <c s="75" r="H8"/>
      <c t="s" s="75" r="I8">
        <v>265</v>
      </c>
      <c t="s" s="75" r="J8">
        <v>266</v>
      </c>
      <c t="s" s="75" r="K8">
        <v>267</v>
      </c>
      <c t="s" s="75" r="L8">
        <v>268</v>
      </c>
      <c t="s" s="75" r="M8">
        <v>269</v>
      </c>
      <c t="s" s="75" r="N8">
        <v>270</v>
      </c>
      <c t="s" s="75" r="O8">
        <v>271</v>
      </c>
      <c s="18" r="P8"/>
      <c s="18" r="Q8"/>
    </row>
    <row customHeight="1" r="9" ht="15.75">
      <c t="s" s="74" r="A9">
        <v>272</v>
      </c>
      <c t="str" s="31" r="B9">
        <f t="shared" si="1"/>
        <v>506,2012</v>
      </c>
      <c t="str" s="31" r="C9">
        <f>VLOOKUP(B9,Mapping!A:B,2,0)</f>
        <v>XTB13-190</v>
      </c>
      <c t="s" s="75" r="D9">
        <v>273</v>
      </c>
      <c t="s" s="75" r="E9">
        <v>274</v>
      </c>
      <c t="s" s="75" r="F9">
        <v>275</v>
      </c>
      <c s="75" r="G9"/>
      <c s="75" r="H9"/>
      <c t="s" s="75" r="I9">
        <v>276</v>
      </c>
      <c t="s" s="75" r="J9">
        <v>277</v>
      </c>
      <c t="s" s="75" r="K9">
        <v>278</v>
      </c>
      <c t="s" s="75" r="L9">
        <v>279</v>
      </c>
      <c t="s" s="75" r="M9">
        <v>280</v>
      </c>
      <c t="s" s="75" r="N9">
        <v>281</v>
      </c>
      <c t="s" s="75" r="O9">
        <v>282</v>
      </c>
      <c s="18" r="P9"/>
      <c s="18" r="Q9"/>
    </row>
    <row customHeight="1" r="10" ht="15.75">
      <c t="s" s="74" r="A10">
        <v>283</v>
      </c>
      <c t="str" s="31" r="B10">
        <f t="shared" si="1"/>
        <v>1284,2011</v>
      </c>
      <c t="str" s="31" r="C10">
        <f>VLOOKUP(B10,Mapping!A:B,2,0)</f>
        <v>XTB13-121</v>
      </c>
      <c t="s" s="75" r="D10">
        <v>284</v>
      </c>
      <c t="s" s="75" r="E10">
        <v>285</v>
      </c>
      <c t="s" s="75" r="F10">
        <v>286</v>
      </c>
      <c s="75" r="G10"/>
      <c t="s" s="75" r="H10">
        <v>287</v>
      </c>
      <c t="s" s="75" r="I10">
        <v>288</v>
      </c>
      <c t="s" s="75" r="J10">
        <v>289</v>
      </c>
      <c t="s" s="75" r="K10">
        <v>290</v>
      </c>
      <c t="s" s="75" r="L10">
        <v>291</v>
      </c>
      <c t="s" s="75" r="M10">
        <v>292</v>
      </c>
      <c t="s" s="75" r="N10">
        <v>293</v>
      </c>
      <c t="s" s="75" r="O10">
        <v>294</v>
      </c>
      <c s="18" r="P10"/>
      <c s="18" r="Q10"/>
    </row>
    <row customHeight="1" r="11" ht="15.75">
      <c t="s" s="74" r="A11">
        <v>295</v>
      </c>
      <c t="str" s="31" r="B11">
        <f t="shared" si="1"/>
        <v>788,2012</v>
      </c>
      <c t="str" s="31" r="C11">
        <f>VLOOKUP(B11,Mapping!A:B,2,0)</f>
        <v>XTB13-230</v>
      </c>
      <c t="s" s="75" r="D11">
        <v>296</v>
      </c>
      <c t="s" s="75" r="E11">
        <v>297</v>
      </c>
      <c t="s" s="75" r="F11">
        <v>298</v>
      </c>
      <c s="75" r="G11"/>
      <c t="s" s="75" r="H11">
        <v>299</v>
      </c>
      <c t="s" s="75" r="I11">
        <v>300</v>
      </c>
      <c t="s" s="75" r="J11">
        <v>301</v>
      </c>
      <c t="s" s="75" r="K11">
        <v>302</v>
      </c>
      <c t="s" s="75" r="L11">
        <v>303</v>
      </c>
      <c t="s" s="75" r="M11">
        <v>304</v>
      </c>
      <c t="s" s="75" r="N11">
        <v>305</v>
      </c>
      <c t="s" s="75" r="O11">
        <v>306</v>
      </c>
      <c s="18" r="P11"/>
      <c s="18" r="Q11"/>
    </row>
    <row customHeight="1" r="12" ht="15.75">
      <c t="s" s="74" r="A12">
        <v>307</v>
      </c>
      <c t="str" s="31" r="B12">
        <f t="shared" si="1"/>
        <v>547,2011</v>
      </c>
      <c t="str" s="31" r="C12">
        <f>VLOOKUP(B12,Mapping!A:B,2,0)</f>
        <v>XTB13-196</v>
      </c>
      <c t="s" s="75" r="D12">
        <v>308</v>
      </c>
      <c t="s" s="75" r="E12">
        <v>309</v>
      </c>
      <c t="s" s="75" r="F12">
        <v>310</v>
      </c>
      <c s="75" r="G12"/>
      <c s="75" r="H12"/>
      <c t="s" s="75" r="I12">
        <v>311</v>
      </c>
      <c t="s" s="75" r="J12">
        <v>312</v>
      </c>
      <c t="s" s="75" r="K12">
        <v>313</v>
      </c>
      <c t="s" s="75" r="L12">
        <v>314</v>
      </c>
      <c t="s" s="75" r="M12">
        <v>315</v>
      </c>
      <c t="s" s="75" r="N12">
        <v>316</v>
      </c>
      <c t="s" s="75" r="O12">
        <v>317</v>
      </c>
      <c s="18" r="P12"/>
      <c s="18" r="Q12"/>
    </row>
    <row customHeight="1" r="13" ht="15.75">
      <c t="s" s="74" r="A13">
        <v>318</v>
      </c>
      <c t="str" s="31" r="B13">
        <f t="shared" si="1"/>
        <v>234,2012</v>
      </c>
      <c t="str" s="31" r="C13">
        <f>VLOOKUP(B13,Mapping!A:B,2,0)</f>
        <v>XTB13-156</v>
      </c>
      <c t="s" s="75" r="D13">
        <v>319</v>
      </c>
      <c t="s" s="75" r="E13">
        <v>320</v>
      </c>
      <c t="s" s="75" r="F13">
        <v>321</v>
      </c>
      <c s="75" r="G13"/>
      <c s="75" r="H13"/>
      <c t="s" s="75" r="I13">
        <v>322</v>
      </c>
      <c t="s" s="75" r="J13">
        <v>323</v>
      </c>
      <c t="s" s="75" r="K13">
        <v>324</v>
      </c>
      <c t="s" s="75" r="L13">
        <v>325</v>
      </c>
      <c t="s" s="75" r="M13">
        <v>326</v>
      </c>
      <c t="s" s="75" r="N13">
        <v>327</v>
      </c>
      <c t="s" s="75" r="O13">
        <v>328</v>
      </c>
      <c s="18" r="P13"/>
      <c s="18" r="Q13"/>
    </row>
    <row customHeight="1" r="14" ht="15.75">
      <c t="s" s="74" r="A14">
        <v>329</v>
      </c>
      <c t="str" s="31" r="B14">
        <f t="shared" si="1"/>
        <v>601,2012</v>
      </c>
      <c t="str" s="31" r="C14">
        <f>VLOOKUP(B14,Mapping!A:B,2,0)</f>
        <v>#N/A</v>
      </c>
      <c t="s" s="75" r="D14">
        <v>330</v>
      </c>
      <c t="s" s="75" r="E14">
        <v>331</v>
      </c>
      <c t="s" s="75" r="F14">
        <v>332</v>
      </c>
      <c s="75" r="G14"/>
      <c t="s" s="75" r="H14">
        <v>333</v>
      </c>
      <c t="s" s="75" r="I14">
        <v>334</v>
      </c>
      <c t="s" s="75" r="J14">
        <v>335</v>
      </c>
      <c t="s" s="75" r="K14">
        <v>336</v>
      </c>
      <c t="s" s="75" r="L14">
        <v>337</v>
      </c>
      <c t="s" s="75" r="M14">
        <v>338</v>
      </c>
      <c t="s" s="75" r="N14">
        <v>339</v>
      </c>
      <c t="s" s="75" r="O14">
        <v>340</v>
      </c>
      <c s="18" r="P14"/>
      <c s="18" r="Q14"/>
    </row>
    <row customHeight="1" r="15" ht="15.75">
      <c t="s" s="74" r="A15">
        <v>341</v>
      </c>
      <c t="str" s="31" r="B15">
        <f t="shared" si="1"/>
        <v>684,2012</v>
      </c>
      <c t="str" s="31" r="C15">
        <f>VLOOKUP(B15,Mapping!A:B,2,0)</f>
        <v>XTB13-213</v>
      </c>
      <c t="s" s="75" r="D15">
        <v>342</v>
      </c>
      <c t="s" s="75" r="E15">
        <v>343</v>
      </c>
      <c t="s" s="75" r="F15">
        <v>344</v>
      </c>
      <c s="75" r="G15"/>
      <c s="75" r="H15"/>
      <c t="s" s="75" r="I15">
        <v>345</v>
      </c>
      <c t="s" s="75" r="J15">
        <v>346</v>
      </c>
      <c t="s" s="75" r="K15">
        <v>347</v>
      </c>
      <c t="s" s="75" r="L15">
        <v>348</v>
      </c>
      <c t="s" s="75" r="M15">
        <v>349</v>
      </c>
      <c t="s" s="75" r="N15">
        <v>350</v>
      </c>
      <c t="s" s="75" r="O15">
        <v>351</v>
      </c>
      <c s="18" r="P15"/>
      <c s="18" r="Q15"/>
    </row>
    <row customHeight="1" r="16" ht="15.75">
      <c t="s" s="74" r="A16">
        <v>352</v>
      </c>
      <c t="str" s="31" r="B16">
        <f t="shared" si="1"/>
        <v>109,2012</v>
      </c>
      <c t="str" s="31" r="C16">
        <f>VLOOKUP(B16,Mapping!A:B,2,0)</f>
        <v>XTB13-098</v>
      </c>
      <c t="s" s="75" r="D16">
        <v>353</v>
      </c>
      <c t="s" s="75" r="E16">
        <v>354</v>
      </c>
      <c t="s" s="75" r="F16">
        <v>355</v>
      </c>
      <c s="75" r="G16"/>
      <c s="75" r="H16"/>
      <c t="s" s="75" r="I16">
        <v>356</v>
      </c>
      <c t="s" s="75" r="J16">
        <v>357</v>
      </c>
      <c t="s" s="75" r="K16">
        <v>358</v>
      </c>
      <c t="s" s="75" r="L16">
        <v>359</v>
      </c>
      <c t="s" s="75" r="M16">
        <v>360</v>
      </c>
      <c t="s" s="75" r="N16">
        <v>361</v>
      </c>
      <c t="s" s="75" r="O16">
        <v>362</v>
      </c>
      <c s="18" r="P16"/>
      <c s="18" r="Q16"/>
    </row>
    <row customHeight="1" r="17" ht="15.75">
      <c t="s" s="74" r="A17">
        <v>363</v>
      </c>
      <c t="str" s="31" r="B17">
        <f t="shared" si="1"/>
        <v>862,2012</v>
      </c>
      <c t="str" s="31" r="C17">
        <f>VLOOKUP(B17,Mapping!A:B,2,0)</f>
        <v>XTB13-235</v>
      </c>
      <c t="s" s="75" r="D17">
        <v>364</v>
      </c>
      <c t="s" s="75" r="E17">
        <v>365</v>
      </c>
      <c t="s" s="75" r="F17">
        <v>366</v>
      </c>
      <c s="75" r="G17"/>
      <c s="75" r="H17"/>
      <c t="s" s="75" r="I17">
        <v>367</v>
      </c>
      <c t="s" s="75" r="J17">
        <v>368</v>
      </c>
      <c t="s" s="75" r="K17">
        <v>369</v>
      </c>
      <c t="s" s="75" r="L17">
        <v>370</v>
      </c>
      <c t="s" s="75" r="M17">
        <v>371</v>
      </c>
      <c t="s" s="75" r="N17">
        <v>372</v>
      </c>
      <c t="s" s="75" r="O17">
        <v>373</v>
      </c>
      <c s="18" r="P17"/>
      <c s="18" r="Q17"/>
    </row>
    <row customHeight="1" r="18" ht="15.75">
      <c t="s" s="74" r="A18">
        <v>374</v>
      </c>
      <c t="str" s="31" r="B18">
        <f t="shared" si="1"/>
        <v>950,2012</v>
      </c>
      <c t="str" s="31" r="C18">
        <f>VLOOKUP(B18,Mapping!A:B,2,0)</f>
        <v>XTB13-250</v>
      </c>
      <c t="s" s="75" r="D18">
        <v>375</v>
      </c>
      <c t="s" s="75" r="E18">
        <v>376</v>
      </c>
      <c t="s" s="75" r="F18">
        <v>377</v>
      </c>
      <c s="75" r="G18"/>
      <c t="s" s="75" r="H18">
        <v>378</v>
      </c>
      <c t="s" s="75" r="I18">
        <v>379</v>
      </c>
      <c t="s" s="75" r="J18">
        <v>380</v>
      </c>
      <c t="s" s="75" r="K18">
        <v>381</v>
      </c>
      <c t="s" s="75" r="L18">
        <v>382</v>
      </c>
      <c t="s" s="75" r="M18">
        <v>383</v>
      </c>
      <c t="s" s="75" r="N18">
        <v>384</v>
      </c>
      <c t="s" s="75" r="O18">
        <v>385</v>
      </c>
      <c s="18" r="P18"/>
      <c s="18" r="Q18"/>
    </row>
    <row customHeight="1" r="19" ht="15.75">
      <c t="s" s="74" r="A19">
        <v>386</v>
      </c>
      <c t="str" s="31" r="B19">
        <f t="shared" si="1"/>
        <v>191,2013</v>
      </c>
      <c t="str" s="31" r="C19">
        <f>VLOOKUP(B19,Mapping!A:B,2,0)</f>
        <v>XTB13-153</v>
      </c>
      <c t="s" s="75" r="D19">
        <v>387</v>
      </c>
      <c t="s" s="75" r="E19">
        <v>388</v>
      </c>
      <c t="s" s="75" r="F19">
        <v>389</v>
      </c>
      <c s="75" r="G19"/>
      <c t="s" s="75" r="H19">
        <v>390</v>
      </c>
      <c t="s" s="75" r="I19">
        <v>391</v>
      </c>
      <c t="s" s="75" r="J19">
        <v>392</v>
      </c>
      <c t="s" s="75" r="K19">
        <v>393</v>
      </c>
      <c t="s" s="75" r="L19">
        <v>394</v>
      </c>
      <c t="s" s="75" r="M19">
        <v>395</v>
      </c>
      <c t="s" s="75" r="N19">
        <v>396</v>
      </c>
      <c t="s" s="75" r="O19">
        <v>397</v>
      </c>
      <c s="18" r="P19"/>
      <c s="18" r="Q19"/>
    </row>
    <row customHeight="1" r="20" ht="15.75">
      <c t="s" s="74" r="A20">
        <v>398</v>
      </c>
      <c t="str" s="31" r="B20">
        <f t="shared" si="1"/>
        <v>974,2012</v>
      </c>
      <c t="str" s="31" r="C20">
        <f>VLOOKUP(B20,Mapping!A:B,2,0)</f>
        <v>XTB13-255</v>
      </c>
      <c t="s" s="75" r="D20">
        <v>399</v>
      </c>
      <c t="s" s="75" r="E20">
        <v>400</v>
      </c>
      <c t="s" s="75" r="F20">
        <v>401</v>
      </c>
      <c s="75" r="G20"/>
      <c s="75" r="H20"/>
      <c t="s" s="75" r="I20">
        <v>402</v>
      </c>
      <c t="s" s="75" r="J20">
        <v>403</v>
      </c>
      <c t="s" s="75" r="K20">
        <v>404</v>
      </c>
      <c t="s" s="75" r="L20">
        <v>405</v>
      </c>
      <c t="s" s="75" r="M20">
        <v>406</v>
      </c>
      <c t="s" s="75" r="N20">
        <v>407</v>
      </c>
      <c t="s" s="75" r="O20">
        <v>408</v>
      </c>
      <c s="18" r="P20"/>
      <c s="18" r="Q20"/>
    </row>
    <row customHeight="1" r="21" ht="15.75">
      <c t="s" s="74" r="A21">
        <v>409</v>
      </c>
      <c t="str" s="31" r="B21">
        <f t="shared" si="1"/>
        <v>1015,2011</v>
      </c>
      <c t="str" s="31" r="C21">
        <f>VLOOKUP(B21,Mapping!A:B,2,0)</f>
        <v>XTB13-086</v>
      </c>
      <c t="s" s="75" r="D21">
        <v>410</v>
      </c>
      <c t="s" s="75" r="E21">
        <v>411</v>
      </c>
      <c t="s" s="75" r="F21">
        <v>412</v>
      </c>
      <c s="75" r="G21"/>
      <c t="s" s="75" r="H21">
        <v>413</v>
      </c>
      <c t="s" s="75" r="I21">
        <v>414</v>
      </c>
      <c t="s" s="75" r="J21">
        <v>415</v>
      </c>
      <c t="s" s="75" r="K21">
        <v>416</v>
      </c>
      <c t="s" s="75" r="L21">
        <v>417</v>
      </c>
      <c t="s" s="75" r="M21">
        <v>418</v>
      </c>
      <c t="s" s="75" r="N21">
        <v>419</v>
      </c>
      <c t="s" s="75" r="O21">
        <v>420</v>
      </c>
      <c s="18" r="P21"/>
      <c s="18" r="Q21"/>
    </row>
    <row customHeight="1" r="22" ht="15.75">
      <c t="s" s="31" r="A22">
        <v>421</v>
      </c>
      <c t="str" s="31" r="B22">
        <f t="shared" si="1"/>
        <v>1063,2011</v>
      </c>
      <c t="str" s="31" r="C22">
        <f>VLOOKUP(B22,Mapping!A:B,2,0)</f>
        <v>XTB13-095</v>
      </c>
      <c t="s" s="75" r="D22">
        <v>422</v>
      </c>
      <c t="s" s="75" r="E22">
        <v>423</v>
      </c>
      <c t="s" s="75" r="F22">
        <v>424</v>
      </c>
      <c s="75" r="G22"/>
      <c t="s" s="75" r="H22">
        <v>425</v>
      </c>
      <c t="s" s="76" r="I22">
        <v>426</v>
      </c>
      <c t="s" s="75" r="J22">
        <v>427</v>
      </c>
      <c t="s" s="75" r="K22">
        <v>428</v>
      </c>
      <c t="s" s="75" r="L22">
        <v>429</v>
      </c>
      <c t="s" s="75" r="M22">
        <v>430</v>
      </c>
      <c t="s" s="75" r="N22">
        <v>431</v>
      </c>
      <c t="s" s="75" r="O22">
        <v>432</v>
      </c>
      <c s="18" r="P22"/>
      <c s="18" r="Q22"/>
    </row>
    <row customHeight="1" r="23" ht="15.75">
      <c t="s" s="74" r="A23">
        <v>433</v>
      </c>
      <c t="str" s="31" r="B23">
        <f t="shared" si="1"/>
        <v>113,2012</v>
      </c>
      <c t="str" s="31" r="C23">
        <f>VLOOKUP(B23,Mapping!A:B,2,0)</f>
        <v>XTB13-102</v>
      </c>
      <c t="s" s="75" r="D23">
        <v>434</v>
      </c>
      <c t="s" s="75" r="E23">
        <v>435</v>
      </c>
      <c t="s" s="75" r="F23">
        <v>436</v>
      </c>
      <c s="75" r="G23"/>
      <c t="s" s="75" r="H23">
        <v>437</v>
      </c>
      <c t="s" s="76" r="I23">
        <v>438</v>
      </c>
      <c t="s" s="75" r="J23">
        <v>439</v>
      </c>
      <c t="s" s="75" r="K23">
        <v>440</v>
      </c>
      <c t="s" s="75" r="L23">
        <v>441</v>
      </c>
      <c t="s" s="75" r="M23">
        <v>442</v>
      </c>
      <c t="s" s="75" r="N23">
        <v>443</v>
      </c>
      <c t="s" s="75" r="O23">
        <v>444</v>
      </c>
      <c s="18" r="P23"/>
      <c s="18" r="Q23"/>
    </row>
    <row customHeight="1" r="24" ht="15.75">
      <c t="s" s="74" r="A24">
        <v>445</v>
      </c>
      <c t="str" s="31" r="B24">
        <f t="shared" si="1"/>
        <v>367,2012</v>
      </c>
      <c t="str" s="31" r="C24">
        <f>VLOOKUP(B24,Mapping!A:B,2,0)</f>
        <v>XTB13-173</v>
      </c>
      <c t="s" s="77" r="D24">
        <v>446</v>
      </c>
      <c t="s" s="77" r="E24">
        <v>447</v>
      </c>
      <c t="s" s="77" r="F24">
        <v>448</v>
      </c>
      <c s="75" r="G24"/>
      <c s="77" r="H24"/>
      <c t="s" s="77" r="I24">
        <v>449</v>
      </c>
      <c t="s" s="77" r="J24">
        <v>450</v>
      </c>
      <c t="s" s="77" r="K24">
        <v>451</v>
      </c>
      <c t="s" s="77" r="L24">
        <v>452</v>
      </c>
      <c t="s" s="77" r="M24">
        <v>453</v>
      </c>
      <c t="s" s="77" r="N24">
        <v>454</v>
      </c>
      <c t="s" s="77" r="O24">
        <v>455</v>
      </c>
      <c s="18" r="P24"/>
      <c s="18" r="Q24"/>
    </row>
    <row customHeight="1" r="25" ht="15.75">
      <c t="s" s="74" r="A25">
        <v>456</v>
      </c>
      <c t="str" s="31" r="B25">
        <f t="shared" si="1"/>
        <v>129,2013</v>
      </c>
      <c t="str" s="31" r="C25">
        <f>VLOOKUP(B25,Mapping!A:B,2,0)</f>
        <v>XTB13-122</v>
      </c>
      <c t="s" s="77" r="D25">
        <v>457</v>
      </c>
      <c t="s" s="77" r="E25">
        <v>458</v>
      </c>
      <c t="s" s="77" r="F25">
        <v>459</v>
      </c>
      <c s="75" r="G25"/>
      <c s="77" r="H25"/>
      <c t="s" s="77" r="I25">
        <v>460</v>
      </c>
      <c t="s" s="77" r="J25">
        <v>461</v>
      </c>
      <c t="s" s="77" r="K25">
        <v>462</v>
      </c>
      <c t="s" s="77" r="L25">
        <v>463</v>
      </c>
      <c t="s" s="77" r="M25">
        <v>464</v>
      </c>
      <c t="s" s="77" r="N25">
        <v>465</v>
      </c>
      <c t="s" s="77" r="O25">
        <v>466</v>
      </c>
      <c s="18" r="P25"/>
      <c s="18" r="Q25"/>
    </row>
    <row customHeight="1" r="26" ht="15.75">
      <c t="s" s="74" r="A26">
        <v>467</v>
      </c>
      <c t="str" s="31" r="B26">
        <f t="shared" si="1"/>
        <v>780,2012</v>
      </c>
      <c t="str" s="31" r="C26">
        <f>VLOOKUP(B26,Mapping!A:B,2,0)</f>
        <v>XTB13-229</v>
      </c>
      <c t="s" s="75" r="D26">
        <v>468</v>
      </c>
      <c t="s" s="75" r="E26">
        <v>469</v>
      </c>
      <c t="s" s="75" r="F26">
        <v>470</v>
      </c>
      <c s="75" r="G26"/>
      <c s="75" r="H26"/>
      <c t="s" s="76" r="I26">
        <v>471</v>
      </c>
      <c t="s" s="76" r="J26">
        <v>472</v>
      </c>
      <c t="s" s="76" r="K26">
        <v>473</v>
      </c>
      <c t="s" s="76" r="L26">
        <v>474</v>
      </c>
      <c t="s" s="76" r="M26">
        <v>475</v>
      </c>
      <c t="s" s="76" r="N26">
        <v>476</v>
      </c>
      <c t="s" s="76" r="O26">
        <v>477</v>
      </c>
      <c s="18" r="P26"/>
      <c s="18" r="Q26"/>
    </row>
    <row customHeight="1" r="27" ht="15.75">
      <c t="s" s="78" r="A27">
        <v>478</v>
      </c>
      <c t="str" s="31" r="B27">
        <f t="shared" si="1"/>
        <v>11,2013</v>
      </c>
      <c t="str" s="31" r="C27">
        <f>VLOOKUP(B27,Mapping!A:B,2,0)</f>
        <v>XTB13-082</v>
      </c>
      <c t="s" s="76" r="D27">
        <v>479</v>
      </c>
      <c t="s" s="76" r="E27">
        <v>480</v>
      </c>
      <c t="s" s="76" r="F27">
        <v>481</v>
      </c>
      <c s="75" r="G27"/>
      <c s="75" r="H27"/>
      <c t="s" s="76" r="I27">
        <v>482</v>
      </c>
      <c t="s" s="76" r="J27">
        <v>483</v>
      </c>
      <c t="s" s="76" r="K27">
        <v>484</v>
      </c>
      <c t="s" s="76" r="L27">
        <v>485</v>
      </c>
      <c t="s" s="76" r="M27">
        <v>486</v>
      </c>
      <c t="s" s="76" r="N27">
        <v>487</v>
      </c>
      <c t="s" s="76" r="O27">
        <v>488</v>
      </c>
      <c s="18" r="P27"/>
      <c s="18" r="Q27"/>
    </row>
    <row customHeight="1" r="28" ht="15.75">
      <c t="s" s="79" r="A28">
        <v>489</v>
      </c>
      <c t="str" s="31" r="B28">
        <f t="shared" si="1"/>
        <v>402,2012</v>
      </c>
      <c t="str" s="31" r="C28">
        <f>VLOOKUP(B28,Mapping!A:B,2,0)</f>
        <v>XTB13-179</v>
      </c>
      <c t="s" s="75" r="D28">
        <v>490</v>
      </c>
      <c t="s" s="75" r="E28">
        <v>491</v>
      </c>
      <c t="s" s="75" r="F28">
        <v>492</v>
      </c>
      <c s="75" r="G28"/>
      <c s="75" r="H28"/>
      <c t="s" s="75" r="I28">
        <v>493</v>
      </c>
      <c t="s" s="75" r="J28">
        <v>494</v>
      </c>
      <c t="s" s="75" r="K28">
        <v>495</v>
      </c>
      <c t="s" s="75" r="L28">
        <v>496</v>
      </c>
      <c t="s" s="75" r="M28">
        <v>497</v>
      </c>
      <c t="s" s="75" r="N28">
        <v>498</v>
      </c>
      <c t="s" s="75" r="O28">
        <v>499</v>
      </c>
      <c s="18" r="P28"/>
      <c s="18" r="Q28"/>
    </row>
    <row customHeight="1" r="29" ht="15.75">
      <c t="s" s="79" r="A29">
        <v>500</v>
      </c>
      <c t="str" s="31" r="B29">
        <f t="shared" si="1"/>
        <v>819,2012</v>
      </c>
      <c t="str" s="31" r="C29">
        <f>VLOOKUP(B29,Mapping!A:B,2,0)</f>
        <v>XTB13-232</v>
      </c>
      <c t="s" s="75" r="D29">
        <v>501</v>
      </c>
      <c t="s" s="75" r="E29">
        <v>502</v>
      </c>
      <c t="s" s="75" r="F29">
        <v>503</v>
      </c>
      <c s="75" r="G29"/>
      <c s="75" r="H29"/>
      <c t="s" s="75" r="I29">
        <v>504</v>
      </c>
      <c t="s" s="75" r="J29">
        <v>505</v>
      </c>
      <c t="s" s="75" r="K29">
        <v>506</v>
      </c>
      <c t="s" s="75" r="L29">
        <v>507</v>
      </c>
      <c t="s" s="75" r="M29">
        <v>508</v>
      </c>
      <c t="s" s="75" r="N29">
        <v>509</v>
      </c>
      <c t="s" s="75" r="O29">
        <v>510</v>
      </c>
      <c s="18" r="P29"/>
      <c s="18" r="Q29"/>
    </row>
    <row customHeight="1" r="30" ht="15.75">
      <c t="s" s="79" r="A30">
        <v>511</v>
      </c>
      <c t="str" s="31" r="B30">
        <f t="shared" si="1"/>
        <v>1272,2012</v>
      </c>
      <c t="str" s="31" r="C30">
        <f>VLOOKUP(B30,Mapping!A:B,2,0)</f>
        <v>XTB13-120</v>
      </c>
      <c t="s" s="75" r="D30">
        <v>512</v>
      </c>
      <c t="s" s="75" r="E30">
        <v>513</v>
      </c>
      <c t="s" s="75" r="F30">
        <v>514</v>
      </c>
      <c s="75" r="G30"/>
      <c s="75" r="H30"/>
      <c t="s" s="75" r="I30">
        <v>515</v>
      </c>
      <c t="s" s="75" r="J30">
        <v>516</v>
      </c>
      <c t="s" s="75" r="K30">
        <v>517</v>
      </c>
      <c t="s" s="75" r="L30">
        <v>518</v>
      </c>
      <c t="s" s="75" r="M30">
        <v>519</v>
      </c>
      <c t="s" s="75" r="N30">
        <v>520</v>
      </c>
      <c t="s" s="75" r="O30">
        <v>521</v>
      </c>
      <c s="18" r="P30"/>
      <c s="18" r="Q30"/>
    </row>
    <row customHeight="1" r="31" ht="15.75">
      <c t="s" s="79" r="A31">
        <v>522</v>
      </c>
      <c t="str" s="31" r="B31">
        <f t="shared" si="1"/>
        <v>1417,2012</v>
      </c>
      <c t="str" s="31" r="C31">
        <f>VLOOKUP(B31,Mapping!A:B,2,0)</f>
        <v>XTB13-140</v>
      </c>
      <c t="s" s="75" r="D31">
        <v>523</v>
      </c>
      <c t="s" s="75" r="E31">
        <v>524</v>
      </c>
      <c t="s" s="75" r="F31">
        <v>525</v>
      </c>
      <c s="75" r="G31"/>
      <c s="75" r="H31"/>
      <c t="s" s="75" r="I31">
        <v>526</v>
      </c>
      <c t="s" s="75" r="J31">
        <v>527</v>
      </c>
      <c t="s" s="75" r="K31">
        <v>528</v>
      </c>
      <c t="s" s="75" r="L31">
        <v>529</v>
      </c>
      <c t="s" s="75" r="M31">
        <v>530</v>
      </c>
      <c t="s" s="75" r="N31">
        <v>531</v>
      </c>
      <c t="s" s="75" r="O31">
        <v>532</v>
      </c>
      <c s="18" r="P31"/>
      <c s="18" r="Q31"/>
    </row>
    <row customHeight="1" r="32" ht="15.75">
      <c t="s" s="79" r="A32">
        <v>533</v>
      </c>
      <c t="str" s="31" r="B32">
        <f t="shared" si="1"/>
        <v>159,2013</v>
      </c>
      <c t="str" s="31" r="C32">
        <f>VLOOKUP(B32,Mapping!A:B,2,0)</f>
        <v>XTB13-150</v>
      </c>
      <c t="s" s="75" r="D32">
        <v>534</v>
      </c>
      <c t="s" s="75" r="E32">
        <v>535</v>
      </c>
      <c t="s" s="75" r="F32">
        <v>536</v>
      </c>
      <c s="75" r="G32"/>
      <c s="75" r="H32"/>
      <c t="s" s="75" r="I32">
        <v>537</v>
      </c>
      <c t="s" s="75" r="J32">
        <v>538</v>
      </c>
      <c t="s" s="75" r="K32">
        <v>539</v>
      </c>
      <c t="s" s="75" r="L32">
        <v>540</v>
      </c>
      <c t="s" s="75" r="M32">
        <v>541</v>
      </c>
      <c t="s" s="75" r="N32">
        <v>542</v>
      </c>
      <c t="s" s="75" r="O32">
        <v>543</v>
      </c>
      <c s="18" r="P32"/>
      <c s="18" r="Q32"/>
    </row>
    <row customHeight="1" r="33" ht="15.75">
      <c t="s" s="74" r="A33">
        <v>544</v>
      </c>
      <c t="str" s="31" r="B33">
        <f t="shared" si="1"/>
        <v>524,2012</v>
      </c>
      <c t="str" s="31" r="C33">
        <f>VLOOKUP(B33,Mapping!A:B,2,0)</f>
        <v>XTB13-192</v>
      </c>
      <c t="s" s="76" r="D33">
        <v>545</v>
      </c>
      <c t="s" s="76" r="E33">
        <v>546</v>
      </c>
      <c t="s" s="76" r="F33">
        <v>547</v>
      </c>
      <c s="75" r="G33"/>
      <c t="s" s="76" r="H33">
        <v>548</v>
      </c>
      <c t="s" s="76" r="I33">
        <v>549</v>
      </c>
      <c t="s" s="76" r="J33">
        <v>550</v>
      </c>
      <c t="s" s="76" r="K33">
        <v>551</v>
      </c>
      <c t="s" s="76" r="L33">
        <v>552</v>
      </c>
      <c t="s" s="76" r="M33">
        <v>553</v>
      </c>
      <c t="s" s="76" r="N33">
        <v>554</v>
      </c>
      <c t="s" s="76" r="O33">
        <v>555</v>
      </c>
      <c s="18" r="P33"/>
      <c s="18" r="Q33"/>
    </row>
    <row customHeight="1" r="34" ht="15.75">
      <c t="s" s="74" r="A34">
        <v>556</v>
      </c>
      <c t="str" s="31" r="B34">
        <f t="shared" si="1"/>
        <v>1520,2012</v>
      </c>
      <c t="str" s="31" r="C34">
        <f>VLOOKUP(B34,Mapping!A:B,2,0)</f>
        <v>XTB13-147</v>
      </c>
      <c t="s" s="75" r="D34">
        <v>557</v>
      </c>
      <c t="s" s="75" r="E34">
        <v>558</v>
      </c>
      <c t="s" s="75" r="F34">
        <v>559</v>
      </c>
      <c s="75" r="G34"/>
      <c s="75" r="H34"/>
      <c t="s" s="75" r="I34">
        <v>560</v>
      </c>
      <c t="s" s="75" r="J34">
        <v>561</v>
      </c>
      <c t="s" s="75" r="K34">
        <v>562</v>
      </c>
      <c t="s" s="75" r="L34">
        <v>563</v>
      </c>
      <c t="s" s="75" r="M34">
        <v>564</v>
      </c>
      <c t="s" s="75" r="N34">
        <v>565</v>
      </c>
      <c t="s" s="75" r="O34">
        <v>566</v>
      </c>
      <c s="18" r="P34"/>
      <c s="18" r="Q34"/>
    </row>
    <row customHeight="1" r="35" ht="15.75">
      <c t="s" s="74" r="A35">
        <v>567</v>
      </c>
      <c t="str" s="31" r="B35">
        <f t="shared" si="1"/>
        <v>832,2011</v>
      </c>
      <c t="str" s="31" r="C35">
        <f>VLOOKUP(B35,Mapping!A:B,2,0)</f>
        <v>XTB13-233</v>
      </c>
      <c t="s" s="75" r="D35">
        <v>568</v>
      </c>
      <c t="s" s="75" r="E35">
        <v>569</v>
      </c>
      <c t="s" s="75" r="F35">
        <v>570</v>
      </c>
      <c s="75" r="G35"/>
      <c s="75" r="H35"/>
      <c t="s" s="75" r="I35">
        <v>571</v>
      </c>
      <c t="s" s="75" r="J35">
        <v>572</v>
      </c>
      <c t="s" s="75" r="K35">
        <v>573</v>
      </c>
      <c t="s" s="75" r="L35">
        <v>574</v>
      </c>
      <c t="s" s="75" r="M35">
        <v>575</v>
      </c>
      <c t="s" s="75" r="N35">
        <v>576</v>
      </c>
      <c t="s" s="75" r="O35">
        <v>577</v>
      </c>
      <c s="18" r="P35"/>
      <c s="18" r="Q35"/>
    </row>
    <row customHeight="1" r="36" ht="15.75">
      <c t="s" s="74" r="A36">
        <v>578</v>
      </c>
      <c t="str" s="31" r="B36">
        <f t="shared" si="1"/>
        <v>299,2012</v>
      </c>
      <c t="str" s="31" r="C36">
        <f>VLOOKUP(B36,Mapping!A:B,2,0)</f>
        <v>XTB13-165</v>
      </c>
      <c t="s" s="75" r="D36">
        <v>579</v>
      </c>
      <c t="s" s="75" r="E36">
        <v>580</v>
      </c>
      <c t="s" s="75" r="F36">
        <v>581</v>
      </c>
      <c s="75" r="G36"/>
      <c s="75" r="H36"/>
      <c t="s" s="76" r="I36">
        <v>582</v>
      </c>
      <c t="s" s="75" r="J36">
        <v>583</v>
      </c>
      <c t="s" s="75" r="K36">
        <v>584</v>
      </c>
      <c t="s" s="75" r="L36">
        <v>585</v>
      </c>
      <c t="s" s="75" r="M36">
        <v>586</v>
      </c>
      <c t="s" s="75" r="N36">
        <v>587</v>
      </c>
      <c t="s" s="75" r="O36">
        <v>588</v>
      </c>
      <c s="18" r="P36"/>
      <c s="18" r="Q36"/>
    </row>
    <row customHeight="1" r="37" ht="15.75">
      <c t="s" s="74" r="A37">
        <v>589</v>
      </c>
      <c t="str" s="31" r="B37">
        <f t="shared" si="1"/>
        <v>279,2012</v>
      </c>
      <c t="str" s="31" r="C37">
        <f>VLOOKUP(B37,Mapping!A:B,2,0)</f>
        <v>XTB13-161</v>
      </c>
      <c t="s" s="75" r="D37">
        <v>590</v>
      </c>
      <c t="s" s="75" r="E37">
        <v>591</v>
      </c>
      <c t="s" s="75" r="F37">
        <v>592</v>
      </c>
      <c s="75" r="G37"/>
      <c s="75" r="H37"/>
      <c t="s" s="75" r="I37">
        <v>593</v>
      </c>
      <c t="s" s="75" r="J37">
        <v>594</v>
      </c>
      <c t="s" s="75" r="K37">
        <v>595</v>
      </c>
      <c t="s" s="75" r="L37">
        <v>596</v>
      </c>
      <c t="s" s="75" r="M37">
        <v>597</v>
      </c>
      <c t="s" s="75" r="N37">
        <v>598</v>
      </c>
      <c t="s" s="75" r="O37">
        <v>599</v>
      </c>
      <c s="18" r="P37"/>
      <c s="18" r="Q37"/>
    </row>
    <row customHeight="1" r="38" ht="15.75">
      <c t="s" s="74" r="A38">
        <v>600</v>
      </c>
      <c t="str" s="31" r="B38">
        <f t="shared" si="1"/>
        <v>1192,2012</v>
      </c>
      <c t="str" s="31" r="C38">
        <f>VLOOKUP(B38,Mapping!A:B,2,0)</f>
        <v>XTB13-111</v>
      </c>
      <c t="s" s="75" r="D38">
        <v>601</v>
      </c>
      <c t="s" s="75" r="E38">
        <v>602</v>
      </c>
      <c t="s" s="75" r="F38">
        <v>603</v>
      </c>
      <c s="75" r="G38"/>
      <c s="75" r="H38"/>
      <c t="s" s="75" r="I38">
        <v>604</v>
      </c>
      <c t="s" s="75" r="J38">
        <v>605</v>
      </c>
      <c t="s" s="75" r="K38">
        <v>606</v>
      </c>
      <c t="s" s="75" r="L38">
        <v>607</v>
      </c>
      <c t="s" s="75" r="M38">
        <v>608</v>
      </c>
      <c t="s" s="75" r="N38">
        <v>609</v>
      </c>
      <c t="s" s="75" r="O38">
        <v>610</v>
      </c>
      <c s="18" r="P38"/>
      <c s="18" r="Q38"/>
    </row>
    <row customHeight="1" r="39" ht="15.75">
      <c t="s" s="74" r="A39">
        <v>611</v>
      </c>
      <c t="str" s="31" r="B39">
        <f t="shared" si="1"/>
        <v>309,2012</v>
      </c>
      <c t="str" s="31" r="C39">
        <f>VLOOKUP(B39,Mapping!A:B,2,0)</f>
        <v>XTB13-167</v>
      </c>
      <c t="s" s="75" r="D39">
        <v>612</v>
      </c>
      <c t="s" s="75" r="E39">
        <v>613</v>
      </c>
      <c t="s" s="75" r="F39">
        <v>614</v>
      </c>
      <c s="75" r="G39"/>
      <c s="75" r="H39"/>
      <c t="s" s="75" r="I39">
        <v>615</v>
      </c>
      <c t="s" s="75" r="J39">
        <v>616</v>
      </c>
      <c t="s" s="75" r="K39">
        <v>617</v>
      </c>
      <c t="s" s="75" r="L39">
        <v>618</v>
      </c>
      <c t="s" s="75" r="M39">
        <v>619</v>
      </c>
      <c t="s" s="75" r="N39">
        <v>620</v>
      </c>
      <c t="s" s="75" r="O39">
        <v>621</v>
      </c>
      <c s="18" r="P39"/>
      <c s="18" r="Q39"/>
    </row>
    <row customHeight="1" r="40" ht="15.75">
      <c t="s" s="74" r="A40">
        <v>622</v>
      </c>
      <c t="str" s="31" r="B40">
        <f t="shared" si="1"/>
        <v>141,2013</v>
      </c>
      <c t="str" s="31" r="C40">
        <f>VLOOKUP(B40,Mapping!A:B,2,0)</f>
        <v>XTB13-137</v>
      </c>
      <c t="s" s="75" r="D40">
        <v>623</v>
      </c>
      <c t="s" s="75" r="E40">
        <v>624</v>
      </c>
      <c t="s" s="75" r="F40">
        <v>625</v>
      </c>
      <c s="75" r="G40"/>
      <c s="75" r="H40"/>
      <c t="s" s="75" r="I40">
        <v>626</v>
      </c>
      <c t="s" s="75" r="J40">
        <v>627</v>
      </c>
      <c t="s" s="75" r="K40">
        <v>628</v>
      </c>
      <c t="s" s="75" r="L40">
        <v>629</v>
      </c>
      <c t="s" s="75" r="M40">
        <v>630</v>
      </c>
      <c t="s" s="75" r="N40">
        <v>631</v>
      </c>
      <c t="s" s="75" r="O40">
        <v>632</v>
      </c>
      <c s="18" r="P40"/>
      <c s="18" r="Q40"/>
    </row>
    <row customHeight="1" r="41" ht="15.75">
      <c t="s" s="74" r="A41">
        <v>633</v>
      </c>
      <c t="str" s="31" r="B41">
        <f t="shared" si="1"/>
        <v>861,2012</v>
      </c>
      <c t="str" s="31" r="C41">
        <f>VLOOKUP(B41,Mapping!A:B,2,0)</f>
        <v>XTB13-234</v>
      </c>
      <c t="s" s="75" r="D41">
        <v>634</v>
      </c>
      <c t="s" s="75" r="E41">
        <v>635</v>
      </c>
      <c t="s" s="75" r="F41">
        <v>636</v>
      </c>
      <c s="75" r="G41"/>
      <c s="75" r="H41"/>
      <c t="s" s="75" r="I41">
        <v>637</v>
      </c>
      <c t="s" s="75" r="J41">
        <v>638</v>
      </c>
      <c s="75" r="K41"/>
      <c t="s" s="75" r="L41">
        <v>639</v>
      </c>
      <c t="s" s="75" r="M41">
        <v>640</v>
      </c>
      <c t="s" s="75" r="N41">
        <v>641</v>
      </c>
      <c t="s" s="75" r="O41">
        <v>642</v>
      </c>
      <c s="18" r="P41"/>
      <c s="18" r="Q41"/>
    </row>
    <row customHeight="1" r="42" ht="15.75">
      <c t="s" s="80" r="A42">
        <v>643</v>
      </c>
      <c t="str" s="31" r="B42">
        <f t="shared" si="1"/>
        <v>1060,2011</v>
      </c>
      <c t="str" s="31" r="C42">
        <f>VLOOKUP(B42,Mapping!A:B,2,0)</f>
        <v>XTB13-093</v>
      </c>
      <c t="s" s="75" r="D42">
        <v>644</v>
      </c>
      <c t="s" s="75" r="E42">
        <v>645</v>
      </c>
      <c t="s" s="75" r="F42">
        <v>646</v>
      </c>
      <c s="75" r="G42"/>
      <c s="75" r="H42"/>
      <c t="s" s="75" r="I42">
        <v>647</v>
      </c>
      <c t="s" s="75" r="J42">
        <v>648</v>
      </c>
      <c t="s" s="75" r="K42">
        <v>649</v>
      </c>
      <c t="s" s="75" r="L42">
        <v>650</v>
      </c>
      <c t="s" s="75" r="M42">
        <v>651</v>
      </c>
      <c t="s" s="75" r="N42">
        <v>652</v>
      </c>
      <c t="s" s="75" r="O42">
        <v>653</v>
      </c>
      <c s="18" r="P42"/>
      <c s="18" r="Q42"/>
    </row>
    <row customHeight="1" r="43" ht="15.75">
      <c t="s" s="80" r="A43">
        <v>654</v>
      </c>
      <c t="str" s="31" r="B43">
        <f t="shared" si="1"/>
        <v>1426,2012</v>
      </c>
      <c t="str" s="31" r="C43">
        <f>VLOOKUP(B43,Mapping!A:B,2,0)</f>
        <v>XTB13-141</v>
      </c>
      <c t="s" s="75" r="D43">
        <v>655</v>
      </c>
      <c t="s" s="75" r="E43">
        <v>656</v>
      </c>
      <c t="s" s="75" r="F43">
        <v>657</v>
      </c>
      <c s="75" r="G43"/>
      <c s="75" r="H43"/>
      <c t="s" s="75" r="I43">
        <v>658</v>
      </c>
      <c t="s" s="75" r="J43">
        <v>659</v>
      </c>
      <c t="s" s="75" r="K43">
        <v>660</v>
      </c>
      <c t="s" s="75" r="L43">
        <v>661</v>
      </c>
      <c t="s" s="75" r="M43">
        <v>662</v>
      </c>
      <c t="s" s="75" r="N43">
        <v>663</v>
      </c>
      <c t="s" s="75" r="O43">
        <v>664</v>
      </c>
      <c s="18" r="P43"/>
      <c s="18" r="Q43"/>
    </row>
    <row customHeight="1" r="44" ht="15.75">
      <c t="s" s="74" r="A44">
        <v>665</v>
      </c>
      <c t="str" s="31" r="B44">
        <f t="shared" si="1"/>
        <v>1406,2011</v>
      </c>
      <c t="str" s="31" r="C44">
        <f>VLOOKUP(B44,Mapping!A:B,2,0)</f>
        <v>XTB13-136</v>
      </c>
      <c t="s" s="75" r="D44">
        <v>666</v>
      </c>
      <c t="s" s="75" r="E44">
        <v>667</v>
      </c>
      <c t="s" s="75" r="F44">
        <v>668</v>
      </c>
      <c s="75" r="G44"/>
      <c t="s" s="75" r="H44">
        <v>669</v>
      </c>
      <c t="s" s="76" r="I44">
        <v>670</v>
      </c>
      <c t="s" s="75" r="J44">
        <v>671</v>
      </c>
      <c t="s" s="75" r="K44">
        <v>672</v>
      </c>
      <c t="s" s="75" r="L44">
        <v>673</v>
      </c>
      <c t="s" s="75" r="M44">
        <v>674</v>
      </c>
      <c t="s" s="75" r="N44">
        <v>675</v>
      </c>
      <c t="s" s="75" r="O44">
        <v>676</v>
      </c>
      <c s="18" r="P44"/>
      <c s="18" r="Q44"/>
    </row>
    <row customHeight="1" r="45" ht="15.75">
      <c t="s" s="74" r="A45">
        <v>677</v>
      </c>
      <c t="str" s="31" r="B45">
        <f t="shared" si="1"/>
        <v>660,2012</v>
      </c>
      <c t="str" s="31" r="C45">
        <f>VLOOKUP(B45,Mapping!A:B,2,0)</f>
        <v>XTB13-208</v>
      </c>
      <c t="s" s="75" r="D45">
        <v>678</v>
      </c>
      <c t="s" s="75" r="E45">
        <v>679</v>
      </c>
      <c t="s" s="75" r="F45">
        <v>680</v>
      </c>
      <c s="75" r="G45"/>
      <c t="s" s="75" r="H45">
        <v>681</v>
      </c>
      <c t="s" s="76" r="I45">
        <v>682</v>
      </c>
      <c t="s" s="75" r="J45">
        <v>683</v>
      </c>
      <c t="s" s="75" r="K45">
        <v>684</v>
      </c>
      <c t="s" s="75" r="L45">
        <v>685</v>
      </c>
      <c t="s" s="75" r="M45">
        <v>686</v>
      </c>
      <c t="s" s="75" r="N45">
        <v>687</v>
      </c>
      <c t="s" s="75" r="O45">
        <v>688</v>
      </c>
      <c s="18" r="P45"/>
      <c s="18" r="Q45"/>
    </row>
    <row customHeight="1" r="46" ht="15.75">
      <c t="s" s="74" r="A46">
        <v>689</v>
      </c>
      <c t="str" s="31" r="B46">
        <f t="shared" si="1"/>
        <v>281,2012</v>
      </c>
      <c t="str" s="31" r="C46">
        <f>VLOOKUP(B46,Mapping!A:B,2,0)</f>
        <v>XTB13-162</v>
      </c>
      <c t="s" s="75" r="D46">
        <v>690</v>
      </c>
      <c t="s" s="75" r="E46">
        <v>691</v>
      </c>
      <c t="s" s="75" r="F46">
        <v>692</v>
      </c>
      <c s="75" r="G46"/>
      <c s="75" r="H46"/>
      <c t="s" s="75" r="I46">
        <v>693</v>
      </c>
      <c t="s" s="75" r="J46">
        <v>694</v>
      </c>
      <c t="s" s="75" r="K46">
        <v>695</v>
      </c>
      <c t="s" s="75" r="L46">
        <v>696</v>
      </c>
      <c t="s" s="75" r="M46">
        <v>697</v>
      </c>
      <c t="s" s="75" r="N46">
        <v>698</v>
      </c>
      <c t="s" s="75" r="O46">
        <v>699</v>
      </c>
      <c s="18" r="P46"/>
      <c s="18" r="Q46"/>
    </row>
    <row customHeight="1" r="47" ht="15.75">
      <c t="s" s="80" r="A47">
        <v>700</v>
      </c>
      <c t="str" s="31" r="B47">
        <f t="shared" si="1"/>
        <v>966,2010</v>
      </c>
      <c t="str" s="31" r="C47">
        <f>VLOOKUP(B47,Mapping!A:B,2,0)</f>
        <v>XTB13-252</v>
      </c>
      <c t="s" s="75" r="D47">
        <v>701</v>
      </c>
      <c t="s" s="75" r="E47">
        <v>702</v>
      </c>
      <c t="s" s="75" r="F47">
        <v>703</v>
      </c>
      <c s="75" r="G47"/>
      <c s="75" r="H47"/>
      <c t="s" s="75" r="I47">
        <v>704</v>
      </c>
      <c t="s" s="75" r="J47">
        <v>705</v>
      </c>
      <c t="s" s="75" r="K47">
        <v>706</v>
      </c>
      <c t="s" s="75" r="L47">
        <v>707</v>
      </c>
      <c t="s" s="75" r="M47">
        <v>708</v>
      </c>
      <c t="s" s="75" r="N47">
        <v>709</v>
      </c>
      <c t="s" s="75" r="O47">
        <v>710</v>
      </c>
      <c s="18" r="P47"/>
      <c s="18" r="Q47"/>
    </row>
    <row customHeight="1" r="48" ht="15.75">
      <c t="s" s="80" r="A48">
        <v>711</v>
      </c>
      <c t="str" s="31" r="B48">
        <f t="shared" si="1"/>
        <v>1103,2012</v>
      </c>
      <c t="str" s="31" r="C48">
        <f>VLOOKUP(B48,Mapping!A:B,2,0)</f>
        <v>XTB13-100</v>
      </c>
      <c t="s" s="75" r="D48">
        <v>712</v>
      </c>
      <c t="s" s="75" r="E48">
        <v>713</v>
      </c>
      <c t="s" s="75" r="F48">
        <v>714</v>
      </c>
      <c s="75" r="G48"/>
      <c s="75" r="H48"/>
      <c t="s" s="75" r="I48">
        <v>715</v>
      </c>
      <c t="s" s="75" r="J48">
        <v>716</v>
      </c>
      <c t="s" s="75" r="K48">
        <v>717</v>
      </c>
      <c t="s" s="75" r="L48">
        <v>718</v>
      </c>
      <c t="s" s="75" r="M48">
        <v>719</v>
      </c>
      <c t="s" s="75" r="N48">
        <v>720</v>
      </c>
      <c t="s" s="75" r="O48">
        <v>721</v>
      </c>
      <c s="18" r="P48"/>
      <c s="18" r="Q48"/>
    </row>
    <row customHeight="1" r="49" ht="15.75">
      <c t="s" s="80" r="A49">
        <v>722</v>
      </c>
      <c t="str" s="31" r="B49">
        <f t="shared" si="1"/>
        <v>1457,2012</v>
      </c>
      <c t="str" s="31" r="C49">
        <f>VLOOKUP(B49,Mapping!A:B,2,0)</f>
        <v>XTB13-143</v>
      </c>
      <c t="s" s="75" r="D49">
        <v>723</v>
      </c>
      <c t="s" s="75" r="E49">
        <v>724</v>
      </c>
      <c t="s" s="75" r="F49">
        <v>725</v>
      </c>
      <c s="75" r="G49"/>
      <c s="75" r="H49"/>
      <c t="s" s="75" r="I49">
        <v>726</v>
      </c>
      <c t="s" s="75" r="J49">
        <v>727</v>
      </c>
      <c t="s" s="75" r="K49">
        <v>728</v>
      </c>
      <c t="s" s="75" r="L49">
        <v>729</v>
      </c>
      <c t="s" s="75" r="M49">
        <v>730</v>
      </c>
      <c t="s" s="75" r="N49">
        <v>731</v>
      </c>
      <c t="s" s="75" r="O49">
        <v>732</v>
      </c>
      <c s="18" r="P49"/>
      <c s="18" r="Q49"/>
    </row>
    <row customHeight="1" r="50" ht="15.75">
      <c t="s" s="80" r="A50">
        <v>733</v>
      </c>
      <c t="str" s="31" r="B50">
        <f t="shared" si="1"/>
        <v>1034,2012</v>
      </c>
      <c t="str" s="31" r="C50">
        <f>VLOOKUP(B50,Mapping!A:B,2,0)</f>
        <v>XTB13-089</v>
      </c>
      <c t="s" s="75" r="D50">
        <v>734</v>
      </c>
      <c t="s" s="75" r="E50">
        <v>735</v>
      </c>
      <c t="s" s="75" r="F50">
        <v>736</v>
      </c>
      <c s="75" r="G50"/>
      <c s="75" r="H50"/>
      <c t="s" s="75" r="I50">
        <v>737</v>
      </c>
      <c t="s" s="75" r="J50">
        <v>738</v>
      </c>
      <c t="s" s="75" r="K50">
        <v>739</v>
      </c>
      <c t="s" s="75" r="L50">
        <v>740</v>
      </c>
      <c t="s" s="75" r="M50">
        <v>741</v>
      </c>
      <c t="s" s="75" r="N50">
        <v>742</v>
      </c>
      <c t="s" s="75" r="O50">
        <v>743</v>
      </c>
      <c s="18" r="P50"/>
      <c s="18" r="Q50"/>
    </row>
    <row customHeight="1" r="51" ht="15.75">
      <c t="s" s="80" r="A51">
        <v>744</v>
      </c>
      <c t="str" s="31" r="B51">
        <f t="shared" si="1"/>
        <v>1376,2012</v>
      </c>
      <c t="str" s="31" r="C51">
        <f>VLOOKUP(B51,Mapping!A:B,2,0)</f>
        <v>XTB13-135</v>
      </c>
      <c t="s" s="75" r="D51">
        <v>745</v>
      </c>
      <c t="s" s="75" r="E51">
        <v>746</v>
      </c>
      <c t="s" s="75" r="F51">
        <v>747</v>
      </c>
      <c s="75" r="G51"/>
      <c s="75" r="H51"/>
      <c t="s" s="75" r="I51">
        <v>748</v>
      </c>
      <c t="s" s="75" r="J51">
        <v>749</v>
      </c>
      <c t="s" s="75" r="K51">
        <v>750</v>
      </c>
      <c t="s" s="75" r="L51">
        <v>751</v>
      </c>
      <c t="s" s="75" r="M51">
        <v>752</v>
      </c>
      <c t="s" s="75" r="N51">
        <v>753</v>
      </c>
      <c t="s" s="75" r="O51">
        <v>754</v>
      </c>
      <c s="18" r="P51"/>
      <c s="18" r="Q51"/>
    </row>
    <row customHeight="1" r="52" ht="15.75">
      <c t="s" s="74" r="A52">
        <v>755</v>
      </c>
      <c t="str" s="31" r="B52">
        <f t="shared" si="1"/>
        <v>146,2012</v>
      </c>
      <c t="str" s="31" r="C52">
        <f>VLOOKUP(B52,Mapping!A:B,2,0)</f>
        <v>XTB13-144</v>
      </c>
      <c t="s" s="75" r="D52">
        <v>756</v>
      </c>
      <c t="s" s="75" r="E52">
        <v>757</v>
      </c>
      <c t="s" s="75" r="F52">
        <v>758</v>
      </c>
      <c s="75" r="G52"/>
      <c s="75" r="H52"/>
      <c t="s" s="75" r="I52">
        <v>759</v>
      </c>
      <c t="s" s="75" r="J52">
        <v>760</v>
      </c>
      <c t="s" s="75" r="K52">
        <v>761</v>
      </c>
      <c t="s" s="75" r="L52">
        <v>762</v>
      </c>
      <c t="s" s="75" r="M52">
        <v>763</v>
      </c>
      <c t="s" s="75" r="N52">
        <v>764</v>
      </c>
      <c t="s" s="75" r="O52">
        <v>765</v>
      </c>
      <c s="18" r="P52"/>
      <c s="18" r="Q52"/>
    </row>
    <row customHeight="1" r="53" ht="15.75">
      <c t="s" s="74" r="A53">
        <v>766</v>
      </c>
      <c t="str" s="31" r="B53">
        <f t="shared" si="1"/>
        <v>88,2012</v>
      </c>
      <c t="str" s="31" r="C53">
        <f>VLOOKUP(B53,Mapping!A:B,2,0)</f>
        <v>XTB13-238</v>
      </c>
      <c t="s" s="75" r="D53">
        <v>767</v>
      </c>
      <c t="s" s="75" r="E53">
        <v>768</v>
      </c>
      <c t="s" s="75" r="F53">
        <v>769</v>
      </c>
      <c s="75" r="G53"/>
      <c s="75" r="H53"/>
      <c t="s" s="75" r="I53">
        <v>770</v>
      </c>
      <c t="s" s="75" r="J53">
        <v>771</v>
      </c>
      <c t="s" s="75" r="K53">
        <v>772</v>
      </c>
      <c t="s" s="75" r="L53">
        <v>773</v>
      </c>
      <c t="s" s="75" r="M53">
        <v>774</v>
      </c>
      <c t="s" s="75" r="N53">
        <v>775</v>
      </c>
      <c t="s" s="75" r="O53">
        <v>776</v>
      </c>
      <c s="18" r="P53"/>
      <c s="18" r="Q53"/>
    </row>
    <row customHeight="1" r="54" ht="15.75">
      <c t="s" s="74" r="A54">
        <v>777</v>
      </c>
      <c t="str" s="31" r="B54">
        <f t="shared" si="1"/>
        <v>885,2012</v>
      </c>
      <c t="str" s="31" r="C54">
        <f>VLOOKUP(B54,Mapping!A:B,2,0)</f>
        <v>XTB13-241</v>
      </c>
      <c t="s" s="75" r="D54">
        <v>778</v>
      </c>
      <c t="s" s="75" r="E54">
        <v>779</v>
      </c>
      <c t="s" s="75" r="F54">
        <v>780</v>
      </c>
      <c s="75" r="G54"/>
      <c s="75" r="H54"/>
      <c t="s" s="75" r="I54">
        <v>781</v>
      </c>
      <c t="s" s="75" r="J54">
        <v>782</v>
      </c>
      <c t="s" s="75" r="K54">
        <v>783</v>
      </c>
      <c t="s" s="75" r="L54">
        <v>784</v>
      </c>
      <c t="s" s="75" r="M54">
        <v>785</v>
      </c>
      <c t="s" s="75" r="N54">
        <v>786</v>
      </c>
      <c t="s" s="75" r="O54">
        <v>787</v>
      </c>
      <c s="18" r="P54"/>
      <c s="18" r="Q54"/>
    </row>
    <row customHeight="1" r="55" ht="15.75">
      <c t="s" s="74" r="A55">
        <v>788</v>
      </c>
      <c t="str" s="31" r="B55">
        <f t="shared" si="1"/>
        <v>1336,2011</v>
      </c>
      <c t="str" s="31" r="C55">
        <f>VLOOKUP(B55,Mapping!A:B,2,0)</f>
        <v>XTB13-128</v>
      </c>
      <c t="s" s="75" r="D55">
        <v>789</v>
      </c>
      <c t="s" s="75" r="E55">
        <v>790</v>
      </c>
      <c t="s" s="75" r="F55">
        <v>791</v>
      </c>
      <c s="75" r="G55"/>
      <c s="75" r="H55"/>
      <c t="s" s="75" r="I55">
        <v>792</v>
      </c>
      <c t="s" s="75" r="J55">
        <v>793</v>
      </c>
      <c t="s" s="75" r="K55">
        <v>794</v>
      </c>
      <c t="s" s="75" r="L55">
        <v>795</v>
      </c>
      <c t="s" s="75" r="M55">
        <v>796</v>
      </c>
      <c t="s" s="75" r="N55">
        <v>797</v>
      </c>
      <c t="s" s="75" r="O55">
        <v>798</v>
      </c>
      <c s="18" r="P55"/>
      <c s="18" r="Q55"/>
    </row>
    <row customHeight="1" r="56" ht="15.75">
      <c t="s" s="74" r="A56">
        <v>799</v>
      </c>
      <c t="str" s="31" r="B56">
        <f t="shared" si="1"/>
        <v>50,2013</v>
      </c>
      <c t="str" s="31" r="C56">
        <f>VLOOKUP(B56,Mapping!A:B,2,0)</f>
        <v>XTB13-187</v>
      </c>
      <c t="s" s="75" r="D56">
        <v>800</v>
      </c>
      <c t="s" s="75" r="E56">
        <v>801</v>
      </c>
      <c t="s" s="75" r="F56">
        <v>802</v>
      </c>
      <c s="75" r="G56"/>
      <c s="75" r="H56"/>
      <c t="s" s="75" r="I56">
        <v>803</v>
      </c>
      <c t="s" s="75" r="J56">
        <v>804</v>
      </c>
      <c t="s" s="75" r="K56">
        <v>805</v>
      </c>
      <c t="s" s="75" r="L56">
        <v>806</v>
      </c>
      <c t="s" s="75" r="M56">
        <v>807</v>
      </c>
      <c t="s" s="75" r="N56">
        <v>808</v>
      </c>
      <c t="s" s="75" r="O56">
        <v>809</v>
      </c>
      <c s="18" r="P56"/>
      <c s="18" r="Q56"/>
    </row>
    <row customHeight="1" r="57" ht="15.75">
      <c t="s" s="74" r="A57">
        <v>810</v>
      </c>
      <c t="str" s="31" r="B57">
        <f t="shared" si="1"/>
        <v>361,2013</v>
      </c>
      <c t="str" s="31" r="C57">
        <f>VLOOKUP(B57,Mapping!A:B,2,0)</f>
        <v>XTB13-172</v>
      </c>
      <c t="s" s="75" r="D57">
        <v>811</v>
      </c>
      <c t="s" s="75" r="E57">
        <v>812</v>
      </c>
      <c t="s" s="75" r="F57">
        <v>813</v>
      </c>
      <c s="75" r="G57"/>
      <c s="75" r="H57"/>
      <c t="s" s="75" r="I57">
        <v>814</v>
      </c>
      <c t="s" s="75" r="J57">
        <v>815</v>
      </c>
      <c t="s" s="75" r="K57">
        <v>816</v>
      </c>
      <c t="s" s="75" r="L57">
        <v>817</v>
      </c>
      <c t="s" s="75" r="M57">
        <v>818</v>
      </c>
      <c t="s" s="75" r="N57">
        <v>819</v>
      </c>
      <c t="s" s="75" r="O57">
        <v>820</v>
      </c>
      <c s="18" r="P57"/>
      <c s="18" r="Q57"/>
    </row>
    <row customHeight="1" r="58" ht="15.75">
      <c t="s" s="74" r="A58">
        <v>821</v>
      </c>
      <c t="str" s="31" r="B58">
        <f t="shared" si="1"/>
        <v>645,2013</v>
      </c>
      <c t="str" s="31" r="C58">
        <f>VLOOKUP(B58,Mapping!A:B,2,0)</f>
        <v>XTB13-206</v>
      </c>
      <c t="s" s="75" r="D58">
        <v>822</v>
      </c>
      <c t="s" s="75" r="E58">
        <v>823</v>
      </c>
      <c t="s" s="75" r="F58">
        <v>824</v>
      </c>
      <c s="75" r="G58"/>
      <c s="75" r="H58"/>
      <c t="s" s="75" r="I58">
        <v>825</v>
      </c>
      <c t="s" s="75" r="J58">
        <v>826</v>
      </c>
      <c t="s" s="75" r="K58">
        <v>827</v>
      </c>
      <c t="s" s="75" r="L58">
        <v>828</v>
      </c>
      <c t="s" s="75" r="M58">
        <v>829</v>
      </c>
      <c t="s" s="75" r="N58">
        <v>830</v>
      </c>
      <c t="s" s="75" r="O58">
        <v>831</v>
      </c>
      <c s="18" r="P58"/>
      <c s="18" r="Q58"/>
    </row>
    <row customHeight="1" r="59" ht="15.75">
      <c t="s" s="74" r="A59">
        <v>832</v>
      </c>
      <c t="str" s="31" r="B59">
        <f t="shared" si="1"/>
        <v>530,2012</v>
      </c>
      <c t="str" s="31" r="C59">
        <f>VLOOKUP(B59,Mapping!A:B,2,0)</f>
        <v>XTB13-194</v>
      </c>
      <c t="s" s="75" r="D59">
        <v>833</v>
      </c>
      <c t="s" s="75" r="E59">
        <v>834</v>
      </c>
      <c t="s" s="75" r="F59">
        <v>835</v>
      </c>
      <c s="75" r="G59"/>
      <c s="75" r="H59"/>
      <c t="s" s="75" r="I59">
        <v>836</v>
      </c>
      <c t="s" s="75" r="J59">
        <v>837</v>
      </c>
      <c t="s" s="75" r="K59">
        <v>838</v>
      </c>
      <c t="s" s="75" r="L59">
        <v>839</v>
      </c>
      <c t="s" s="75" r="M59">
        <v>840</v>
      </c>
      <c t="s" s="75" r="N59">
        <v>841</v>
      </c>
      <c t="s" s="75" r="O59">
        <v>842</v>
      </c>
      <c s="18" r="P59"/>
      <c s="18" r="Q59"/>
    </row>
    <row customHeight="1" r="60" ht="15.75">
      <c t="s" s="74" r="A60">
        <v>843</v>
      </c>
      <c t="str" s="31" r="B60">
        <f t="shared" si="1"/>
        <v>1182,2012</v>
      </c>
      <c t="str" s="31" r="C60">
        <f>VLOOKUP(B60,Mapping!A:B,2,0)</f>
        <v>#N/A</v>
      </c>
      <c t="s" s="75" r="D60">
        <v>844</v>
      </c>
      <c t="s" s="75" r="E60">
        <v>845</v>
      </c>
      <c t="s" s="75" r="F60">
        <v>846</v>
      </c>
      <c s="75" r="G60"/>
      <c s="75" r="H60"/>
      <c t="s" s="75" r="I60">
        <v>847</v>
      </c>
      <c t="s" s="75" r="J60">
        <v>848</v>
      </c>
      <c t="s" s="75" r="K60">
        <v>849</v>
      </c>
      <c t="s" s="75" r="L60">
        <v>850</v>
      </c>
      <c t="s" s="75" r="M60">
        <v>851</v>
      </c>
      <c t="s" s="75" r="N60">
        <v>852</v>
      </c>
      <c t="s" s="75" r="O60">
        <v>853</v>
      </c>
      <c s="18" r="P60"/>
      <c s="18" r="Q60"/>
    </row>
    <row customHeight="1" r="61" ht="15.75">
      <c t="s" s="74" r="A61">
        <v>854</v>
      </c>
      <c t="str" s="31" r="B61">
        <f t="shared" si="1"/>
        <v>1059,2011</v>
      </c>
      <c t="str" s="31" r="C61">
        <f>VLOOKUP(B61,Mapping!A:B,2,0)</f>
        <v>XTB13-092</v>
      </c>
      <c t="s" s="75" r="D61">
        <v>855</v>
      </c>
      <c t="s" s="75" r="E61">
        <v>856</v>
      </c>
      <c t="s" s="75" r="F61">
        <v>857</v>
      </c>
      <c s="75" r="G61"/>
      <c t="s" s="75" r="H61">
        <v>858</v>
      </c>
      <c t="s" s="75" r="I61">
        <v>859</v>
      </c>
      <c t="s" s="75" r="J61">
        <v>860</v>
      </c>
      <c t="s" s="75" r="K61">
        <v>861</v>
      </c>
      <c t="s" s="75" r="L61">
        <v>862</v>
      </c>
      <c t="s" s="75" r="M61">
        <v>863</v>
      </c>
      <c t="s" s="75" r="N61">
        <v>864</v>
      </c>
      <c t="s" s="75" r="O61">
        <v>865</v>
      </c>
      <c s="18" r="P61"/>
      <c s="18" r="Q61"/>
    </row>
    <row customHeight="1" r="62" ht="15.75">
      <c t="s" s="74" r="A62">
        <v>866</v>
      </c>
      <c t="str" s="31" r="B62">
        <f t="shared" si="1"/>
        <v>547,2012</v>
      </c>
      <c t="str" s="31" r="C62">
        <f>VLOOKUP(B62,Mapping!A:B,2,0)</f>
        <v>XTB13-197</v>
      </c>
      <c t="s" s="75" r="D62">
        <v>867</v>
      </c>
      <c t="s" s="75" r="E62">
        <v>868</v>
      </c>
      <c t="s" s="75" r="F62">
        <v>869</v>
      </c>
      <c s="75" r="G62"/>
      <c t="s" s="75" r="H62">
        <v>870</v>
      </c>
      <c t="s" s="75" r="I62">
        <v>871</v>
      </c>
      <c t="s" s="75" r="J62">
        <v>872</v>
      </c>
      <c t="s" s="75" r="K62">
        <v>873</v>
      </c>
      <c t="s" s="75" r="L62">
        <v>874</v>
      </c>
      <c t="s" s="75" r="M62">
        <v>875</v>
      </c>
      <c t="s" s="75" r="N62">
        <v>876</v>
      </c>
      <c t="s" s="75" r="O62">
        <v>877</v>
      </c>
      <c s="18" r="P62"/>
      <c s="18" r="Q62"/>
    </row>
    <row customHeight="1" r="63" ht="15.75">
      <c t="s" s="74" r="A63">
        <v>878</v>
      </c>
      <c t="str" s="31" r="B63">
        <f t="shared" si="1"/>
        <v>810,2012</v>
      </c>
      <c t="str" s="31" r="C63">
        <f>VLOOKUP(B63,Mapping!A:B,2,0)</f>
        <v>XTB13-231</v>
      </c>
      <c t="s" s="75" r="D63">
        <v>879</v>
      </c>
      <c t="s" s="75" r="E63">
        <v>880</v>
      </c>
      <c t="s" s="75" r="F63">
        <v>881</v>
      </c>
      <c s="75" r="G63"/>
      <c t="s" s="75" r="H63">
        <v>882</v>
      </c>
      <c t="s" s="75" r="I63">
        <v>883</v>
      </c>
      <c t="s" s="75" r="J63">
        <v>884</v>
      </c>
      <c t="s" s="75" r="K63">
        <v>885</v>
      </c>
      <c t="s" s="75" r="L63">
        <v>886</v>
      </c>
      <c t="s" s="75" r="M63">
        <v>887</v>
      </c>
      <c t="s" s="75" r="N63">
        <v>888</v>
      </c>
      <c t="s" s="75" r="O63">
        <v>889</v>
      </c>
      <c s="18" r="P63"/>
      <c s="18" r="Q63"/>
    </row>
    <row customHeight="1" r="64" ht="15.75">
      <c t="s" s="74" r="A64">
        <v>890</v>
      </c>
      <c t="str" s="31" r="B64">
        <f t="shared" si="1"/>
        <v>1367,2011</v>
      </c>
      <c t="str" s="31" r="C64">
        <f>VLOOKUP(B64,Mapping!A:B,2,0)</f>
        <v>XTB13-133</v>
      </c>
      <c t="s" s="75" r="D64">
        <v>891</v>
      </c>
      <c t="s" s="75" r="E64">
        <v>892</v>
      </c>
      <c t="s" s="75" r="F64">
        <v>893</v>
      </c>
      <c s="75" r="G64"/>
      <c s="75" r="H64"/>
      <c t="s" s="75" r="I64">
        <v>894</v>
      </c>
      <c t="s" s="75" r="J64">
        <v>895</v>
      </c>
      <c t="s" s="75" r="K64">
        <v>896</v>
      </c>
      <c t="s" s="75" r="L64">
        <v>897</v>
      </c>
      <c t="s" s="75" r="M64">
        <v>898</v>
      </c>
      <c t="s" s="75" r="N64">
        <v>899</v>
      </c>
      <c t="s" s="75" r="O64">
        <v>900</v>
      </c>
      <c s="18" r="P64"/>
      <c s="18" r="Q64"/>
    </row>
    <row customHeight="1" r="65" ht="15.75">
      <c t="s" s="74" r="A65">
        <v>901</v>
      </c>
      <c t="str" s="31" r="B65">
        <f t="shared" si="1"/>
        <v>459,2012</v>
      </c>
      <c t="str" s="31" r="C65">
        <f>VLOOKUP(B65,Mapping!A:B,2,0)</f>
        <v>XTB13-184</v>
      </c>
      <c t="s" s="75" r="D65">
        <v>902</v>
      </c>
      <c t="s" s="75" r="E65">
        <v>903</v>
      </c>
      <c t="s" s="75" r="F65">
        <v>904</v>
      </c>
      <c s="75" r="G65"/>
      <c t="s" s="75" r="H65">
        <v>905</v>
      </c>
      <c t="s" s="76" r="I65">
        <v>906</v>
      </c>
      <c t="s" s="75" r="J65">
        <v>907</v>
      </c>
      <c t="s" s="75" r="K65">
        <v>908</v>
      </c>
      <c t="s" s="75" r="L65">
        <v>909</v>
      </c>
      <c t="s" s="75" r="M65">
        <v>910</v>
      </c>
      <c t="s" s="75" r="N65">
        <v>911</v>
      </c>
      <c t="s" s="75" r="O65">
        <v>912</v>
      </c>
      <c s="18" r="P65"/>
      <c s="18" r="Q65"/>
    </row>
    <row customHeight="1" r="66" ht="15.75">
      <c t="s" s="74" r="A66">
        <v>913</v>
      </c>
      <c t="str" s="31" r="B66">
        <f t="shared" si="1"/>
        <v>1133,2011</v>
      </c>
      <c t="str" s="31" r="C66">
        <f>VLOOKUP(B66,Mapping!A:B,2,0)</f>
        <v>XTB13-103</v>
      </c>
      <c t="s" s="75" r="D66">
        <v>914</v>
      </c>
      <c t="s" s="75" r="E66">
        <v>915</v>
      </c>
      <c t="s" s="75" r="F66">
        <v>916</v>
      </c>
      <c s="75" r="G66"/>
      <c s="75" r="H66"/>
      <c t="s" s="75" r="I66">
        <v>917</v>
      </c>
      <c t="s" s="75" r="J66">
        <v>918</v>
      </c>
      <c t="s" s="75" r="K66">
        <v>919</v>
      </c>
      <c t="s" s="75" r="L66">
        <v>920</v>
      </c>
      <c t="s" s="75" r="M66">
        <v>921</v>
      </c>
      <c t="s" s="75" r="N66">
        <v>922</v>
      </c>
      <c t="s" s="75" r="O66">
        <v>923</v>
      </c>
      <c s="18" r="P66"/>
      <c s="18" r="Q66"/>
    </row>
    <row customHeight="1" r="67" ht="15.75">
      <c t="s" s="74" r="A67">
        <v>924</v>
      </c>
      <c t="str" s="31" r="B67">
        <f t="shared" si="1"/>
        <v>1410,2012</v>
      </c>
      <c t="str" s="31" r="C67">
        <f>VLOOKUP(B67,Mapping!A:B,2,0)</f>
        <v>XTB13-138</v>
      </c>
      <c t="s" s="75" r="D67">
        <v>925</v>
      </c>
      <c t="s" s="75" r="E67">
        <v>926</v>
      </c>
      <c t="s" s="75" r="F67">
        <v>927</v>
      </c>
      <c s="75" r="G67"/>
      <c s="75" r="H67"/>
      <c t="s" s="75" r="I67">
        <v>928</v>
      </c>
      <c t="s" s="75" r="J67">
        <v>929</v>
      </c>
      <c t="s" s="75" r="K67">
        <v>930</v>
      </c>
      <c t="s" s="75" r="L67">
        <v>931</v>
      </c>
      <c t="s" s="75" r="M67">
        <v>932</v>
      </c>
      <c t="s" s="75" r="N67">
        <v>933</v>
      </c>
      <c t="s" s="75" r="O67">
        <v>934</v>
      </c>
      <c s="18" r="P67"/>
      <c s="18" r="Q67"/>
    </row>
    <row customHeight="1" r="68" ht="15.75">
      <c t="s" s="74" r="A68">
        <v>935</v>
      </c>
      <c t="str" s="31" r="B68">
        <f t="shared" si="1"/>
        <v>598,2012</v>
      </c>
      <c t="str" s="31" r="C68">
        <f>VLOOKUP(B68,Mapping!A:B,2,0)</f>
        <v>#N/A</v>
      </c>
      <c t="s" s="75" r="D68">
        <v>936</v>
      </c>
      <c t="s" s="75" r="E68">
        <v>937</v>
      </c>
      <c t="s" s="75" r="F68">
        <v>938</v>
      </c>
      <c s="75" r="G68"/>
      <c s="75" r="H68"/>
      <c t="s" s="75" r="I68">
        <v>939</v>
      </c>
      <c t="s" s="75" r="J68">
        <v>940</v>
      </c>
      <c t="s" s="75" r="K68">
        <v>941</v>
      </c>
      <c t="s" s="75" r="L68">
        <v>942</v>
      </c>
      <c t="s" s="75" r="M68">
        <v>943</v>
      </c>
      <c t="s" s="75" r="N68">
        <v>944</v>
      </c>
      <c t="s" s="75" r="O68">
        <v>945</v>
      </c>
      <c s="18" r="P68"/>
      <c s="18" r="Q68"/>
    </row>
    <row customHeight="1" r="69" ht="15.75">
      <c t="s" s="74" r="A69">
        <v>946</v>
      </c>
      <c t="str" s="31" r="B69">
        <f t="shared" si="1"/>
        <v>375,2013</v>
      </c>
      <c t="str" s="31" r="C69">
        <f>VLOOKUP(B69,Mapping!A:B,2,0)</f>
        <v>XTB13-176</v>
      </c>
      <c t="s" s="75" r="D69">
        <v>947</v>
      </c>
      <c t="s" s="75" r="E69">
        <v>948</v>
      </c>
      <c t="s" s="75" r="F69">
        <v>949</v>
      </c>
      <c s="75" r="G69"/>
      <c s="75" r="H69"/>
      <c t="s" s="75" r="I69">
        <v>950</v>
      </c>
      <c t="s" s="75" r="J69">
        <v>951</v>
      </c>
      <c t="s" s="75" r="K69">
        <v>952</v>
      </c>
      <c t="s" s="75" r="L69">
        <v>953</v>
      </c>
      <c t="s" s="75" r="M69">
        <v>954</v>
      </c>
      <c t="s" s="75" r="N69">
        <v>955</v>
      </c>
      <c t="s" s="75" r="O69">
        <v>956</v>
      </c>
      <c s="18" r="P69"/>
      <c s="18" r="Q69"/>
    </row>
    <row customHeight="1" r="70" ht="15.75">
      <c t="s" s="78" r="A70">
        <v>957</v>
      </c>
      <c t="str" s="31" r="B70">
        <f t="shared" si="1"/>
        <v>100,2012</v>
      </c>
      <c t="str" s="31" r="C70">
        <f>VLOOKUP(B70,Mapping!A:B,2,0)</f>
        <v>XTB13-083</v>
      </c>
      <c t="s" s="75" r="D70">
        <v>958</v>
      </c>
      <c t="s" s="75" r="E70">
        <v>959</v>
      </c>
      <c s="75" r="F70"/>
      <c t="s" s="75" r="G70">
        <v>960</v>
      </c>
      <c t="s" s="75" r="H70">
        <v>961</v>
      </c>
      <c t="s" s="75" r="I70">
        <v>962</v>
      </c>
      <c t="s" s="75" r="J70">
        <v>963</v>
      </c>
      <c t="s" s="75" r="K70">
        <v>964</v>
      </c>
      <c t="s" s="75" r="L70">
        <v>965</v>
      </c>
      <c t="s" s="75" r="M70">
        <v>966</v>
      </c>
      <c t="s" s="75" r="N70">
        <v>967</v>
      </c>
      <c t="s" s="75" r="O70">
        <v>968</v>
      </c>
      <c s="18" r="P70"/>
      <c s="18" r="Q70"/>
    </row>
    <row customHeight="1" r="71" ht="15.75">
      <c t="s" s="78" r="A71">
        <v>969</v>
      </c>
      <c t="str" s="31" r="B71">
        <f t="shared" si="1"/>
        <v>1363,2012</v>
      </c>
      <c t="str" s="31" r="C71">
        <f>VLOOKUP(B71,Mapping!A:B,2,0)</f>
        <v>XTB13-131</v>
      </c>
      <c t="s" s="75" r="D71">
        <v>970</v>
      </c>
      <c t="s" s="75" r="E71">
        <v>971</v>
      </c>
      <c s="75" r="F71"/>
      <c t="s" s="75" r="G71">
        <v>972</v>
      </c>
      <c t="s" s="75" r="H71">
        <v>973</v>
      </c>
      <c t="s" s="75" r="I71">
        <v>974</v>
      </c>
      <c t="s" s="75" r="J71">
        <v>975</v>
      </c>
      <c t="s" s="75" r="K71">
        <v>976</v>
      </c>
      <c t="s" s="75" r="L71">
        <v>977</v>
      </c>
      <c t="s" s="75" r="M71">
        <v>978</v>
      </c>
      <c t="s" s="75" r="N71">
        <v>979</v>
      </c>
      <c t="s" s="75" r="O71">
        <v>980</v>
      </c>
      <c s="18" r="P71"/>
      <c s="18" r="Q71"/>
    </row>
    <row customHeight="1" r="72" ht="15.75">
      <c t="s" s="74" r="A72">
        <v>981</v>
      </c>
      <c t="str" s="31" r="B72">
        <f t="shared" si="1"/>
        <v>1176,2012</v>
      </c>
      <c t="str" s="31" r="C72">
        <f>VLOOKUP(B72,Mapping!A:B,2,0)</f>
        <v>XTB13-108</v>
      </c>
      <c t="s" s="75" r="D72">
        <v>982</v>
      </c>
      <c t="s" s="75" r="E72">
        <v>983</v>
      </c>
      <c t="s" s="75" r="F72">
        <v>984</v>
      </c>
      <c s="75" r="G72"/>
      <c s="75" r="H72"/>
      <c t="s" s="75" r="I72">
        <v>985</v>
      </c>
      <c t="s" s="75" r="J72">
        <v>986</v>
      </c>
      <c t="s" s="75" r="K72">
        <v>987</v>
      </c>
      <c t="s" s="75" r="L72">
        <v>988</v>
      </c>
      <c t="s" s="75" r="M72">
        <v>989</v>
      </c>
      <c t="s" s="75" r="N72">
        <v>990</v>
      </c>
      <c t="s" s="75" r="O72">
        <v>991</v>
      </c>
      <c s="18" r="P72"/>
      <c s="18" r="Q72"/>
    </row>
    <row customHeight="1" r="73" ht="15.75">
      <c t="s" s="74" r="A73">
        <v>992</v>
      </c>
      <c t="str" s="31" r="B73">
        <f t="shared" si="1"/>
        <v>400,2013</v>
      </c>
      <c t="str" s="31" r="C73">
        <f>VLOOKUP(B73,Mapping!A:B,2,0)</f>
        <v>XTB13-178</v>
      </c>
      <c t="s" s="75" r="D73">
        <v>993</v>
      </c>
      <c t="s" s="75" r="E73">
        <v>994</v>
      </c>
      <c t="s" s="75" r="F73">
        <v>995</v>
      </c>
      <c s="75" r="G73"/>
      <c s="75" r="H73"/>
      <c t="s" s="75" r="I73">
        <v>996</v>
      </c>
      <c t="s" s="75" r="J73">
        <v>997</v>
      </c>
      <c t="s" s="75" r="K73">
        <v>998</v>
      </c>
      <c t="s" s="75" r="L73">
        <v>999</v>
      </c>
      <c t="s" s="75" r="M73">
        <v>1000</v>
      </c>
      <c t="s" s="75" r="N73">
        <v>1001</v>
      </c>
      <c t="s" s="75" r="O73">
        <v>1002</v>
      </c>
      <c s="18" r="P73"/>
      <c s="18" r="Q73"/>
    </row>
    <row customHeight="1" r="74" ht="15.75">
      <c t="s" s="74" r="A74">
        <v>1003</v>
      </c>
      <c t="str" s="31" r="B74">
        <f t="shared" si="1"/>
        <v>1,2013</v>
      </c>
      <c t="str" s="31" r="C74">
        <f>VLOOKUP(B74,Mapping!A:B,2,0)</f>
        <v>XTB13-081</v>
      </c>
      <c t="s" s="75" r="D74">
        <v>1004</v>
      </c>
      <c t="s" s="75" r="E74">
        <v>1005</v>
      </c>
      <c t="s" s="75" r="F74">
        <v>1006</v>
      </c>
      <c s="75" r="G74"/>
      <c s="75" r="H74"/>
      <c t="s" s="75" r="I74">
        <v>1007</v>
      </c>
      <c t="s" s="75" r="J74">
        <v>1008</v>
      </c>
      <c t="s" s="75" r="K74">
        <v>1009</v>
      </c>
      <c t="s" s="75" r="L74">
        <v>1010</v>
      </c>
      <c t="s" s="75" r="M74">
        <v>1011</v>
      </c>
      <c t="s" s="75" r="N74">
        <v>1012</v>
      </c>
      <c t="s" s="75" r="O74">
        <v>1013</v>
      </c>
      <c s="18" r="P74"/>
      <c s="18" r="Q74"/>
    </row>
    <row customHeight="1" r="75" ht="15.75">
      <c t="s" s="74" r="A75">
        <v>1014</v>
      </c>
      <c t="str" s="31" r="B75">
        <f t="shared" si="1"/>
        <v>658,2013</v>
      </c>
      <c t="str" s="31" r="C75">
        <f>VLOOKUP(B75,Mapping!A:B,2,0)</f>
        <v>#N/A</v>
      </c>
      <c t="s" s="75" r="D75">
        <v>1015</v>
      </c>
      <c t="s" s="75" r="E75">
        <v>1016</v>
      </c>
      <c t="s" s="75" r="F75">
        <v>1017</v>
      </c>
      <c s="75" r="G75"/>
      <c s="75" r="H75"/>
      <c t="s" s="75" r="I75">
        <v>1018</v>
      </c>
      <c t="s" s="75" r="J75">
        <v>1019</v>
      </c>
      <c t="s" s="75" r="K75">
        <v>1020</v>
      </c>
      <c t="s" s="75" r="L75">
        <v>1021</v>
      </c>
      <c t="s" s="75" r="M75">
        <v>1022</v>
      </c>
      <c t="s" s="75" r="N75">
        <v>1023</v>
      </c>
      <c t="s" s="75" r="O75">
        <v>1024</v>
      </c>
      <c s="18" r="P75"/>
      <c s="18" r="Q75"/>
    </row>
    <row customHeight="1" r="76" ht="15.75">
      <c t="s" s="74" r="A76">
        <v>1025</v>
      </c>
      <c t="str" s="31" r="B76">
        <f t="shared" si="1"/>
        <v>760,2011</v>
      </c>
      <c t="str" s="31" r="C76">
        <f>VLOOKUP(B76,Mapping!A:B,2,0)</f>
        <v>XTB13-225</v>
      </c>
      <c t="s" s="75" r="D76">
        <v>1026</v>
      </c>
      <c t="s" s="75" r="E76">
        <v>1027</v>
      </c>
      <c t="s" s="75" r="F76">
        <v>1028</v>
      </c>
      <c s="75" r="G76"/>
      <c s="75" r="H76"/>
      <c t="s" s="76" r="I76">
        <v>1029</v>
      </c>
      <c t="s" s="75" r="J76">
        <v>1030</v>
      </c>
      <c t="s" s="75" r="K76">
        <v>1031</v>
      </c>
      <c t="s" s="75" r="L76">
        <v>1032</v>
      </c>
      <c t="s" s="75" r="M76">
        <v>1033</v>
      </c>
      <c t="s" s="75" r="N76">
        <v>1034</v>
      </c>
      <c t="s" s="75" r="O76">
        <v>1035</v>
      </c>
      <c s="18" r="P76"/>
      <c s="18" r="Q76"/>
    </row>
    <row customHeight="1" r="77" ht="15.75">
      <c t="s" s="74" r="A77">
        <v>1036</v>
      </c>
      <c t="str" s="31" r="B77">
        <f t="shared" si="1"/>
        <v>679,2012</v>
      </c>
      <c t="str" s="31" r="C77">
        <f>VLOOKUP(B77,Mapping!A:B,2,0)</f>
        <v>XTB13-212</v>
      </c>
      <c t="s" s="75" r="D77">
        <v>1037</v>
      </c>
      <c t="s" s="75" r="E77">
        <v>1038</v>
      </c>
      <c t="s" s="75" r="F77">
        <v>1039</v>
      </c>
      <c s="75" r="G77"/>
      <c s="75" r="H77"/>
      <c t="s" s="75" r="I77">
        <v>1040</v>
      </c>
      <c t="s" s="75" r="J77">
        <v>1041</v>
      </c>
      <c t="s" s="75" r="K77">
        <v>1042</v>
      </c>
      <c t="s" s="75" r="L77">
        <v>1043</v>
      </c>
      <c t="s" s="75" r="M77">
        <v>1044</v>
      </c>
      <c t="s" s="75" r="N77">
        <v>1045</v>
      </c>
      <c t="s" s="75" r="O77">
        <v>1046</v>
      </c>
      <c s="18" r="P77"/>
      <c s="18" r="Q77"/>
    </row>
    <row customHeight="1" r="78" ht="15.75">
      <c t="s" s="74" r="A78">
        <v>1047</v>
      </c>
      <c t="str" s="31" r="B78">
        <f t="shared" si="1"/>
        <v>692,2012</v>
      </c>
      <c t="str" s="31" r="C78">
        <f>VLOOKUP(B78,Mapping!A:B,2,0)</f>
        <v>XTB13-216</v>
      </c>
      <c t="s" s="75" r="D78">
        <v>1048</v>
      </c>
      <c t="s" s="75" r="E78">
        <v>1049</v>
      </c>
      <c t="s" s="75" r="F78">
        <v>1050</v>
      </c>
      <c s="75" r="G78"/>
      <c s="75" r="H78"/>
      <c t="s" s="75" r="I78">
        <v>1051</v>
      </c>
      <c t="s" s="75" r="J78">
        <v>1052</v>
      </c>
      <c t="s" s="75" r="K78">
        <v>1053</v>
      </c>
      <c t="s" s="75" r="L78">
        <v>1054</v>
      </c>
      <c t="s" s="75" r="M78">
        <v>1055</v>
      </c>
      <c t="s" s="75" r="N78">
        <v>1056</v>
      </c>
      <c t="s" s="75" r="O78">
        <v>1057</v>
      </c>
      <c s="18" r="P78"/>
      <c s="18" r="Q78"/>
    </row>
    <row customHeight="1" r="79" ht="15.75">
      <c t="s" s="74" r="A79">
        <v>1058</v>
      </c>
      <c t="str" s="31" r="B79">
        <f t="shared" si="1"/>
        <v>1058,2009</v>
      </c>
      <c t="str" s="31" r="C79">
        <f>VLOOKUP(B79,Mapping!A:B,2,0)</f>
        <v>#N/A</v>
      </c>
      <c t="s" s="75" r="D79">
        <v>1059</v>
      </c>
      <c t="s" s="75" r="E79">
        <v>1060</v>
      </c>
      <c t="s" s="75" r="F79">
        <v>1061</v>
      </c>
      <c s="75" r="G79"/>
      <c s="75" r="H79"/>
      <c t="s" s="75" r="I79">
        <v>1062</v>
      </c>
      <c t="s" s="75" r="J79">
        <v>1063</v>
      </c>
      <c t="s" s="75" r="K79">
        <v>1064</v>
      </c>
      <c t="s" s="75" r="L79">
        <v>1065</v>
      </c>
      <c t="s" s="75" r="M79">
        <v>1066</v>
      </c>
      <c t="s" s="75" r="N79">
        <v>1067</v>
      </c>
      <c t="s" s="75" r="O79">
        <v>1068</v>
      </c>
      <c s="18" r="P79"/>
      <c s="18" r="Q79"/>
    </row>
    <row customHeight="1" r="80" ht="15.75">
      <c t="s" s="74" r="A80">
        <v>1069</v>
      </c>
      <c t="str" s="31" r="B80">
        <f t="shared" si="1"/>
        <v>980,2009</v>
      </c>
      <c t="str" s="31" r="C80">
        <f>VLOOKUP(B80,Mapping!A:B,2,0)</f>
        <v>XTB13-256</v>
      </c>
      <c t="s" s="75" r="D80">
        <v>1070</v>
      </c>
      <c t="s" s="75" r="E80">
        <v>1071</v>
      </c>
      <c t="s" s="75" r="F80">
        <v>1072</v>
      </c>
      <c s="75" r="G80"/>
      <c s="75" r="H80"/>
      <c t="s" s="75" r="I80">
        <v>1073</v>
      </c>
      <c s="75" r="J80"/>
      <c s="75" r="K80"/>
      <c t="s" s="75" r="L80">
        <v>1074</v>
      </c>
      <c t="s" s="75" r="M80">
        <v>1075</v>
      </c>
      <c t="s" s="75" r="N80">
        <v>1076</v>
      </c>
      <c t="s" s="75" r="O80">
        <v>1077</v>
      </c>
      <c s="18" r="P80"/>
      <c s="18" r="Q80"/>
    </row>
    <row customHeight="1" r="81" ht="15.75">
      <c t="s" s="74" r="A81">
        <v>1078</v>
      </c>
      <c t="str" s="31" r="B81">
        <f t="shared" si="1"/>
        <v>970,2009</v>
      </c>
      <c t="str" s="31" r="C81">
        <f>VLOOKUP(B81,Mapping!A:B,2,0)</f>
        <v>XTB13-262</v>
      </c>
      <c t="s" s="75" r="D81">
        <v>1079</v>
      </c>
      <c t="s" s="75" r="E81">
        <v>1080</v>
      </c>
      <c t="s" s="75" r="F81">
        <v>1081</v>
      </c>
      <c s="75" r="G81"/>
      <c s="75" r="H81"/>
      <c t="s" s="75" r="I81">
        <v>1082</v>
      </c>
      <c t="s" s="75" r="J81">
        <v>1083</v>
      </c>
      <c t="s" s="75" r="K81">
        <v>1084</v>
      </c>
      <c t="s" s="75" r="L81">
        <v>1085</v>
      </c>
      <c t="s" s="75" r="M81">
        <v>1086</v>
      </c>
      <c t="s" s="75" r="N81">
        <v>1087</v>
      </c>
      <c t="s" s="75" r="O81">
        <v>1088</v>
      </c>
      <c s="18" r="P81"/>
      <c s="18" r="Q81"/>
    </row>
    <row customHeight="1" r="82" ht="15.75">
      <c t="s" s="74" r="A82">
        <v>1089</v>
      </c>
      <c t="str" s="31" r="B82">
        <f t="shared" si="1"/>
        <v>675,2013</v>
      </c>
      <c t="str" s="31" r="C82">
        <f>VLOOKUP(B82,Mapping!A:B,2,0)</f>
        <v>XTB13-211</v>
      </c>
      <c t="s" s="75" r="D82">
        <v>1090</v>
      </c>
      <c t="s" s="75" r="E82">
        <v>1091</v>
      </c>
      <c t="s" s="75" r="F82">
        <v>1092</v>
      </c>
      <c s="75" r="G82"/>
      <c s="75" r="H82"/>
      <c t="s" s="75" r="I82">
        <v>1093</v>
      </c>
      <c t="s" s="75" r="J82">
        <v>1094</v>
      </c>
      <c t="s" s="75" r="K82">
        <v>1095</v>
      </c>
      <c t="s" s="75" r="L82">
        <v>1096</v>
      </c>
      <c t="s" s="75" r="M82">
        <v>1097</v>
      </c>
      <c t="s" s="75" r="N82">
        <v>1098</v>
      </c>
      <c t="s" s="75" r="O82">
        <v>1099</v>
      </c>
      <c s="18" r="P82"/>
      <c s="18" r="Q82"/>
    </row>
    <row customHeight="1" r="83" ht="15.75">
      <c t="s" s="74" r="A83">
        <v>1100</v>
      </c>
      <c t="str" s="31" r="B83">
        <f t="shared" si="1"/>
        <v>91,2010</v>
      </c>
      <c t="str" s="31" r="C83">
        <f>VLOOKUP(B83,Mapping!A:B,2,0)</f>
        <v>XTB13-299</v>
      </c>
      <c t="s" s="75" r="D83">
        <v>1101</v>
      </c>
      <c t="s" s="75" r="E83">
        <v>1102</v>
      </c>
      <c t="s" s="75" r="F83">
        <v>1103</v>
      </c>
      <c s="75" r="G83"/>
      <c s="75" r="H83"/>
      <c t="s" s="75" r="I83">
        <v>1104</v>
      </c>
      <c t="s" s="75" r="J83">
        <v>1105</v>
      </c>
      <c t="s" s="75" r="K83">
        <v>1106</v>
      </c>
      <c t="s" s="75" r="L83">
        <v>1107</v>
      </c>
      <c t="s" s="75" r="M83">
        <v>1108</v>
      </c>
      <c t="s" s="75" r="N83">
        <v>1109</v>
      </c>
      <c t="s" s="75" r="O83">
        <v>1110</v>
      </c>
      <c s="18" r="P83"/>
      <c s="18" r="Q83"/>
    </row>
    <row customHeight="1" r="84" ht="15.75">
      <c t="s" s="74" r="A84">
        <v>1111</v>
      </c>
      <c t="str" s="31" r="B84">
        <f t="shared" si="1"/>
        <v>535,2012</v>
      </c>
      <c t="str" s="31" r="C84">
        <f>VLOOKUP(B84,Mapping!A:B,2,0)</f>
        <v>XTB13-195</v>
      </c>
      <c t="s" s="75" r="D84">
        <v>1112</v>
      </c>
      <c t="s" s="75" r="E84">
        <v>1113</v>
      </c>
      <c t="s" s="75" r="F84">
        <v>1114</v>
      </c>
      <c s="75" r="G84"/>
      <c s="75" r="H84"/>
      <c t="s" s="75" r="I84">
        <v>1115</v>
      </c>
      <c t="s" s="75" r="J84">
        <v>1116</v>
      </c>
      <c t="s" s="75" r="K84">
        <v>1117</v>
      </c>
      <c t="s" s="75" r="L84">
        <v>1118</v>
      </c>
      <c t="s" s="75" r="M84">
        <v>1119</v>
      </c>
      <c t="s" s="75" r="N84">
        <v>1120</v>
      </c>
      <c t="s" s="75" r="O84">
        <v>1121</v>
      </c>
      <c s="18" r="P84"/>
      <c s="18" r="Q84"/>
    </row>
    <row customHeight="1" r="85" ht="15.75">
      <c t="s" s="74" r="A85">
        <v>1122</v>
      </c>
      <c t="str" s="31" r="B85">
        <f t="shared" si="1"/>
        <v>1297,2012</v>
      </c>
      <c t="str" s="31" r="C85">
        <f>VLOOKUP(B85,Mapping!A:B,2,0)</f>
        <v>XTB13-123</v>
      </c>
      <c t="s" s="75" r="D85">
        <v>1123</v>
      </c>
      <c t="s" s="75" r="E85">
        <v>1124</v>
      </c>
      <c t="s" s="75" r="F85">
        <v>1125</v>
      </c>
      <c s="75" r="G85"/>
      <c s="75" r="H85"/>
      <c t="s" s="75" r="I85">
        <v>1126</v>
      </c>
      <c t="s" s="75" r="J85">
        <v>1127</v>
      </c>
      <c t="s" s="75" r="K85">
        <v>1128</v>
      </c>
      <c t="s" s="75" r="L85">
        <v>1129</v>
      </c>
      <c t="s" s="75" r="M85">
        <v>1130</v>
      </c>
      <c t="s" s="75" r="N85">
        <v>1131</v>
      </c>
      <c t="s" s="75" r="O85">
        <v>1132</v>
      </c>
      <c s="18" r="P85"/>
      <c s="18" r="Q85"/>
    </row>
    <row customHeight="1" r="86" ht="15.75">
      <c t="s" s="74" r="A86">
        <v>1133</v>
      </c>
      <c t="str" s="31" r="B86">
        <f t="shared" si="1"/>
        <v>62,2010</v>
      </c>
      <c t="str" s="31" r="C86">
        <f>VLOOKUP(B86,Mapping!A:B,2,0)</f>
        <v>XTB13-290</v>
      </c>
      <c t="s" s="75" r="D86">
        <v>1134</v>
      </c>
      <c t="s" s="75" r="E86">
        <v>1135</v>
      </c>
      <c t="s" s="75" r="F86">
        <v>1136</v>
      </c>
      <c s="75" r="G86"/>
      <c s="75" r="H86"/>
      <c t="s" s="75" r="I86">
        <v>1137</v>
      </c>
      <c t="s" s="75" r="J86">
        <v>1138</v>
      </c>
      <c t="s" s="75" r="K86">
        <v>1139</v>
      </c>
      <c t="s" s="75" r="L86">
        <v>1140</v>
      </c>
      <c t="s" s="75" r="M86">
        <v>1141</v>
      </c>
      <c t="s" s="75" r="N86">
        <v>1142</v>
      </c>
      <c t="s" s="75" r="O86">
        <v>1143</v>
      </c>
      <c s="18" r="P86"/>
      <c s="18" r="Q86"/>
    </row>
    <row customHeight="1" r="87" ht="15.75">
      <c t="s" s="74" r="A87">
        <v>1144</v>
      </c>
      <c t="str" s="31" r="B87">
        <f t="shared" si="1"/>
        <v>13,2011</v>
      </c>
      <c t="str" s="31" r="C87">
        <f>VLOOKUP(B87,Mapping!A:B,2,0)</f>
        <v>XTB13-124</v>
      </c>
      <c t="s" s="75" r="D87">
        <v>1145</v>
      </c>
      <c t="s" s="75" r="E87">
        <v>1146</v>
      </c>
      <c t="s" s="75" r="F87">
        <v>1147</v>
      </c>
      <c s="75" r="G87"/>
      <c s="75" r="H87"/>
      <c t="s" s="75" r="I87">
        <v>1148</v>
      </c>
      <c t="s" s="75" r="J87">
        <v>1149</v>
      </c>
      <c t="s" s="75" r="K87">
        <v>1150</v>
      </c>
      <c t="s" s="75" r="L87">
        <v>1151</v>
      </c>
      <c t="s" s="75" r="M87">
        <v>1152</v>
      </c>
      <c t="s" s="75" r="N87">
        <v>1153</v>
      </c>
      <c t="s" s="75" r="O87">
        <v>1154</v>
      </c>
      <c s="18" r="P87"/>
      <c s="18" r="Q87"/>
    </row>
    <row customHeight="1" r="88" ht="15.75">
      <c t="s" s="74" r="A88">
        <v>1155</v>
      </c>
      <c t="str" s="31" r="B88">
        <f t="shared" si="1"/>
        <v>704,2012</v>
      </c>
      <c t="str" s="31" r="C88">
        <f>VLOOKUP(B88,Mapping!A:B,2,0)</f>
        <v>XTB13-217</v>
      </c>
      <c t="s" s="75" r="D88">
        <v>1156</v>
      </c>
      <c t="s" s="75" r="E88">
        <v>1157</v>
      </c>
      <c t="s" s="75" r="F88">
        <v>1158</v>
      </c>
      <c s="75" r="G88"/>
      <c s="75" r="H88"/>
      <c t="s" s="75" r="I88">
        <v>1159</v>
      </c>
      <c t="s" s="75" r="J88">
        <v>1160</v>
      </c>
      <c t="s" s="75" r="K88">
        <v>1161</v>
      </c>
      <c t="s" s="75" r="L88">
        <v>1162</v>
      </c>
      <c t="s" s="75" r="M88">
        <v>1163</v>
      </c>
      <c t="s" s="75" r="N88">
        <v>1164</v>
      </c>
      <c t="s" s="75" r="O88">
        <v>1165</v>
      </c>
      <c s="18" r="P88"/>
      <c s="18" r="Q88"/>
    </row>
    <row customHeight="1" r="89" ht="15.75">
      <c t="s" s="74" r="A89">
        <v>1166</v>
      </c>
      <c t="str" s="31" r="B89">
        <f t="shared" si="1"/>
        <v>705,2013</v>
      </c>
      <c t="str" s="31" r="C89">
        <f>VLOOKUP(B89,Mapping!A:B,2,0)</f>
        <v>XTB13-218</v>
      </c>
      <c t="s" s="75" r="D89">
        <v>1167</v>
      </c>
      <c t="s" s="75" r="E89">
        <v>1168</v>
      </c>
      <c t="s" s="75" r="F89">
        <v>1169</v>
      </c>
      <c s="75" r="G89"/>
      <c s="75" r="H89"/>
      <c t="s" s="75" r="I89">
        <v>1170</v>
      </c>
      <c t="s" s="75" r="J89">
        <v>1171</v>
      </c>
      <c t="s" s="75" r="K89">
        <v>1172</v>
      </c>
      <c t="s" s="75" r="L89">
        <v>1173</v>
      </c>
      <c t="s" s="75" r="M89">
        <v>1174</v>
      </c>
      <c t="s" s="75" r="N89">
        <v>1175</v>
      </c>
      <c t="s" s="75" r="O89">
        <v>1176</v>
      </c>
      <c s="18" r="P89"/>
      <c s="18" r="Q89"/>
    </row>
    <row customHeight="1" r="90" ht="15.75">
      <c t="s" s="74" r="A90">
        <v>1177</v>
      </c>
      <c t="str" s="31" r="B90">
        <f t="shared" si="1"/>
        <v>104,2012</v>
      </c>
      <c t="str" s="31" r="C90">
        <f>VLOOKUP(B90,Mapping!A:B,2,0)</f>
        <v>#N/A</v>
      </c>
      <c t="s" s="75" r="D90">
        <v>1178</v>
      </c>
      <c t="s" s="75" r="E90">
        <v>1179</v>
      </c>
      <c t="s" s="75" r="F90">
        <v>1180</v>
      </c>
      <c s="75" r="G90"/>
      <c t="s" s="75" r="H90">
        <v>1181</v>
      </c>
      <c t="s" s="75" r="I90">
        <v>1182</v>
      </c>
      <c t="s" s="75" r="J90">
        <v>1183</v>
      </c>
      <c t="s" s="75" r="K90">
        <v>1184</v>
      </c>
      <c t="s" s="75" r="L90">
        <v>1185</v>
      </c>
      <c t="s" s="75" r="M90">
        <v>1186</v>
      </c>
      <c t="s" s="75" r="N90">
        <v>1187</v>
      </c>
      <c t="s" s="75" r="O90">
        <v>1188</v>
      </c>
      <c s="18" r="P90"/>
      <c s="18" r="Q90"/>
    </row>
    <row customHeight="1" r="91" ht="15.75">
      <c t="s" s="74" r="A91">
        <v>1189</v>
      </c>
      <c t="str" s="31" r="B91">
        <f t="shared" si="1"/>
        <v>1087,2011</v>
      </c>
      <c t="str" s="31" r="C91">
        <f>VLOOKUP(B91,Mapping!A:B,2,0)</f>
        <v>XTB13-097</v>
      </c>
      <c t="s" s="75" r="D91">
        <v>1190</v>
      </c>
      <c t="s" s="75" r="E91">
        <v>1191</v>
      </c>
      <c t="s" s="75" r="F91">
        <v>1192</v>
      </c>
      <c s="75" r="G91"/>
      <c t="s" s="75" r="H91">
        <v>1193</v>
      </c>
      <c t="s" s="75" r="I91">
        <v>1194</v>
      </c>
      <c t="s" s="75" r="J91">
        <v>1195</v>
      </c>
      <c t="s" s="75" r="K91">
        <v>1196</v>
      </c>
      <c t="s" s="75" r="L91">
        <v>1197</v>
      </c>
      <c t="s" s="75" r="M91">
        <v>1198</v>
      </c>
      <c t="s" s="75" r="N91">
        <v>1199</v>
      </c>
      <c t="s" s="75" r="O91">
        <v>1200</v>
      </c>
      <c s="18" r="P91"/>
      <c s="18" r="Q91"/>
    </row>
    <row customHeight="1" r="92" ht="15.75">
      <c t="s" s="74" r="A92">
        <v>1201</v>
      </c>
      <c t="str" s="31" r="B92">
        <f t="shared" si="1"/>
        <v>1253,2012</v>
      </c>
      <c t="str" s="31" r="C92">
        <f>VLOOKUP(B92,Mapping!A:B,2,0)</f>
        <v>XTB13-117</v>
      </c>
      <c t="s" s="75" r="D92">
        <v>1202</v>
      </c>
      <c t="s" s="75" r="E92">
        <v>1203</v>
      </c>
      <c t="s" s="75" r="F92">
        <v>1204</v>
      </c>
      <c s="75" r="G92"/>
      <c t="s" s="75" r="H92">
        <v>1205</v>
      </c>
      <c t="s" s="75" r="I92">
        <v>1206</v>
      </c>
      <c t="s" s="75" r="J92">
        <v>1207</v>
      </c>
      <c t="s" s="75" r="K92">
        <v>1208</v>
      </c>
      <c t="s" s="75" r="L92">
        <v>1209</v>
      </c>
      <c t="s" s="75" r="M92">
        <v>1210</v>
      </c>
      <c t="s" s="75" r="N92">
        <v>1211</v>
      </c>
      <c t="s" s="75" r="O92">
        <v>1212</v>
      </c>
      <c s="18" r="P92"/>
      <c s="18" r="Q92"/>
    </row>
    <row customHeight="1" r="93" ht="15.75">
      <c t="s" s="74" r="A93">
        <v>1213</v>
      </c>
      <c t="str" s="31" r="B93">
        <f t="shared" si="1"/>
        <v>1435,2012</v>
      </c>
      <c t="str" s="31" r="C93">
        <f>VLOOKUP(B93,Mapping!A:B,2,0)</f>
        <v>XTB13-142</v>
      </c>
      <c t="s" s="75" r="D93">
        <v>1214</v>
      </c>
      <c t="s" s="75" r="E93">
        <v>1215</v>
      </c>
      <c t="s" s="75" r="F93">
        <v>1216</v>
      </c>
      <c s="75" r="G93"/>
      <c t="s" s="75" r="H93">
        <v>1217</v>
      </c>
      <c t="s" s="75" r="I93">
        <v>1218</v>
      </c>
      <c t="s" s="75" r="J93">
        <v>1219</v>
      </c>
      <c t="s" s="75" r="K93">
        <v>1220</v>
      </c>
      <c t="s" s="75" r="L93">
        <v>1221</v>
      </c>
      <c t="s" s="75" r="M93">
        <v>1222</v>
      </c>
      <c t="s" s="75" r="N93">
        <v>1223</v>
      </c>
      <c t="s" s="75" r="O93">
        <v>1224</v>
      </c>
      <c s="18" r="P93"/>
      <c s="18" r="Q93"/>
    </row>
    <row customHeight="1" r="94" ht="15.75">
      <c t="s" s="74" r="A94">
        <v>1225</v>
      </c>
      <c t="str" s="31" r="B94">
        <f t="shared" si="1"/>
        <v>422,2012</v>
      </c>
      <c t="str" s="31" r="C94">
        <f>VLOOKUP(B94,Mapping!A:B,2,0)</f>
        <v>XTB13-182</v>
      </c>
      <c t="s" s="75" r="D94">
        <v>1226</v>
      </c>
      <c t="s" s="75" r="E94">
        <v>1227</v>
      </c>
      <c t="s" s="75" r="F94">
        <v>1228</v>
      </c>
      <c s="75" r="G94"/>
      <c t="s" s="75" r="H94">
        <v>1229</v>
      </c>
      <c t="s" s="75" r="I94">
        <v>1230</v>
      </c>
      <c t="s" s="75" r="J94">
        <v>1231</v>
      </c>
      <c t="s" s="75" r="K94">
        <v>1232</v>
      </c>
      <c t="s" s="75" r="L94">
        <v>1233</v>
      </c>
      <c t="s" s="75" r="M94">
        <v>1234</v>
      </c>
      <c t="s" s="75" r="N94">
        <v>1235</v>
      </c>
      <c t="s" s="75" r="O94">
        <v>1236</v>
      </c>
      <c s="18" r="P94"/>
      <c s="18" r="Q94"/>
    </row>
    <row customHeight="1" r="95" ht="15.75">
      <c t="s" s="74" r="A95">
        <v>1237</v>
      </c>
      <c t="str" s="31" r="B95">
        <f t="shared" si="1"/>
        <v>89,2013</v>
      </c>
      <c t="str" s="31" r="C95">
        <f>VLOOKUP(B95,Mapping!A:B,2,0)</f>
        <v>XTB13-242</v>
      </c>
      <c t="s" s="75" r="D95">
        <v>1238</v>
      </c>
      <c t="s" s="75" r="E95">
        <v>1239</v>
      </c>
      <c t="s" s="75" r="F95">
        <v>1240</v>
      </c>
      <c s="75" r="G95"/>
      <c t="s" s="75" r="H95">
        <v>1241</v>
      </c>
      <c t="s" s="75" r="I95">
        <v>1242</v>
      </c>
      <c t="s" s="75" r="J95">
        <v>1243</v>
      </c>
      <c t="s" s="75" r="K95">
        <v>1244</v>
      </c>
      <c t="s" s="75" r="L95">
        <v>1245</v>
      </c>
      <c t="s" s="75" r="M95">
        <v>1246</v>
      </c>
      <c t="s" s="75" r="N95">
        <v>1247</v>
      </c>
      <c t="s" s="75" r="O95">
        <v>1248</v>
      </c>
      <c s="18" r="P95"/>
      <c s="18" r="Q95"/>
    </row>
    <row customHeight="1" r="96" ht="15.75">
      <c t="s" s="74" r="A96">
        <v>1249</v>
      </c>
      <c t="str" s="31" r="B96">
        <f t="shared" si="1"/>
        <v>328,2013</v>
      </c>
      <c t="str" s="31" r="C96">
        <f>VLOOKUP(B96,Mapping!A:B,2,0)</f>
        <v>XTB13-169</v>
      </c>
      <c t="s" s="75" r="D96">
        <v>1250</v>
      </c>
      <c t="s" s="75" r="E96">
        <v>1251</v>
      </c>
      <c t="s" s="75" r="F96">
        <v>1252</v>
      </c>
      <c s="75" r="G96"/>
      <c s="75" r="H96"/>
      <c t="s" s="75" r="I96">
        <v>1253</v>
      </c>
      <c t="s" s="75" r="J96">
        <v>1254</v>
      </c>
      <c t="s" s="75" r="K96">
        <v>1255</v>
      </c>
      <c t="s" s="75" r="L96">
        <v>1256</v>
      </c>
      <c t="s" s="75" r="M96">
        <v>1257</v>
      </c>
      <c t="s" s="75" r="N96">
        <v>1258</v>
      </c>
      <c t="s" s="75" r="O96">
        <v>1259</v>
      </c>
      <c s="18" r="P96"/>
      <c s="18" r="Q96"/>
    </row>
    <row customHeight="1" r="97" ht="15.75">
      <c t="s" s="74" r="A97">
        <v>1260</v>
      </c>
      <c t="str" s="31" r="B97">
        <f t="shared" si="1"/>
        <v>608,2013</v>
      </c>
      <c t="str" s="31" r="C97">
        <f>VLOOKUP(B97,Mapping!A:B,2,0)</f>
        <v>XTB13-204</v>
      </c>
      <c t="s" s="75" r="D97">
        <v>1261</v>
      </c>
      <c t="s" s="75" r="E97">
        <v>1262</v>
      </c>
      <c t="s" s="75" r="F97">
        <v>1263</v>
      </c>
      <c s="75" r="G97"/>
      <c s="75" r="H97"/>
      <c t="s" s="75" r="I97">
        <v>1264</v>
      </c>
      <c t="s" s="75" r="J97">
        <v>1265</v>
      </c>
      <c t="s" s="75" r="K97">
        <v>1266</v>
      </c>
      <c t="s" s="75" r="L97">
        <v>1267</v>
      </c>
      <c t="s" s="75" r="M97">
        <v>1268</v>
      </c>
      <c t="s" s="75" r="N97">
        <v>1269</v>
      </c>
      <c t="s" s="75" r="O97">
        <v>1270</v>
      </c>
      <c s="18" r="P97"/>
      <c s="18" r="Q97"/>
    </row>
    <row customHeight="1" r="98" ht="15.75">
      <c t="s" s="74" r="A98">
        <v>1271</v>
      </c>
      <c t="str" s="31" r="B98">
        <f t="shared" si="1"/>
        <v>223,2013</v>
      </c>
      <c t="str" s="31" r="C98">
        <f>VLOOKUP(B98,Mapping!A:B,2,0)</f>
        <v>XTB13-155</v>
      </c>
      <c t="s" s="75" r="D98">
        <v>1272</v>
      </c>
      <c t="s" s="75" r="E98">
        <v>1273</v>
      </c>
      <c t="s" s="75" r="F98">
        <v>1274</v>
      </c>
      <c s="75" r="G98"/>
      <c s="75" r="H98"/>
      <c t="s" s="75" r="I98">
        <v>1275</v>
      </c>
      <c t="s" s="75" r="J98">
        <v>1276</v>
      </c>
      <c t="s" s="75" r="K98">
        <v>1277</v>
      </c>
      <c t="s" s="75" r="L98">
        <v>1278</v>
      </c>
      <c t="s" s="75" r="M98">
        <v>1279</v>
      </c>
      <c t="s" s="75" r="N98">
        <v>1280</v>
      </c>
      <c t="s" s="75" r="O98">
        <v>1281</v>
      </c>
      <c s="18" r="P98"/>
      <c s="18" r="Q98"/>
    </row>
    <row customHeight="1" r="99" ht="15.75">
      <c t="s" s="74" r="A99">
        <v>1282</v>
      </c>
      <c t="str" s="31" r="B99">
        <f t="shared" si="1"/>
        <v>473,2013</v>
      </c>
      <c t="str" s="31" r="C99">
        <f>VLOOKUP(B99,Mapping!A:B,2,0)</f>
        <v>XTB13-186</v>
      </c>
      <c t="s" s="75" r="D99">
        <v>1283</v>
      </c>
      <c t="s" s="75" r="E99">
        <v>1284</v>
      </c>
      <c t="s" s="75" r="F99">
        <v>1285</v>
      </c>
      <c s="75" r="G99"/>
      <c t="s" s="75" r="H99">
        <v>1286</v>
      </c>
      <c t="s" s="75" r="I99">
        <v>1287</v>
      </c>
      <c t="s" s="75" r="J99">
        <v>1288</v>
      </c>
      <c t="s" s="75" r="K99">
        <v>1289</v>
      </c>
      <c t="s" s="75" r="L99">
        <v>1290</v>
      </c>
      <c t="s" s="75" r="M99">
        <v>1291</v>
      </c>
      <c t="s" s="75" r="N99">
        <v>1292</v>
      </c>
      <c t="s" s="75" r="O99">
        <v>1293</v>
      </c>
      <c s="18" r="P99"/>
      <c s="18" r="Q99"/>
    </row>
    <row customHeight="1" r="100" ht="15.75">
      <c t="s" s="74" r="A100">
        <v>1294</v>
      </c>
      <c t="str" s="31" r="B100">
        <f t="shared" si="1"/>
        <v>1172,2012</v>
      </c>
      <c t="str" s="31" r="C100">
        <f>VLOOKUP(B100,Mapping!A:B,2,0)</f>
        <v>XTB13-107</v>
      </c>
      <c t="s" s="75" r="D100">
        <v>1295</v>
      </c>
      <c t="s" s="75" r="E100">
        <v>1296</v>
      </c>
      <c t="s" s="75" r="F100">
        <v>1297</v>
      </c>
      <c s="75" r="G100"/>
      <c t="s" s="75" r="H100">
        <v>1298</v>
      </c>
      <c t="s" s="75" r="I100">
        <v>1299</v>
      </c>
      <c t="s" s="75" r="J100">
        <v>1300</v>
      </c>
      <c t="s" s="75" r="K100">
        <v>1301</v>
      </c>
      <c t="s" s="75" r="L100">
        <v>1302</v>
      </c>
      <c t="s" s="75" r="M100">
        <v>1303</v>
      </c>
      <c t="s" s="75" r="N100">
        <v>1304</v>
      </c>
      <c t="s" s="75" r="O100">
        <v>1305</v>
      </c>
      <c s="18" r="P100"/>
      <c s="18" r="Q100"/>
    </row>
    <row customHeight="1" r="101" ht="15.75">
      <c t="s" s="74" r="A101">
        <v>1306</v>
      </c>
      <c t="str" s="31" r="B101">
        <f t="shared" si="1"/>
        <v>689,2012</v>
      </c>
      <c t="str" s="31" r="C101">
        <f>VLOOKUP(B101,Mapping!A:B,2,0)</f>
        <v>XTB13-214</v>
      </c>
      <c t="s" s="75" r="D101">
        <v>1307</v>
      </c>
      <c t="s" s="75" r="E101">
        <v>1308</v>
      </c>
      <c t="s" s="75" r="F101">
        <v>1309</v>
      </c>
      <c s="75" r="G101"/>
      <c s="75" r="H101"/>
      <c t="s" s="76" r="I101">
        <v>1310</v>
      </c>
      <c t="s" s="75" r="J101">
        <v>1311</v>
      </c>
      <c t="s" s="75" r="K101">
        <v>1312</v>
      </c>
      <c t="s" s="75" r="L101">
        <v>1313</v>
      </c>
      <c t="s" s="75" r="M101">
        <v>1314</v>
      </c>
      <c t="s" s="75" r="N101">
        <v>1315</v>
      </c>
      <c t="s" s="75" r="O101">
        <v>1316</v>
      </c>
      <c s="18" r="P101"/>
      <c s="18" r="Q101"/>
    </row>
    <row customHeight="1" r="102" ht="15.75">
      <c t="s" s="74" r="A102">
        <v>1317</v>
      </c>
      <c t="str" s="31" r="B102">
        <f t="shared" si="1"/>
        <v>1000,2009</v>
      </c>
      <c t="str" s="31" r="C102">
        <f>VLOOKUP(B102,Mapping!A:B,2,0)</f>
        <v>XTB13-265</v>
      </c>
      <c t="s" s="75" r="D102">
        <v>1318</v>
      </c>
      <c t="s" s="75" r="E102">
        <v>1319</v>
      </c>
      <c t="s" s="75" r="F102">
        <v>1320</v>
      </c>
      <c s="75" r="G102"/>
      <c s="75" r="H102"/>
      <c t="s" s="75" r="I102">
        <v>1321</v>
      </c>
      <c s="75" r="J102"/>
      <c s="75" r="K102"/>
      <c t="s" s="75" r="L102">
        <v>1322</v>
      </c>
      <c t="s" s="75" r="M102">
        <v>1323</v>
      </c>
      <c t="s" s="75" r="N102">
        <v>1324</v>
      </c>
      <c t="s" s="75" r="O102">
        <v>1325</v>
      </c>
      <c s="18" r="P102"/>
      <c s="18" r="Q102"/>
    </row>
    <row customHeight="1" r="103" ht="15.75">
      <c t="s" s="74" r="A103">
        <v>1326</v>
      </c>
      <c t="str" s="31" r="B103">
        <f t="shared" si="1"/>
        <v>4,2010</v>
      </c>
      <c t="str" s="31" r="C103">
        <f>VLOOKUP(B103,Mapping!A:B,2,0)</f>
        <v>#N/A</v>
      </c>
      <c t="s" s="75" r="D103">
        <v>1327</v>
      </c>
      <c t="s" s="75" r="E103">
        <v>1328</v>
      </c>
      <c t="s" s="75" r="F103">
        <v>1329</v>
      </c>
      <c s="75" r="G103"/>
      <c s="75" r="H103"/>
      <c t="s" s="75" r="I103">
        <v>1330</v>
      </c>
      <c s="75" r="J103"/>
      <c s="75" r="K103"/>
      <c t="s" s="75" r="L103">
        <v>1331</v>
      </c>
      <c t="s" s="75" r="M103">
        <v>1332</v>
      </c>
      <c t="s" s="75" r="N103">
        <v>1333</v>
      </c>
      <c t="s" s="75" r="O103">
        <v>1334</v>
      </c>
      <c s="18" r="P103"/>
      <c s="18" r="Q103"/>
    </row>
    <row customHeight="1" r="104" ht="15.75">
      <c t="s" s="74" r="A104">
        <v>1335</v>
      </c>
      <c t="str" s="31" r="B104">
        <f t="shared" si="1"/>
        <v>893,2011</v>
      </c>
      <c t="str" s="31" r="C104">
        <f>VLOOKUP(B104,Mapping!A:B,2,0)</f>
        <v>XTB13-244</v>
      </c>
      <c t="s" s="75" r="D104">
        <v>1336</v>
      </c>
      <c t="s" s="75" r="E104">
        <v>1337</v>
      </c>
      <c t="s" s="75" r="F104">
        <v>1338</v>
      </c>
      <c s="75" r="G104"/>
      <c s="75" r="H104"/>
      <c t="s" s="76" r="I104">
        <v>1339</v>
      </c>
      <c t="s" s="75" r="J104">
        <v>1340</v>
      </c>
      <c t="s" s="75" r="K104">
        <v>1341</v>
      </c>
      <c t="s" s="75" r="L104">
        <v>1342</v>
      </c>
      <c t="s" s="75" r="M104">
        <v>1343</v>
      </c>
      <c t="s" s="75" r="N104">
        <v>1344</v>
      </c>
      <c t="s" s="75" r="O104">
        <v>1345</v>
      </c>
      <c s="18" r="P104"/>
      <c s="18" r="Q104"/>
    </row>
    <row customHeight="1" r="105" ht="15.75">
      <c t="s" s="74" r="A105">
        <v>1346</v>
      </c>
      <c t="str" s="31" r="B105">
        <f t="shared" si="1"/>
        <v>13,2013</v>
      </c>
      <c t="str" s="31" r="C105">
        <f>VLOOKUP(B105,Mapping!A:B,2,0)</f>
        <v>XTB13-125</v>
      </c>
      <c t="s" s="75" r="D105">
        <v>1347</v>
      </c>
      <c t="s" s="75" r="E105">
        <v>1348</v>
      </c>
      <c t="s" s="75" r="F105">
        <v>1349</v>
      </c>
      <c s="75" r="G105"/>
      <c s="75" r="H105"/>
      <c t="s" s="75" r="I105">
        <v>1350</v>
      </c>
      <c t="s" s="75" r="J105">
        <v>1351</v>
      </c>
      <c t="s" s="75" r="K105">
        <v>1352</v>
      </c>
      <c t="s" s="75" r="L105">
        <v>1353</v>
      </c>
      <c t="s" s="75" r="M105">
        <v>1354</v>
      </c>
      <c t="s" s="75" r="N105">
        <v>1355</v>
      </c>
      <c t="s" s="75" r="O105">
        <v>1356</v>
      </c>
      <c s="18" r="P105"/>
      <c s="18" r="Q105"/>
    </row>
    <row customHeight="1" r="106" ht="15.75">
      <c t="s" s="80" r="A106">
        <v>1357</v>
      </c>
      <c t="str" s="31" r="B106">
        <f t="shared" si="1"/>
        <v>1024,2011</v>
      </c>
      <c t="str" s="31" r="C106">
        <f>VLOOKUP(B106,Mapping!A:B,2,0)</f>
        <v>XTB13-088</v>
      </c>
      <c t="s" s="75" r="D106">
        <v>1358</v>
      </c>
      <c t="s" s="75" r="E106">
        <v>1359</v>
      </c>
      <c t="s" s="75" r="F106">
        <v>1360</v>
      </c>
      <c s="75" r="G106"/>
      <c t="s" s="75" r="H106">
        <v>1361</v>
      </c>
      <c t="s" s="81" r="I106">
        <v>1362</v>
      </c>
      <c t="s" s="75" r="J106">
        <v>1363</v>
      </c>
      <c t="s" s="75" r="K106">
        <v>1364</v>
      </c>
      <c t="s" s="75" r="L106">
        <v>1365</v>
      </c>
      <c t="s" s="75" r="M106">
        <v>1366</v>
      </c>
      <c t="s" s="75" r="N106">
        <v>1367</v>
      </c>
      <c t="s" s="75" r="O106">
        <v>1368</v>
      </c>
      <c s="18" r="P106"/>
      <c s="18" r="Q106"/>
    </row>
    <row customHeight="1" r="107" ht="15.75">
      <c t="s" s="80" r="A107">
        <v>1369</v>
      </c>
      <c t="str" s="31" r="B107">
        <f t="shared" si="1"/>
        <v>726,2012</v>
      </c>
      <c t="str" s="31" r="C107">
        <f>VLOOKUP(B107,Mapping!A:B,2,0)</f>
        <v>XTB13-219</v>
      </c>
      <c t="s" s="75" r="D107">
        <v>1370</v>
      </c>
      <c t="s" s="75" r="E107">
        <v>1371</v>
      </c>
      <c t="s" s="75" r="F107">
        <v>1372</v>
      </c>
      <c s="75" r="G107"/>
      <c t="s" s="75" r="H107">
        <v>1373</v>
      </c>
      <c t="s" s="81" r="I107">
        <v>1374</v>
      </c>
      <c t="s" s="75" r="J107">
        <v>1375</v>
      </c>
      <c t="s" s="75" r="K107">
        <v>1376</v>
      </c>
      <c t="s" s="75" r="L107">
        <v>1377</v>
      </c>
      <c t="s" s="75" r="M107">
        <v>1378</v>
      </c>
      <c t="s" s="75" r="N107">
        <v>1379</v>
      </c>
      <c t="s" s="75" r="O107">
        <v>1380</v>
      </c>
      <c s="18" r="P107"/>
      <c s="18" r="Q107"/>
    </row>
    <row customHeight="1" r="108" ht="15.75">
      <c t="s" s="82" r="A108">
        <v>1381</v>
      </c>
      <c t="str" s="31" r="B108">
        <f t="shared" si="1"/>
        <v>937,2012</v>
      </c>
      <c t="str" s="31" r="C108">
        <f>VLOOKUP(B108,Mapping!A:B,2,0)</f>
        <v>XTB13-249</v>
      </c>
      <c t="s" s="75" r="D108">
        <v>1382</v>
      </c>
      <c t="s" s="75" r="E108">
        <v>1383</v>
      </c>
      <c t="s" s="75" r="F108">
        <v>1384</v>
      </c>
      <c s="75" r="G108"/>
      <c s="75" r="H108"/>
      <c t="s" s="75" r="I108">
        <v>1385</v>
      </c>
      <c s="75" r="J108"/>
      <c s="75" r="K108"/>
      <c t="s" s="75" r="L108">
        <v>1386</v>
      </c>
      <c t="s" s="75" r="M108">
        <v>1387</v>
      </c>
      <c t="s" s="75" r="N108">
        <v>1388</v>
      </c>
      <c t="s" s="75" r="O108">
        <v>1389</v>
      </c>
      <c s="18" r="P108"/>
      <c s="18" r="Q108"/>
    </row>
    <row customHeight="1" r="109" ht="15.75">
      <c t="s" s="82" r="A109">
        <v>1390</v>
      </c>
      <c t="str" s="31" r="B109">
        <f t="shared" si="1"/>
        <v>873,2012</v>
      </c>
      <c t="str" s="31" r="C109">
        <f>VLOOKUP(B109,Mapping!A:B,2,0)</f>
        <v>XTB13-237</v>
      </c>
      <c t="s" s="75" r="D109">
        <v>1391</v>
      </c>
      <c t="s" s="75" r="E109">
        <v>1392</v>
      </c>
      <c t="s" s="75" r="F109">
        <v>1393</v>
      </c>
      <c s="75" r="G109"/>
      <c s="75" r="H109"/>
      <c t="s" s="75" r="I109">
        <v>1394</v>
      </c>
      <c t="s" s="75" r="J109">
        <v>1395</v>
      </c>
      <c s="75" r="K109"/>
      <c t="s" s="75" r="L109">
        <v>1396</v>
      </c>
      <c t="s" s="75" r="M109">
        <v>1397</v>
      </c>
      <c t="s" s="75" r="N109">
        <v>1398</v>
      </c>
      <c t="s" s="75" r="O109">
        <v>1399</v>
      </c>
      <c s="18" r="P109"/>
      <c s="18" r="Q109"/>
    </row>
    <row customHeight="1" r="110" ht="15.75">
      <c t="s" s="82" r="A110">
        <v>1400</v>
      </c>
      <c t="str" s="31" r="B110">
        <f t="shared" si="1"/>
        <v>1371,2012</v>
      </c>
      <c t="str" s="31" r="C110">
        <f>VLOOKUP(B110,Mapping!A:B,2,0)</f>
        <v>XTB13-134</v>
      </c>
      <c t="s" s="75" r="D110">
        <v>1401</v>
      </c>
      <c t="s" s="75" r="E110">
        <v>1402</v>
      </c>
      <c t="s" s="75" r="F110">
        <v>1403</v>
      </c>
      <c s="75" r="G110"/>
      <c s="75" r="H110"/>
      <c t="s" s="75" r="I110">
        <v>1404</v>
      </c>
      <c t="s" s="75" r="J110">
        <v>1405</v>
      </c>
      <c s="75" r="K110"/>
      <c t="s" s="75" r="L110">
        <v>1406</v>
      </c>
      <c t="s" s="75" r="M110">
        <v>1407</v>
      </c>
      <c t="s" s="75" r="N110">
        <v>1408</v>
      </c>
      <c t="s" s="75" r="O110">
        <v>1409</v>
      </c>
      <c s="18" r="P110"/>
      <c s="18" r="Q110"/>
    </row>
    <row customHeight="1" r="111" ht="15.75">
      <c t="s" s="83" r="A111">
        <v>1410</v>
      </c>
      <c t="str" s="31" r="B111">
        <f t="shared" si="1"/>
        <v>525,2012</v>
      </c>
      <c t="str" s="31" r="C111">
        <f>VLOOKUP(B111,Mapping!A:B,2,0)</f>
        <v>XTB13-193</v>
      </c>
      <c t="s" s="75" r="D111">
        <v>1411</v>
      </c>
      <c t="s" s="75" r="E111">
        <v>1412</v>
      </c>
      <c t="s" s="75" r="F111">
        <v>1413</v>
      </c>
      <c s="75" r="G111"/>
      <c s="75" r="H111"/>
      <c t="s" s="75" r="I111">
        <v>1414</v>
      </c>
      <c s="75" r="J111"/>
      <c s="75" r="K111"/>
      <c t="s" s="75" r="L111">
        <v>1415</v>
      </c>
      <c t="s" s="75" r="M111">
        <v>1416</v>
      </c>
      <c t="s" s="75" r="N111">
        <v>1417</v>
      </c>
      <c t="s" s="75" r="O111">
        <v>1418</v>
      </c>
      <c s="18" r="P111"/>
      <c s="18" r="Q111"/>
    </row>
    <row customHeight="1" r="112" ht="15.75">
      <c t="s" s="84" r="A112">
        <v>1419</v>
      </c>
      <c t="str" s="31" r="B112">
        <f t="shared" si="1"/>
        <v>598,2010</v>
      </c>
      <c t="str" s="31" r="C112">
        <f>VLOOKUP(B112,Mapping!A:B,2,0)</f>
        <v>XTB13-200</v>
      </c>
      <c t="s" s="75" r="D112">
        <v>1420</v>
      </c>
      <c t="s" s="75" r="E112">
        <v>1421</v>
      </c>
      <c t="s" s="75" r="F112">
        <v>1422</v>
      </c>
      <c s="75" r="G112"/>
      <c s="75" r="H112"/>
      <c t="s" s="75" r="I112">
        <v>1423</v>
      </c>
      <c s="75" r="J112"/>
      <c s="75" r="K112"/>
      <c t="s" s="75" r="L112">
        <v>1424</v>
      </c>
      <c t="s" s="75" r="M112">
        <v>1425</v>
      </c>
      <c t="s" s="75" r="N112">
        <v>1426</v>
      </c>
      <c t="s" s="75" r="O112">
        <v>1427</v>
      </c>
      <c s="18" r="P112"/>
      <c s="18" r="Q112"/>
    </row>
    <row customHeight="1" r="113" ht="15.75">
      <c t="s" s="85" r="A113">
        <v>1428</v>
      </c>
      <c t="str" s="31" r="B113">
        <f t="shared" si="1"/>
        <v>323,2012</v>
      </c>
      <c t="str" s="31" r="C113">
        <f>VLOOKUP(B113,Mapping!A:B,2,0)</f>
        <v>XTB13-168</v>
      </c>
      <c t="s" s="75" r="D113">
        <v>1429</v>
      </c>
      <c t="s" s="75" r="E113">
        <v>1430</v>
      </c>
      <c t="s" s="75" r="F113">
        <v>1431</v>
      </c>
      <c s="75" r="G113"/>
      <c s="75" r="H113"/>
      <c t="s" s="75" r="I113">
        <v>1432</v>
      </c>
      <c t="s" s="75" r="J113">
        <v>1433</v>
      </c>
      <c t="s" s="75" r="K113">
        <v>1434</v>
      </c>
      <c t="s" s="75" r="L113">
        <v>1435</v>
      </c>
      <c t="s" s="75" r="M113">
        <v>1436</v>
      </c>
      <c t="s" s="75" r="N113">
        <v>1437</v>
      </c>
      <c t="s" s="75" r="O113">
        <v>1438</v>
      </c>
      <c s="18" r="P113"/>
      <c s="18" r="Q113"/>
    </row>
    <row customHeight="1" r="114" ht="15.75">
      <c t="s" s="85" r="A114">
        <v>1439</v>
      </c>
      <c t="str" s="31" r="B114">
        <f t="shared" si="1"/>
        <v>1343,2012</v>
      </c>
      <c t="str" s="31" r="C114">
        <f>VLOOKUP(B114,Mapping!A:B,2,0)</f>
        <v>#N/A</v>
      </c>
      <c t="s" s="75" r="D114">
        <v>1440</v>
      </c>
      <c t="s" s="75" r="E114">
        <v>1441</v>
      </c>
      <c t="s" s="75" r="F114">
        <v>1442</v>
      </c>
      <c s="75" r="G114"/>
      <c s="75" r="H114"/>
      <c t="s" s="75" r="I114">
        <v>1443</v>
      </c>
      <c t="s" s="75" r="J114">
        <v>1444</v>
      </c>
      <c t="s" s="75" r="K114">
        <v>1445</v>
      </c>
      <c t="s" s="75" r="L114">
        <v>1446</v>
      </c>
      <c t="s" s="75" r="M114">
        <v>1447</v>
      </c>
      <c t="s" s="75" r="N114">
        <v>1448</v>
      </c>
      <c t="s" s="75" r="O114">
        <v>1449</v>
      </c>
      <c s="18" r="P114"/>
      <c s="18" r="Q114"/>
    </row>
    <row customHeight="1" r="115" ht="15.75">
      <c t="s" s="85" r="A115">
        <v>1450</v>
      </c>
      <c t="str" s="31" r="B115">
        <f t="shared" si="1"/>
        <v>380,2013</v>
      </c>
      <c t="str" s="31" r="C115">
        <f>VLOOKUP(B115,Mapping!A:B,2,0)</f>
        <v>XTB13-177</v>
      </c>
      <c t="s" s="75" r="D115">
        <v>1451</v>
      </c>
      <c t="s" s="75" r="E115">
        <v>1452</v>
      </c>
      <c t="s" s="75" r="F115">
        <v>1453</v>
      </c>
      <c s="75" r="G115"/>
      <c s="75" r="H115"/>
      <c t="s" s="75" r="I115">
        <v>1454</v>
      </c>
      <c t="s" s="75" r="J115">
        <v>1455</v>
      </c>
      <c t="s" s="75" r="K115">
        <v>1456</v>
      </c>
      <c t="s" s="75" r="L115">
        <v>1457</v>
      </c>
      <c t="s" s="75" r="M115">
        <v>1458</v>
      </c>
      <c t="s" s="75" r="N115">
        <v>1459</v>
      </c>
      <c t="s" s="75" r="O115">
        <v>1460</v>
      </c>
      <c s="18" r="P115"/>
      <c s="18" r="Q115"/>
    </row>
    <row customHeight="1" r="116" ht="15.75">
      <c t="s" s="83" r="A116">
        <v>1461</v>
      </c>
      <c t="str" s="31" r="B116">
        <f t="shared" si="1"/>
        <v>1061,2009</v>
      </c>
      <c t="str" s="31" r="C116">
        <f>VLOOKUP(B116,Mapping!A:B,2,0)</f>
        <v>XTB13-094</v>
      </c>
      <c t="s" s="75" r="D116">
        <v>1462</v>
      </c>
      <c t="s" s="75" r="E116">
        <v>1463</v>
      </c>
      <c t="s" s="75" r="F116">
        <v>1464</v>
      </c>
      <c s="75" r="G116"/>
      <c s="75" r="H116"/>
      <c t="s" s="75" r="I116">
        <v>1465</v>
      </c>
      <c t="s" s="75" r="J116">
        <v>1466</v>
      </c>
      <c t="s" s="75" r="K116">
        <v>1467</v>
      </c>
      <c t="s" s="75" r="L116">
        <v>1468</v>
      </c>
      <c t="s" s="75" r="M116">
        <v>1469</v>
      </c>
      <c t="s" s="75" r="N116">
        <v>1470</v>
      </c>
      <c t="s" s="75" r="O116">
        <v>1471</v>
      </c>
      <c s="18" r="P116"/>
      <c s="18" r="Q116"/>
    </row>
    <row customHeight="1" r="117" ht="15.75">
      <c t="s" s="83" r="A117">
        <v>1472</v>
      </c>
      <c t="str" s="31" r="B117">
        <f t="shared" si="1"/>
        <v>1333,2012</v>
      </c>
      <c t="str" s="31" r="C117">
        <f>VLOOKUP(B117,Mapping!A:B,2,0)</f>
        <v>XTB13-127</v>
      </c>
      <c t="s" s="75" r="D117">
        <v>1473</v>
      </c>
      <c t="s" s="75" r="E117">
        <v>1474</v>
      </c>
      <c t="s" s="75" r="F117">
        <v>1475</v>
      </c>
      <c s="75" r="G117"/>
      <c s="75" r="H117"/>
      <c t="s" s="75" r="I117">
        <v>1476</v>
      </c>
      <c t="s" s="75" r="J117">
        <v>1477</v>
      </c>
      <c t="s" s="75" r="K117">
        <v>1478</v>
      </c>
      <c t="s" s="75" r="L117">
        <v>1479</v>
      </c>
      <c t="s" s="75" r="M117">
        <v>1480</v>
      </c>
      <c t="s" s="75" r="N117">
        <v>1481</v>
      </c>
      <c t="s" s="75" r="O117">
        <v>1482</v>
      </c>
      <c s="18" r="P117"/>
      <c s="18" r="Q117"/>
    </row>
    <row customHeight="1" r="118" ht="15.75">
      <c t="s" s="83" r="A118">
        <v>1483</v>
      </c>
      <c t="str" s="31" r="B118">
        <f t="shared" si="1"/>
        <v>662,2013</v>
      </c>
      <c t="str" s="31" r="C118">
        <f>VLOOKUP(B118,Mapping!A:B,2,0)</f>
        <v>XTB13-210</v>
      </c>
      <c t="s" s="75" r="D118">
        <v>1484</v>
      </c>
      <c t="s" s="75" r="E118">
        <v>1485</v>
      </c>
      <c t="s" s="75" r="F118">
        <v>1486</v>
      </c>
      <c s="75" r="G118"/>
      <c s="75" r="H118"/>
      <c t="s" s="75" r="I118">
        <v>1487</v>
      </c>
      <c t="s" s="75" r="J118">
        <v>1488</v>
      </c>
      <c t="s" s="75" r="K118">
        <v>1489</v>
      </c>
      <c t="s" s="75" r="L118">
        <v>1490</v>
      </c>
      <c t="s" s="75" r="M118">
        <v>1491</v>
      </c>
      <c t="s" s="75" r="N118">
        <v>1492</v>
      </c>
      <c t="s" s="75" r="O118">
        <v>1493</v>
      </c>
      <c s="18" r="P118"/>
      <c s="18" r="Q118"/>
    </row>
    <row customHeight="1" r="119" ht="15.75">
      <c t="s" s="83" r="A119">
        <v>1494</v>
      </c>
      <c t="str" s="31" r="B119">
        <f t="shared" si="1"/>
        <v>127,2012</v>
      </c>
      <c t="str" s="31" r="C119">
        <f>VLOOKUP(B119,Mapping!A:B,2,0)</f>
        <v>XTB13-119</v>
      </c>
      <c t="s" s="75" r="D119">
        <v>1495</v>
      </c>
      <c t="s" s="75" r="E119">
        <v>1496</v>
      </c>
      <c t="s" s="75" r="F119">
        <v>1497</v>
      </c>
      <c s="75" r="G119"/>
      <c s="75" r="H119"/>
      <c t="s" s="75" r="I119">
        <v>1498</v>
      </c>
      <c t="s" s="75" r="J119">
        <v>1499</v>
      </c>
      <c t="s" s="75" r="K119">
        <v>1500</v>
      </c>
      <c t="s" s="75" r="L119">
        <v>1501</v>
      </c>
      <c t="s" s="75" r="M119">
        <v>1502</v>
      </c>
      <c t="s" s="75" r="N119">
        <v>1503</v>
      </c>
      <c t="s" s="75" r="O119">
        <v>1504</v>
      </c>
      <c s="18" r="P119"/>
      <c s="18" r="Q119"/>
    </row>
    <row customHeight="1" r="120" ht="15.75">
      <c t="s" s="83" r="A120">
        <v>1505</v>
      </c>
      <c t="str" s="31" r="B120">
        <f t="shared" si="1"/>
        <v>470,2012</v>
      </c>
      <c t="str" s="31" r="C120">
        <f>VLOOKUP(B120,Mapping!A:B,2,0)</f>
        <v>#N/A</v>
      </c>
      <c t="s" s="75" r="D120">
        <v>1506</v>
      </c>
      <c t="s" s="75" r="E120">
        <v>1507</v>
      </c>
      <c t="s" s="75" r="F120">
        <v>1508</v>
      </c>
      <c s="75" r="G120"/>
      <c s="75" r="H120"/>
      <c t="s" s="75" r="I120">
        <v>1509</v>
      </c>
      <c t="s" s="75" r="J120">
        <v>1510</v>
      </c>
      <c t="s" s="75" r="K120">
        <v>1511</v>
      </c>
      <c t="s" s="75" r="L120">
        <v>1512</v>
      </c>
      <c t="s" s="75" r="M120">
        <v>1513</v>
      </c>
      <c t="s" s="75" r="N120">
        <v>1514</v>
      </c>
      <c t="s" s="75" r="O120">
        <v>1515</v>
      </c>
      <c s="18" r="P120"/>
      <c s="18" r="Q120"/>
    </row>
    <row customHeight="1" r="121" ht="15.75">
      <c t="s" s="84" r="A121">
        <v>1516</v>
      </c>
      <c t="str" s="31" r="B121">
        <f t="shared" si="1"/>
        <v>260,2010</v>
      </c>
      <c t="str" s="31" r="C121">
        <f>VLOOKUP(B121,Mapping!A:B,2,0)</f>
        <v>XTB13-158</v>
      </c>
      <c t="s" s="75" r="D121">
        <v>1517</v>
      </c>
      <c t="s" s="75" r="E121">
        <v>1518</v>
      </c>
      <c t="s" s="75" r="F121">
        <v>1519</v>
      </c>
      <c s="75" r="G121"/>
      <c s="75" r="H121"/>
      <c t="s" s="75" r="I121">
        <v>1520</v>
      </c>
      <c t="s" s="75" r="J121">
        <v>1521</v>
      </c>
      <c t="s" s="75" r="K121">
        <v>1522</v>
      </c>
      <c t="s" s="75" r="L121">
        <v>1523</v>
      </c>
      <c t="s" s="75" r="M121">
        <v>1524</v>
      </c>
      <c t="s" s="75" r="N121">
        <v>1525</v>
      </c>
      <c t="s" s="75" r="O121">
        <v>1526</v>
      </c>
      <c s="18" r="P121"/>
      <c s="18" r="Q121"/>
    </row>
    <row customHeight="1" r="122" ht="15.75">
      <c t="s" s="83" r="A122">
        <v>1527</v>
      </c>
      <c t="str" s="31" r="B122">
        <f t="shared" si="1"/>
        <v>900,2012</v>
      </c>
      <c t="str" s="31" r="C122">
        <f>VLOOKUP(B122,Mapping!A:B,2,0)</f>
        <v>XTB13-245</v>
      </c>
      <c t="s" s="75" r="D122">
        <v>1528</v>
      </c>
      <c t="s" s="75" r="E122">
        <v>1529</v>
      </c>
      <c t="s" s="75" r="F122">
        <v>1530</v>
      </c>
      <c s="75" r="G122"/>
      <c t="s" s="75" r="H122">
        <v>1531</v>
      </c>
      <c t="s" s="75" r="I122">
        <v>1532</v>
      </c>
      <c t="s" s="75" r="J122">
        <v>1533</v>
      </c>
      <c t="s" s="75" r="K122">
        <v>1534</v>
      </c>
      <c t="s" s="75" r="L122">
        <v>1535</v>
      </c>
      <c t="s" s="75" r="M122">
        <v>1536</v>
      </c>
      <c t="s" s="75" r="N122">
        <v>1537</v>
      </c>
      <c t="s" s="75" r="O122">
        <v>1538</v>
      </c>
      <c s="18" r="P122"/>
      <c s="18" r="Q122"/>
    </row>
    <row customHeight="1" r="123" ht="15.75">
      <c t="s" s="83" r="A123">
        <v>1539</v>
      </c>
      <c t="str" s="31" r="B123">
        <f t="shared" si="1"/>
        <v>1159,2011</v>
      </c>
      <c t="str" s="31" r="C123">
        <f>VLOOKUP(B123,Mapping!A:B,2,0)</f>
        <v>XTB13-105</v>
      </c>
      <c t="s" s="75" r="D123">
        <v>1540</v>
      </c>
      <c t="s" s="75" r="E123">
        <v>1541</v>
      </c>
      <c t="s" s="75" r="F123">
        <v>1542</v>
      </c>
      <c s="75" r="G123"/>
      <c s="75" r="H123"/>
      <c t="s" s="75" r="I123">
        <v>1543</v>
      </c>
      <c t="s" s="75" r="J123">
        <v>1544</v>
      </c>
      <c t="s" s="75" r="K123">
        <v>1545</v>
      </c>
      <c t="s" s="75" r="L123">
        <v>1546</v>
      </c>
      <c t="s" s="75" r="M123">
        <v>1547</v>
      </c>
      <c t="s" s="75" r="N123">
        <v>1548</v>
      </c>
      <c t="s" s="75" r="O123">
        <v>1549</v>
      </c>
      <c s="18" r="P123"/>
      <c s="18" r="Q123"/>
    </row>
    <row customHeight="1" r="124" ht="15.75">
      <c t="s" s="83" r="A124">
        <v>1550</v>
      </c>
      <c t="str" s="31" r="B124">
        <f t="shared" si="1"/>
        <v>131,2013</v>
      </c>
      <c t="str" s="31" r="C124">
        <f>VLOOKUP(B124,Mapping!A:B,2,0)</f>
        <v>XTB13-126</v>
      </c>
      <c t="s" s="75" r="D124">
        <v>1551</v>
      </c>
      <c t="s" s="75" r="E124">
        <v>1552</v>
      </c>
      <c t="s" s="75" r="F124">
        <v>1553</v>
      </c>
      <c s="75" r="G124"/>
      <c s="75" r="H124"/>
      <c t="s" s="75" r="I124">
        <v>1554</v>
      </c>
      <c t="s" s="75" r="J124">
        <v>1555</v>
      </c>
      <c t="s" s="75" r="K124">
        <v>1556</v>
      </c>
      <c t="s" s="75" r="L124">
        <v>1557</v>
      </c>
      <c t="s" s="75" r="M124">
        <v>1558</v>
      </c>
      <c t="s" s="75" r="N124">
        <v>1559</v>
      </c>
      <c t="s" s="75" r="O124">
        <v>1560</v>
      </c>
      <c s="18" r="P124"/>
      <c s="18" r="Q124"/>
    </row>
    <row customHeight="1" r="125" ht="15.75">
      <c t="s" s="83" r="A125">
        <v>1561</v>
      </c>
      <c t="str" s="31" r="B125">
        <f t="shared" si="1"/>
        <v>441,2013</v>
      </c>
      <c t="str" s="31" r="C125">
        <f>VLOOKUP(B125,Mapping!A:B,2,0)</f>
        <v>XTB13-183</v>
      </c>
      <c t="s" s="77" r="D125">
        <v>1562</v>
      </c>
      <c t="s" s="77" r="E125">
        <v>1563</v>
      </c>
      <c t="s" s="77" r="F125">
        <v>1564</v>
      </c>
      <c s="75" r="G125"/>
      <c t="s" s="77" r="H125">
        <v>1565</v>
      </c>
      <c t="s" s="77" r="I125">
        <v>1566</v>
      </c>
      <c t="s" s="77" r="J125">
        <v>1567</v>
      </c>
      <c t="s" s="77" r="K125">
        <v>1568</v>
      </c>
      <c t="s" s="77" r="L125">
        <v>1569</v>
      </c>
      <c t="s" s="77" r="M125">
        <v>1570</v>
      </c>
      <c t="s" s="77" r="N125">
        <v>1571</v>
      </c>
      <c t="s" s="77" r="O125">
        <v>1572</v>
      </c>
      <c s="18" r="P125"/>
      <c s="18" r="Q125"/>
    </row>
    <row customHeight="1" r="126" ht="15.75">
      <c t="s" s="83" r="A126">
        <v>1573</v>
      </c>
      <c t="str" s="31" r="B126">
        <f t="shared" si="1"/>
        <v>763,2012</v>
      </c>
      <c t="str" s="31" r="C126">
        <f>VLOOKUP(B126,Mapping!A:B,2,0)</f>
        <v>XTB13-228</v>
      </c>
      <c t="s" s="77" r="D126">
        <v>1574</v>
      </c>
      <c t="s" s="77" r="E126">
        <v>1575</v>
      </c>
      <c t="s" s="77" r="F126">
        <v>1576</v>
      </c>
      <c s="75" r="G126"/>
      <c t="s" s="77" r="H126">
        <v>1577</v>
      </c>
      <c t="s" s="77" r="I126">
        <v>1578</v>
      </c>
      <c t="s" s="77" r="J126">
        <v>1579</v>
      </c>
      <c t="s" s="77" r="K126">
        <v>1580</v>
      </c>
      <c t="s" s="77" r="L126">
        <v>1581</v>
      </c>
      <c t="s" s="77" r="M126">
        <v>1582</v>
      </c>
      <c t="s" s="77" r="N126">
        <v>1583</v>
      </c>
      <c t="s" s="77" r="O126">
        <v>1584</v>
      </c>
      <c s="18" r="P126"/>
      <c s="18" r="Q126"/>
    </row>
    <row customHeight="1" r="127" ht="15.75">
      <c t="s" s="83" r="A127">
        <v>1585</v>
      </c>
      <c t="str" s="31" r="B127">
        <f t="shared" si="1"/>
        <v>597,2012</v>
      </c>
      <c t="str" s="31" r="C127">
        <f>VLOOKUP(B127,Mapping!A:B,2,0)</f>
        <v>XTB13-198</v>
      </c>
      <c t="s" s="75" r="D127">
        <v>1586</v>
      </c>
      <c t="s" s="86" r="E127">
        <v>1587</v>
      </c>
      <c t="s" s="75" r="F127">
        <v>1588</v>
      </c>
      <c s="75" r="G127"/>
      <c s="75" r="H127"/>
      <c t="s" s="75" r="I127">
        <v>1589</v>
      </c>
      <c t="s" s="75" r="J127">
        <v>1590</v>
      </c>
      <c t="s" s="75" r="K127">
        <v>1591</v>
      </c>
      <c t="s" s="75" r="L127">
        <v>1592</v>
      </c>
      <c t="s" s="75" r="M127">
        <v>1593</v>
      </c>
      <c t="s" s="75" r="N127">
        <v>1594</v>
      </c>
      <c t="s" s="75" r="O127">
        <v>1595</v>
      </c>
      <c s="18" r="P127"/>
      <c s="18" r="Q127"/>
    </row>
    <row customHeight="1" r="128" ht="15.75">
      <c t="s" s="85" r="A128">
        <v>1596</v>
      </c>
      <c t="str" s="31" r="B128">
        <f t="shared" si="1"/>
        <v>1002,2011</v>
      </c>
      <c t="str" s="31" r="C128">
        <f>VLOOKUP(B128,Mapping!A:B,2,0)</f>
        <v>XTB13-084</v>
      </c>
      <c t="s" s="75" r="D128">
        <v>1597</v>
      </c>
      <c t="s" s="75" r="E128">
        <v>1598</v>
      </c>
      <c t="s" s="75" r="F128">
        <v>1599</v>
      </c>
      <c s="75" r="G128"/>
      <c t="s" s="75" r="H128">
        <v>1600</v>
      </c>
      <c t="s" s="75" r="I128">
        <v>1601</v>
      </c>
      <c t="s" s="75" r="J128">
        <v>1602</v>
      </c>
      <c t="s" s="75" r="K128">
        <v>1603</v>
      </c>
      <c t="s" s="75" r="L128">
        <v>1604</v>
      </c>
      <c t="s" s="75" r="M128">
        <v>1605</v>
      </c>
      <c t="s" s="75" r="N128">
        <v>1606</v>
      </c>
      <c t="s" s="75" r="O128">
        <v>1607</v>
      </c>
      <c s="18" r="P128"/>
      <c s="18" r="Q128"/>
    </row>
    <row customHeight="1" r="129" ht="15.75">
      <c t="s" s="85" r="A129">
        <v>1608</v>
      </c>
      <c t="str" s="31" r="B129">
        <f t="shared" si="1"/>
        <v>1206,2012</v>
      </c>
      <c t="str" s="31" r="C129">
        <f>VLOOKUP(B129,Mapping!A:B,2,0)</f>
        <v>XTB13-112</v>
      </c>
      <c t="s" s="75" r="D129">
        <v>1609</v>
      </c>
      <c t="s" s="75" r="E129">
        <v>1610</v>
      </c>
      <c t="s" s="75" r="F129">
        <v>1611</v>
      </c>
      <c s="75" r="G129"/>
      <c t="s" s="75" r="H129">
        <v>1612</v>
      </c>
      <c t="s" s="75" r="I129">
        <v>1613</v>
      </c>
      <c t="s" s="75" r="J129">
        <v>1614</v>
      </c>
      <c t="s" s="75" r="K129">
        <v>1615</v>
      </c>
      <c t="s" s="75" r="L129">
        <v>1616</v>
      </c>
      <c t="s" s="75" r="M129">
        <v>1617</v>
      </c>
      <c t="s" s="75" r="N129">
        <v>1618</v>
      </c>
      <c t="s" s="75" r="O129">
        <v>1619</v>
      </c>
      <c s="18" r="P129"/>
      <c s="18" r="Q129"/>
    </row>
    <row customHeight="1" r="130" ht="15.75">
      <c t="s" s="83" r="A130">
        <v>1620</v>
      </c>
      <c t="str" s="31" r="B130">
        <f t="shared" si="1"/>
        <v>115,2012</v>
      </c>
      <c t="str" s="31" r="C130">
        <f>VLOOKUP(B130,Mapping!A:B,2,0)</f>
        <v>XTB13-104</v>
      </c>
      <c t="s" s="75" r="D130">
        <v>1621</v>
      </c>
      <c t="s" s="75" r="E130">
        <v>1622</v>
      </c>
      <c t="s" s="75" r="F130">
        <v>1623</v>
      </c>
      <c s="75" r="G130"/>
      <c s="75" r="H130"/>
      <c t="s" s="75" r="I130">
        <v>1624</v>
      </c>
      <c t="s" s="75" r="J130">
        <v>1625</v>
      </c>
      <c t="s" s="75" r="K130">
        <v>1626</v>
      </c>
      <c t="s" s="75" r="L130">
        <v>1627</v>
      </c>
      <c t="s" s="75" r="M130">
        <v>1628</v>
      </c>
      <c t="s" s="75" r="N130">
        <v>1629</v>
      </c>
      <c t="s" s="75" r="O130">
        <v>1630</v>
      </c>
      <c s="18" r="P130"/>
      <c s="18" r="Q130"/>
    </row>
    <row customHeight="1" r="131" ht="15.75">
      <c t="s" s="83" r="A131">
        <v>1631</v>
      </c>
      <c t="str" s="31" r="B131">
        <f t="shared" si="1"/>
        <v>421,2012</v>
      </c>
      <c t="str" s="31" r="C131">
        <f>VLOOKUP(B131,Mapping!A:B,2,0)</f>
        <v>XTB13-180</v>
      </c>
      <c t="s" s="75" r="D131">
        <v>1632</v>
      </c>
      <c t="s" s="75" r="E131">
        <v>1633</v>
      </c>
      <c t="s" s="75" r="F131">
        <v>1634</v>
      </c>
      <c s="75" r="G131"/>
      <c s="75" r="H131"/>
      <c t="s" s="75" r="I131">
        <v>1635</v>
      </c>
      <c t="s" s="75" r="J131">
        <v>1636</v>
      </c>
      <c t="s" s="75" r="K131">
        <v>1637</v>
      </c>
      <c t="s" s="75" r="L131">
        <v>1638</v>
      </c>
      <c t="s" s="75" r="M131">
        <v>1639</v>
      </c>
      <c t="s" s="75" r="N131">
        <v>1640</v>
      </c>
      <c t="s" s="75" r="O131">
        <v>1641</v>
      </c>
      <c s="18" r="P131"/>
      <c s="18" r="Q131"/>
    </row>
    <row customHeight="1" r="132" ht="15.75">
      <c t="s" s="83" r="A132">
        <v>1642</v>
      </c>
      <c t="str" s="31" r="B132">
        <f t="shared" si="1"/>
        <v>522,2012</v>
      </c>
      <c t="str" s="31" r="C132">
        <f>VLOOKUP(B132,Mapping!A:B,2,0)</f>
        <v>XTB13-191</v>
      </c>
      <c t="s" s="75" r="D132">
        <v>1643</v>
      </c>
      <c t="s" s="75" r="E132">
        <v>1644</v>
      </c>
      <c t="s" s="75" r="F132">
        <v>1645</v>
      </c>
      <c s="75" r="G132"/>
      <c s="75" r="H132"/>
      <c t="s" s="75" r="I132">
        <v>1646</v>
      </c>
      <c t="s" s="75" r="J132">
        <v>1647</v>
      </c>
      <c t="s" s="75" r="K132">
        <v>1648</v>
      </c>
      <c t="s" s="75" r="L132">
        <v>1649</v>
      </c>
      <c t="s" s="75" r="M132">
        <v>1650</v>
      </c>
      <c t="s" s="75" r="N132">
        <v>1651</v>
      </c>
      <c t="s" s="75" r="O132">
        <v>1652</v>
      </c>
      <c s="18" r="P132"/>
      <c s="18" r="Q132"/>
    </row>
    <row customHeight="1" r="133" ht="15.75">
      <c t="s" s="83" r="A133">
        <v>1653</v>
      </c>
      <c t="str" s="31" r="B133">
        <f t="shared" si="1"/>
        <v>610,2012</v>
      </c>
      <c t="str" s="31" r="C133">
        <f>VLOOKUP(B133,Mapping!A:B,2,0)</f>
        <v>XTB13-205</v>
      </c>
      <c t="s" s="75" r="D133">
        <v>1654</v>
      </c>
      <c t="s" s="75" r="E133">
        <v>1655</v>
      </c>
      <c t="s" s="75" r="F133">
        <v>1656</v>
      </c>
      <c s="75" r="G133"/>
      <c s="75" r="H133"/>
      <c t="s" s="75" r="I133">
        <v>1657</v>
      </c>
      <c t="s" s="75" r="J133">
        <v>1658</v>
      </c>
      <c t="s" s="75" r="K133">
        <v>1659</v>
      </c>
      <c t="s" s="75" r="L133">
        <v>1660</v>
      </c>
      <c t="s" s="75" r="M133">
        <v>1661</v>
      </c>
      <c t="s" s="75" r="N133">
        <v>1662</v>
      </c>
      <c t="s" s="75" r="O133">
        <v>1663</v>
      </c>
      <c s="18" r="P133"/>
      <c s="18" r="Q133"/>
    </row>
    <row customHeight="1" r="134" ht="15.75">
      <c t="s" s="83" r="A134">
        <v>1664</v>
      </c>
      <c t="str" s="31" r="B134">
        <f t="shared" si="1"/>
        <v>883,2011</v>
      </c>
      <c t="str" s="31" r="C134">
        <f>VLOOKUP(B134,Mapping!A:B,2,0)</f>
        <v>XTB13-240</v>
      </c>
      <c t="s" s="75" r="D134">
        <v>1665</v>
      </c>
      <c t="s" s="75" r="E134">
        <v>1666</v>
      </c>
      <c t="s" s="75" r="F134">
        <v>1667</v>
      </c>
      <c s="75" r="G134"/>
      <c s="75" r="H134"/>
      <c t="s" s="75" r="I134">
        <v>1668</v>
      </c>
      <c t="s" s="75" r="J134">
        <v>1669</v>
      </c>
      <c t="s" s="75" r="K134">
        <v>1670</v>
      </c>
      <c t="s" s="75" r="L134">
        <v>1671</v>
      </c>
      <c t="s" s="75" r="M134">
        <v>1672</v>
      </c>
      <c t="s" s="75" r="N134">
        <v>1673</v>
      </c>
      <c t="s" s="75" r="O134">
        <v>1674</v>
      </c>
      <c s="18" r="P134"/>
      <c s="18" r="Q134"/>
    </row>
    <row customHeight="1" r="135" ht="15.75">
      <c t="s" s="85" r="A135">
        <v>1675</v>
      </c>
      <c t="str" s="31" r="B135">
        <f t="shared" si="1"/>
        <v>500,2011</v>
      </c>
      <c t="str" s="31" r="C135">
        <f>VLOOKUP(B135,Mapping!A:B,2,0)</f>
        <v>XTB13-188</v>
      </c>
      <c t="s" s="75" r="D135">
        <v>1676</v>
      </c>
      <c t="s" s="75" r="E135">
        <v>1677</v>
      </c>
      <c t="s" s="75" r="F135">
        <v>1678</v>
      </c>
      <c s="75" r="G135"/>
      <c s="75" r="H135"/>
      <c t="s" s="76" r="I135">
        <v>1679</v>
      </c>
      <c t="s" s="86" r="J135">
        <v>1680</v>
      </c>
      <c t="s" s="75" r="K135">
        <v>1681</v>
      </c>
      <c t="s" s="75" r="L135">
        <v>1682</v>
      </c>
      <c t="s" s="75" r="M135">
        <v>1683</v>
      </c>
      <c t="s" s="75" r="N135">
        <v>1684</v>
      </c>
      <c t="s" s="75" r="O135">
        <v>1685</v>
      </c>
      <c s="18" r="P135"/>
      <c s="18" r="Q135"/>
    </row>
    <row customHeight="1" r="136" ht="15.75">
      <c t="s" s="85" r="A136">
        <v>1686</v>
      </c>
      <c t="str" s="31" r="B136">
        <f t="shared" si="1"/>
        <v>761,2013</v>
      </c>
      <c t="str" s="31" r="C136">
        <f>VLOOKUP(B136,Mapping!A:B,2,0)</f>
        <v>XTB13-227</v>
      </c>
      <c t="s" s="75" r="D136">
        <v>1687</v>
      </c>
      <c t="s" s="75" r="E136">
        <v>1688</v>
      </c>
      <c t="s" s="75" r="F136">
        <v>1689</v>
      </c>
      <c s="75" r="G136"/>
      <c s="75" r="H136"/>
      <c t="s" s="76" r="I136">
        <v>1690</v>
      </c>
      <c t="s" s="86" r="J136">
        <v>1691</v>
      </c>
      <c t="s" s="75" r="K136">
        <v>1692</v>
      </c>
      <c t="s" s="75" r="L136">
        <v>1693</v>
      </c>
      <c t="s" s="75" r="M136">
        <v>1694</v>
      </c>
      <c t="s" s="75" r="N136">
        <v>1695</v>
      </c>
      <c t="s" s="75" r="O136">
        <v>1696</v>
      </c>
      <c s="18" r="P136"/>
      <c s="18" r="Q136"/>
    </row>
    <row customHeight="1" r="137" ht="15.75">
      <c t="s" s="83" r="A137">
        <v>1697</v>
      </c>
      <c t="str" s="31" r="B137">
        <f t="shared" si="1"/>
        <v>124,2012</v>
      </c>
      <c t="str" s="31" r="C137">
        <f>VLOOKUP(B137,Mapping!A:B,2,0)</f>
        <v>XTB13-115</v>
      </c>
      <c t="s" s="75" r="D137">
        <v>1698</v>
      </c>
      <c t="s" s="75" r="E137">
        <v>1699</v>
      </c>
      <c t="s" s="75" r="F137">
        <v>1700</v>
      </c>
      <c s="75" r="G137"/>
      <c t="s" s="75" r="H137">
        <v>1701</v>
      </c>
      <c t="s" s="75" r="I137">
        <v>1702</v>
      </c>
      <c t="s" s="75" r="J137">
        <v>1703</v>
      </c>
      <c t="s" s="75" r="K137">
        <v>1704</v>
      </c>
      <c t="s" s="75" r="L137">
        <v>1705</v>
      </c>
      <c t="s" s="75" r="M137">
        <v>1706</v>
      </c>
      <c t="s" s="75" r="N137">
        <v>1707</v>
      </c>
      <c t="s" s="75" r="O137">
        <v>1708</v>
      </c>
      <c s="18" r="P137"/>
      <c s="18" r="Q137"/>
    </row>
    <row customHeight="1" r="138" ht="15.75">
      <c t="s" s="83" r="A138">
        <v>1709</v>
      </c>
      <c t="str" s="31" r="B138">
        <f t="shared" si="1"/>
        <v>914,2011</v>
      </c>
      <c t="str" s="31" r="C138">
        <f>VLOOKUP(B138,Mapping!A:B,2,0)</f>
        <v>XTB13-247</v>
      </c>
      <c t="s" s="75" r="D138">
        <v>1710</v>
      </c>
      <c t="s" s="75" r="E138">
        <v>1711</v>
      </c>
      <c t="s" s="75" r="F138">
        <v>1712</v>
      </c>
      <c s="75" r="G138"/>
      <c s="75" r="H138"/>
      <c t="s" s="75" r="I138">
        <v>1713</v>
      </c>
      <c t="s" s="75" r="J138">
        <v>1714</v>
      </c>
      <c t="s" s="75" r="K138">
        <v>1715</v>
      </c>
      <c t="s" s="75" r="L138">
        <v>1716</v>
      </c>
      <c t="s" s="75" r="M138">
        <v>1717</v>
      </c>
      <c t="s" s="75" r="N138">
        <v>1718</v>
      </c>
      <c t="s" s="75" r="O138">
        <v>1719</v>
      </c>
      <c s="18" r="P138"/>
      <c s="18" r="Q138"/>
    </row>
    <row customHeight="1" r="139" ht="15.75">
      <c t="s" s="83" r="A139">
        <v>1720</v>
      </c>
      <c t="str" s="31" r="B139">
        <f t="shared" si="1"/>
        <v>27,2012</v>
      </c>
      <c t="str" s="31" r="C139">
        <f>VLOOKUP(B139,Mapping!A:B,2,0)</f>
        <v>XTB13-159</v>
      </c>
      <c t="s" s="75" r="D139">
        <v>1721</v>
      </c>
      <c t="s" s="75" r="E139">
        <v>1722</v>
      </c>
      <c t="s" s="75" r="F139">
        <v>1723</v>
      </c>
      <c s="75" r="G139"/>
      <c s="75" r="H139"/>
      <c t="s" s="75" r="I139">
        <v>1724</v>
      </c>
      <c t="s" s="75" r="J139">
        <v>1725</v>
      </c>
      <c t="s" s="75" r="K139">
        <v>1726</v>
      </c>
      <c t="s" s="75" r="L139">
        <v>1727</v>
      </c>
      <c t="s" s="75" r="M139">
        <v>1728</v>
      </c>
      <c t="s" s="75" r="N139">
        <v>1729</v>
      </c>
      <c t="s" s="75" r="O139">
        <v>1730</v>
      </c>
      <c s="18" r="P139"/>
      <c s="18" r="Q139"/>
    </row>
    <row customHeight="1" r="140" ht="15.75">
      <c t="s" s="83" r="A140">
        <v>1731</v>
      </c>
      <c t="str" s="31" r="B140">
        <f t="shared" si="1"/>
        <v>965,2011</v>
      </c>
      <c t="str" s="31" r="C140">
        <f>VLOOKUP(B140,Mapping!A:B,2,0)</f>
        <v>XTB13-251</v>
      </c>
      <c t="s" s="75" r="D140">
        <v>1732</v>
      </c>
      <c t="s" s="75" r="E140">
        <v>1733</v>
      </c>
      <c t="s" s="75" r="F140">
        <v>1734</v>
      </c>
      <c s="75" r="G140"/>
      <c s="75" r="H140"/>
      <c t="s" s="75" r="I140">
        <v>1735</v>
      </c>
      <c t="s" s="75" r="J140">
        <v>1736</v>
      </c>
      <c t="s" s="75" r="K140">
        <v>1737</v>
      </c>
      <c t="s" s="75" r="L140">
        <v>1738</v>
      </c>
      <c t="s" s="75" r="M140">
        <v>1739</v>
      </c>
      <c t="s" s="75" r="N140">
        <v>1740</v>
      </c>
      <c t="s" s="75" r="O140">
        <v>1741</v>
      </c>
      <c s="18" r="P140"/>
      <c s="18" r="Q140"/>
    </row>
    <row customHeight="1" r="141" ht="15.75">
      <c t="s" s="83" r="A141">
        <v>1742</v>
      </c>
      <c t="str" s="31" r="B141">
        <f t="shared" si="1"/>
        <v>1365,2011</v>
      </c>
      <c t="str" s="31" r="C141">
        <f>VLOOKUP(B141,Mapping!A:B,2,0)</f>
        <v>XTB13-132</v>
      </c>
      <c t="s" s="75" r="D141">
        <v>1743</v>
      </c>
      <c t="s" s="75" r="E141">
        <v>1744</v>
      </c>
      <c t="s" s="75" r="F141">
        <v>1745</v>
      </c>
      <c s="75" r="G141"/>
      <c s="75" r="H141"/>
      <c t="s" s="75" r="I141">
        <v>1746</v>
      </c>
      <c t="s" s="75" r="J141">
        <v>1747</v>
      </c>
      <c t="s" s="75" r="K141">
        <v>1748</v>
      </c>
      <c t="s" s="75" r="L141">
        <v>1749</v>
      </c>
      <c t="s" s="75" r="M141">
        <v>1750</v>
      </c>
      <c t="s" s="75" r="N141">
        <v>1751</v>
      </c>
      <c t="s" s="75" r="O141">
        <v>1752</v>
      </c>
      <c s="18" r="P141"/>
      <c s="18" r="Q141"/>
    </row>
    <row customHeight="1" r="142" ht="15.75">
      <c t="s" s="83" r="A142">
        <v>1753</v>
      </c>
      <c t="str" s="31" r="B142">
        <f t="shared" si="1"/>
        <v>97,2010</v>
      </c>
      <c t="str" s="31" r="C142">
        <f>VLOOKUP(B142,Mapping!A:B,2,0)</f>
        <v>XTB13-253</v>
      </c>
      <c t="s" s="75" r="D142">
        <v>1754</v>
      </c>
      <c t="s" s="75" r="E142">
        <v>1755</v>
      </c>
      <c t="s" s="75" r="F142">
        <v>1756</v>
      </c>
      <c s="75" r="G142"/>
      <c s="75" r="H142"/>
      <c t="s" s="75" r="I142">
        <v>1757</v>
      </c>
      <c s="75" r="J142"/>
      <c t="s" s="75" r="K142">
        <v>1758</v>
      </c>
      <c t="s" s="75" r="L142">
        <v>1759</v>
      </c>
      <c t="s" s="75" r="M142">
        <v>1760</v>
      </c>
      <c t="s" s="75" r="N142">
        <v>1761</v>
      </c>
      <c t="s" s="75" r="O142">
        <v>1762</v>
      </c>
      <c s="18" r="P142"/>
      <c s="18" r="Q142"/>
    </row>
    <row customHeight="1" r="143" ht="15.75">
      <c t="s" s="83" r="A143">
        <v>1763</v>
      </c>
      <c t="str" s="31" r="B143">
        <f t="shared" si="1"/>
        <v>881,2011</v>
      </c>
      <c t="str" s="31" r="C143">
        <f>VLOOKUP(B143,Mapping!A:B,2,0)</f>
        <v>XTB13-239</v>
      </c>
      <c t="s" s="75" r="D143">
        <v>1764</v>
      </c>
      <c t="s" s="75" r="E143">
        <v>1765</v>
      </c>
      <c t="s" s="75" r="F143">
        <v>1766</v>
      </c>
      <c s="75" r="G143"/>
      <c s="75" r="H143"/>
      <c t="s" s="75" r="I143">
        <v>1767</v>
      </c>
      <c t="s" s="75" r="J143">
        <v>1768</v>
      </c>
      <c t="s" s="75" r="K143">
        <v>1769</v>
      </c>
      <c t="s" s="75" r="L143">
        <v>1770</v>
      </c>
      <c t="s" s="75" r="M143">
        <v>1771</v>
      </c>
      <c t="s" s="75" r="N143">
        <v>1772</v>
      </c>
      <c t="s" s="75" r="O143">
        <v>1773</v>
      </c>
      <c s="18" r="P143"/>
      <c s="18" r="Q143"/>
    </row>
    <row customHeight="1" r="144" ht="15.75">
      <c t="s" s="83" r="A144">
        <v>1774</v>
      </c>
      <c t="str" s="31" r="B144">
        <f t="shared" si="1"/>
        <v>1251,2011</v>
      </c>
      <c t="str" s="31" r="C144">
        <f>VLOOKUP(B144,Mapping!A:B,2,0)</f>
        <v>XTB13-116</v>
      </c>
      <c t="s" s="75" r="D144">
        <v>1775</v>
      </c>
      <c t="s" s="75" r="E144">
        <v>1776</v>
      </c>
      <c t="s" s="75" r="F144">
        <v>1777</v>
      </c>
      <c s="75" r="G144"/>
      <c t="s" s="75" r="H144">
        <v>1778</v>
      </c>
      <c t="s" s="75" r="I144">
        <v>1779</v>
      </c>
      <c t="s" s="75" r="J144">
        <v>1780</v>
      </c>
      <c t="s" s="75" r="K144">
        <v>1781</v>
      </c>
      <c t="s" s="75" r="L144">
        <v>1782</v>
      </c>
      <c t="s" s="75" r="M144">
        <v>1783</v>
      </c>
      <c t="s" s="75" r="N144">
        <v>1784</v>
      </c>
      <c t="s" s="75" r="O144">
        <v>1785</v>
      </c>
      <c s="18" r="P144"/>
      <c s="18" r="Q144"/>
    </row>
    <row customHeight="1" r="145" ht="15.75">
      <c t="s" s="83" r="A145">
        <v>1786</v>
      </c>
      <c t="str" s="31" r="B145">
        <f t="shared" si="1"/>
        <v>373,2012</v>
      </c>
      <c t="str" s="31" r="C145">
        <f>VLOOKUP(B145,Mapping!A:B,2,0)</f>
        <v>XTB13-175</v>
      </c>
      <c t="s" s="75" r="D145">
        <v>1787</v>
      </c>
      <c t="s" s="75" r="E145">
        <v>1788</v>
      </c>
      <c t="s" s="75" r="F145">
        <v>1789</v>
      </c>
      <c s="75" r="G145"/>
      <c t="s" s="75" r="H145">
        <v>1790</v>
      </c>
      <c t="s" s="75" r="I145">
        <v>1791</v>
      </c>
      <c t="s" s="75" r="J145">
        <v>1792</v>
      </c>
      <c t="s" s="75" r="K145">
        <v>1793</v>
      </c>
      <c t="s" s="75" r="L145">
        <v>1794</v>
      </c>
      <c t="s" s="75" r="M145">
        <v>1795</v>
      </c>
      <c t="s" s="75" r="N145">
        <v>1796</v>
      </c>
      <c t="s" s="75" r="O145">
        <v>1797</v>
      </c>
      <c s="18" r="P145"/>
      <c s="18" r="Q145"/>
    </row>
    <row customHeight="1" r="146" ht="15.75">
      <c t="s" s="83" r="A146">
        <v>1798</v>
      </c>
      <c t="str" s="31" r="B146">
        <f t="shared" si="1"/>
        <v>505,2012</v>
      </c>
      <c t="str" s="31" r="C146">
        <f>VLOOKUP(B146,Mapping!A:B,2,0)</f>
        <v>#N/A</v>
      </c>
      <c t="s" s="75" r="D146">
        <v>1799</v>
      </c>
      <c t="s" s="75" r="E146">
        <v>1800</v>
      </c>
      <c t="s" s="75" r="F146">
        <v>1801</v>
      </c>
      <c s="75" r="G146"/>
      <c t="s" s="75" r="H146">
        <v>1802</v>
      </c>
      <c t="s" s="75" r="I146">
        <v>1803</v>
      </c>
      <c t="s" s="75" r="J146">
        <v>1804</v>
      </c>
      <c t="s" s="75" r="K146">
        <v>1805</v>
      </c>
      <c t="s" s="75" r="L146">
        <v>1806</v>
      </c>
      <c t="s" s="75" r="M146">
        <v>1807</v>
      </c>
      <c t="s" s="75" r="N146">
        <v>1808</v>
      </c>
      <c t="s" s="75" r="O146">
        <v>1809</v>
      </c>
      <c s="18" r="P146"/>
      <c s="18" r="Q146"/>
    </row>
    <row customHeight="1" r="147" ht="15.75">
      <c t="s" s="83" r="A147">
        <v>1810</v>
      </c>
      <c t="str" s="31" r="B147">
        <f t="shared" si="1"/>
        <v>662,2012</v>
      </c>
      <c t="str" s="31" r="C147">
        <f>VLOOKUP(B147,Mapping!A:B,2,0)</f>
        <v>XTB13-209</v>
      </c>
      <c t="s" s="75" r="D147">
        <v>1811</v>
      </c>
      <c t="s" s="75" r="E147">
        <v>1812</v>
      </c>
      <c t="s" s="75" r="F147">
        <v>1813</v>
      </c>
      <c s="75" r="G147"/>
      <c t="s" s="75" r="H147">
        <v>1814</v>
      </c>
      <c t="s" s="75" r="I147">
        <v>1815</v>
      </c>
      <c t="s" s="75" r="J147">
        <v>1816</v>
      </c>
      <c t="s" s="75" r="K147">
        <v>1817</v>
      </c>
      <c t="s" s="75" r="L147">
        <v>1818</v>
      </c>
      <c t="s" s="75" r="M147">
        <v>1819</v>
      </c>
      <c t="s" s="75" r="N147">
        <v>1820</v>
      </c>
      <c t="s" s="75" r="O147">
        <v>1821</v>
      </c>
      <c s="18" r="P147"/>
      <c s="18" r="Q147"/>
    </row>
    <row customHeight="1" r="148" ht="15.75">
      <c t="s" s="83" r="A148">
        <v>1822</v>
      </c>
      <c t="str" s="31" r="B148">
        <f t="shared" si="1"/>
        <v>1229,2011</v>
      </c>
      <c t="str" s="31" r="C148">
        <f>VLOOKUP(B148,Mapping!A:B,2,0)</f>
        <v>XTB13-114</v>
      </c>
      <c t="s" s="75" r="D148">
        <v>1823</v>
      </c>
      <c t="s" s="75" r="E148">
        <v>1824</v>
      </c>
      <c t="s" s="75" r="F148">
        <v>1825</v>
      </c>
      <c s="75" r="G148"/>
      <c s="75" r="H148"/>
      <c t="s" s="75" r="I148">
        <v>1826</v>
      </c>
      <c t="s" s="75" r="J148">
        <v>1827</v>
      </c>
      <c t="s" s="75" r="K148">
        <v>1828</v>
      </c>
      <c t="s" s="75" r="L148">
        <v>1829</v>
      </c>
      <c t="s" s="75" r="M148">
        <v>1830</v>
      </c>
      <c t="s" s="75" r="N148">
        <v>1831</v>
      </c>
      <c t="s" s="75" r="O148">
        <v>1832</v>
      </c>
      <c s="18" r="P148"/>
      <c s="18" r="Q148"/>
    </row>
    <row customHeight="1" r="149" ht="15.75">
      <c t="s" s="83" r="A149">
        <v>1833</v>
      </c>
      <c t="str" s="31" r="B149">
        <f t="shared" si="1"/>
        <v>207,2012</v>
      </c>
      <c t="str" s="31" r="C149">
        <f>VLOOKUP(B149,Mapping!A:B,2,0)</f>
        <v>XTB13-154</v>
      </c>
      <c t="s" s="75" r="D149">
        <v>1834</v>
      </c>
      <c t="s" s="75" r="E149">
        <v>1835</v>
      </c>
      <c t="s" s="75" r="F149">
        <v>1836</v>
      </c>
      <c s="75" r="G149"/>
      <c s="75" r="H149"/>
      <c t="s" s="75" r="I149">
        <v>1837</v>
      </c>
      <c t="s" s="75" r="J149">
        <v>1838</v>
      </c>
      <c t="s" s="75" r="K149">
        <v>1839</v>
      </c>
      <c t="s" s="75" r="L149">
        <v>1840</v>
      </c>
      <c t="s" s="75" r="M149">
        <v>1841</v>
      </c>
      <c t="s" s="75" r="N149">
        <v>1842</v>
      </c>
      <c t="s" s="75" r="O149">
        <v>1843</v>
      </c>
      <c s="18" r="P149"/>
      <c s="18" r="Q149"/>
    </row>
    <row customHeight="1" r="150" ht="15.75">
      <c t="s" s="83" r="A150">
        <v>1844</v>
      </c>
      <c t="str" s="31" r="B150">
        <f t="shared" si="1"/>
        <v>1147,2012</v>
      </c>
      <c t="str" s="31" r="C150">
        <f>VLOOKUP(B150,Mapping!A:B,2,0)</f>
        <v>#N/A</v>
      </c>
      <c t="s" s="75" r="D150">
        <v>1845</v>
      </c>
      <c t="s" s="75" r="E150">
        <v>1846</v>
      </c>
      <c t="s" s="75" r="F150">
        <v>1847</v>
      </c>
      <c s="75" r="G150"/>
      <c s="75" r="H150"/>
      <c t="s" s="75" r="I150">
        <v>1848</v>
      </c>
      <c t="s" s="75" r="J150">
        <v>1849</v>
      </c>
      <c t="s" s="75" r="K150">
        <v>1850</v>
      </c>
      <c t="s" s="75" r="L150">
        <v>1851</v>
      </c>
      <c t="s" s="75" r="M150">
        <v>1852</v>
      </c>
      <c t="s" s="75" r="N150">
        <v>1853</v>
      </c>
      <c t="s" s="75" r="O150">
        <v>1854</v>
      </c>
      <c s="18" r="P150"/>
      <c s="18" r="Q150"/>
    </row>
    <row customHeight="1" r="151" ht="15.75">
      <c t="s" s="83" r="A151">
        <v>1855</v>
      </c>
      <c t="str" s="31" r="B151">
        <f t="shared" si="1"/>
        <v>285,2012</v>
      </c>
      <c t="str" s="31" r="C151">
        <f>VLOOKUP(B151,Mapping!A:B,2,0)</f>
        <v>#N/A</v>
      </c>
      <c t="s" s="75" r="D151">
        <v>1856</v>
      </c>
      <c t="s" s="75" r="E151">
        <v>1857</v>
      </c>
      <c t="s" s="75" r="F151">
        <v>1858</v>
      </c>
      <c s="75" r="G151"/>
      <c t="s" s="75" r="H151">
        <v>1859</v>
      </c>
      <c t="s" s="75" r="I151">
        <v>1860</v>
      </c>
      <c t="s" s="75" r="J151">
        <v>1861</v>
      </c>
      <c t="s" s="75" r="K151">
        <v>1862</v>
      </c>
      <c t="s" s="75" r="L151">
        <v>1863</v>
      </c>
      <c t="s" s="75" r="M151">
        <v>1864</v>
      </c>
      <c t="s" s="75" r="N151">
        <v>1865</v>
      </c>
      <c t="s" s="75" r="O151">
        <v>1866</v>
      </c>
      <c s="18" r="P151"/>
      <c s="18" r="Q151"/>
    </row>
    <row customHeight="1" r="152" ht="15.75">
      <c t="s" s="83" r="A152">
        <v>1867</v>
      </c>
      <c t="str" s="31" r="B152">
        <f t="shared" si="1"/>
        <v>1182,2011</v>
      </c>
      <c t="str" s="31" r="C152">
        <f>VLOOKUP(B152,Mapping!A:B,2,0)</f>
        <v>XTB13-110</v>
      </c>
      <c t="s" s="75" r="D152">
        <v>1868</v>
      </c>
      <c t="s" s="75" r="E152">
        <v>1869</v>
      </c>
      <c t="s" s="75" r="F152">
        <v>1870</v>
      </c>
      <c s="75" r="G152"/>
      <c t="s" s="75" r="H152">
        <v>1871</v>
      </c>
      <c t="s" s="75" r="I152">
        <v>1872</v>
      </c>
      <c t="s" s="75" r="J152">
        <v>1873</v>
      </c>
      <c t="s" s="75" r="K152">
        <v>1874</v>
      </c>
      <c t="s" s="75" r="L152">
        <v>1875</v>
      </c>
      <c t="s" s="75" r="M152">
        <v>1876</v>
      </c>
      <c t="s" s="75" r="N152">
        <v>1877</v>
      </c>
      <c t="s" s="75" r="O152">
        <v>1878</v>
      </c>
      <c s="18" r="P152"/>
      <c s="18" r="Q15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2" ySplit="1.0" xSplit="3.0" activePane="bottomRight" state="frozen"/>
      <selection sqref="D1" activeCell="D1" pane="topRight"/>
      <selection sqref="A2" activeCell="A2" pane="bottomLeft"/>
      <selection sqref="D2" activeCell="D2" pane="bottomRight"/>
    </sheetView>
  </sheetViews>
  <sheetFormatPr customHeight="1" defaultColWidth="17.29" defaultRowHeight="15.75"/>
  <cols>
    <col min="1" customWidth="1" max="1" width="14.14"/>
    <col min="2" customWidth="1" max="2" width="21.86"/>
    <col min="3" customWidth="1" max="3" width="8.57"/>
    <col min="4" customWidth="1" max="10" width="48.86"/>
    <col min="11" customWidth="1" max="11" width="40.43"/>
    <col min="12" customWidth="1" max="12" width="45.57"/>
  </cols>
  <sheetData>
    <row customHeight="1" r="1" ht="47.25">
      <c t="s" s="87" r="A1">
        <v>1879</v>
      </c>
      <c t="s" s="87" r="B1">
        <v>1880</v>
      </c>
      <c t="s" s="87" r="C1">
        <v>1881</v>
      </c>
      <c t="s" s="88" r="D1">
        <v>1882</v>
      </c>
      <c t="s" s="89" r="E1">
        <v>1883</v>
      </c>
      <c t="s" s="89" r="F1">
        <v>1884</v>
      </c>
      <c t="s" s="90" r="G1">
        <v>1885</v>
      </c>
      <c t="s" s="90" r="H1">
        <v>1886</v>
      </c>
      <c t="s" s="91" r="I1">
        <v>1887</v>
      </c>
      <c t="s" s="91" r="J1">
        <v>1888</v>
      </c>
      <c t="s" s="92" r="K1">
        <v>1889</v>
      </c>
      <c t="s" s="93" r="L1">
        <v>1890</v>
      </c>
    </row>
    <row customHeight="1" r="2" hidden="1" ht="15.75">
      <c t="s" s="73" r="A2">
        <v>1891</v>
      </c>
      <c t="str" s="73" r="B2">
        <f>VLOOKUP(A2,MappingID_Strain!A:B,2,0)</f>
        <v>XTB13-081</v>
      </c>
      <c t="s" s="73" r="C2">
        <v>1892</v>
      </c>
      <c t="str" s="73" r="D2">
        <f>IF(VLOOKUP(B2,Phenotypes!C:X,15,0)=2,"Case","Control")</f>
        <v>Case</v>
      </c>
      <c t="str" s="73" r="E2">
        <f>IF(VLOOKUP(B2,Phenotypes!C:X,16,0)=2,"Case","Control")</f>
        <v>Case</v>
      </c>
      <c t="str" s="73" r="F2">
        <f>IF(VLOOKUP(B2,Phenotypes!C:X,17,0)=2,"Case","Control")</f>
        <v>Case</v>
      </c>
      <c t="str" s="73" r="G2">
        <f>IF(VLOOKUP(B2,Phenotypes!C:X,18,0)=2,"Case","Control")</f>
        <v>Control</v>
      </c>
      <c t="str" s="73" r="H2">
        <f>IF(VLOOKUP(B2,Phenotypes!C:X,19,0)=2,"Case","Control")</f>
        <v>Control</v>
      </c>
      <c t="str" s="73" r="I2">
        <f>IF(VLOOKUP(B2,Phenotypes!C:X,20,0)=2,"Case","Control")</f>
        <v>Case</v>
      </c>
      <c t="str" s="73" r="J2">
        <f>IF(VLOOKUP(B2,Phenotypes!C:X,21,0)=2,"Case","Control")</f>
        <v>Case</v>
      </c>
      <c t="str" s="73" r="K2">
        <f>IF(VLOOKUP(B2,Phenotypes!C:X,22,0)=2,"Case","Control")</f>
        <v>Case</v>
      </c>
      <c t="str" s="73" r="L2">
        <f>IF(VLOOKUP(B2,Phenotypes!C:Y,23,0)=2,"Case","Control")</f>
        <v>Case</v>
      </c>
    </row>
    <row customHeight="1" r="3" hidden="1" ht="15.75">
      <c t="s" s="73" r="A3">
        <v>1893</v>
      </c>
      <c t="str" s="73" r="B3">
        <f>VLOOKUP(A3,MappingID_Strain!A:B,2,0)</f>
        <v>XTB13-082</v>
      </c>
      <c t="s" s="73" r="C3">
        <v>1894</v>
      </c>
      <c t="str" s="73" r="D3">
        <f>IF(VLOOKUP(B3,Phenotypes!C:X,15,0)=2,"Case","Control")</f>
        <v>Case</v>
      </c>
      <c t="str" s="73" r="E3">
        <f>IF(VLOOKUP(B3,Phenotypes!C:X,16,0)=2,"Case","Control")</f>
        <v>Case</v>
      </c>
      <c t="str" s="73" r="F3">
        <f>IF(VLOOKUP(B3,Phenotypes!C:X,17,0)=2,"Case","Control")</f>
        <v>Case</v>
      </c>
      <c t="str" s="73" r="G3">
        <f>IF(VLOOKUP(B3,Phenotypes!C:X,18,0)=2,"Case","Control")</f>
        <v>Control</v>
      </c>
      <c t="str" s="73" r="H3">
        <f>IF(VLOOKUP(B3,Phenotypes!C:X,19,0)=2,"Case","Control")</f>
        <v>Control</v>
      </c>
      <c t="str" s="73" r="I3">
        <f>IF(VLOOKUP(B3,Phenotypes!C:X,20,0)=2,"Case","Control")</f>
        <v>Case</v>
      </c>
      <c t="str" s="73" r="J3">
        <f>IF(VLOOKUP(B3,Phenotypes!C:X,21,0)=2,"Case","Control")</f>
        <v>Case</v>
      </c>
      <c t="str" s="73" r="K3">
        <f>IF(VLOOKUP(B3,Phenotypes!C:X,22,0)=2,"Case","Control")</f>
        <v>Control</v>
      </c>
      <c t="str" s="73" r="L3">
        <f>IF(VLOOKUP(B3,Phenotypes!C:Y,23,0)=2,"Case","Control")</f>
        <v>Case</v>
      </c>
    </row>
    <row customHeight="1" r="4" ht="15.75">
      <c t="s" s="73" r="A4">
        <v>1895</v>
      </c>
      <c t="str" s="73" r="B4">
        <f>VLOOKUP(A4,MappingID_Strain!A:B,2,0)</f>
        <v>XTB13-086</v>
      </c>
      <c t="s" s="73" r="C4">
        <v>1896</v>
      </c>
      <c t="str" s="73" r="D4">
        <f>IF(VLOOKUP(B4,Phenotypes!C:X,15,0)=2,"Case","Control")</f>
        <v>Control</v>
      </c>
      <c t="str" s="73" r="E4">
        <f>IF(VLOOKUP(B4,Phenotypes!C:X,16,0)=2,"Case","Control")</f>
        <v>Control</v>
      </c>
      <c t="str" s="73" r="F4">
        <f>IF(VLOOKUP(B4,Phenotypes!C:X,17,0)=2,"Case","Control")</f>
        <v>Control</v>
      </c>
      <c t="str" s="73" r="G4">
        <f>IF(VLOOKUP(B4,Phenotypes!C:X,18,0)=2,"Case","Control")</f>
        <v>Control</v>
      </c>
      <c t="str" s="73" r="H4">
        <f>IF(VLOOKUP(B4,Phenotypes!C:X,19,0)=2,"Case","Control")</f>
        <v>Control</v>
      </c>
      <c t="str" s="73" r="I4">
        <f>IF(VLOOKUP(B4,Phenotypes!C:X,20,0)=2,"Case","Control")</f>
        <v>Control</v>
      </c>
      <c t="str" s="73" r="J4">
        <f>IF(VLOOKUP(B4,Phenotypes!C:X,21,0)=2,"Case","Control")</f>
        <v>Control</v>
      </c>
      <c t="str" s="73" r="K4">
        <f>IF(VLOOKUP(B4,Phenotypes!C:X,22,0)=2,"Case","Control")</f>
        <v>Control</v>
      </c>
      <c t="str" s="73" r="L4">
        <f>IF(VLOOKUP(B4,Phenotypes!C:Y,23,0)=2,"Case","Control")</f>
        <v>Control</v>
      </c>
    </row>
    <row customHeight="1" r="5" hidden="1" ht="15.75">
      <c t="s" s="73" r="A5">
        <v>1897</v>
      </c>
      <c t="str" s="73" r="B5">
        <f>VLOOKUP(A5,MappingID_Strain!A:B,2,0)</f>
        <v>XTB13-088</v>
      </c>
      <c t="s" s="73" r="C5">
        <v>1898</v>
      </c>
      <c t="str" s="73" r="D5">
        <f>IF(VLOOKUP(B5,Phenotypes!C:X,15,0)=2,"Case","Control")</f>
        <v>Case</v>
      </c>
      <c t="str" s="73" r="E5">
        <f>IF(VLOOKUP(B5,Phenotypes!C:X,16,0)=2,"Case","Control")</f>
        <v>Case</v>
      </c>
      <c t="str" s="73" r="F5">
        <f>IF(VLOOKUP(B5,Phenotypes!C:X,17,0)=2,"Case","Control")</f>
        <v>Case</v>
      </c>
      <c t="str" s="73" r="G5">
        <f>IF(VLOOKUP(B5,Phenotypes!C:X,18,0)=2,"Case","Control")</f>
        <v>Control</v>
      </c>
      <c t="str" s="73" r="H5">
        <f>IF(VLOOKUP(B5,Phenotypes!C:X,19,0)=2,"Case","Control")</f>
        <v>Control</v>
      </c>
      <c t="str" s="73" r="I5">
        <f>IF(VLOOKUP(B5,Phenotypes!C:X,20,0)=2,"Case","Control")</f>
        <v>Control</v>
      </c>
      <c t="str" s="73" r="J5">
        <f>IF(VLOOKUP(B5,Phenotypes!C:X,21,0)=2,"Case","Control")</f>
        <v>Control</v>
      </c>
      <c t="str" s="73" r="K5">
        <f>IF(VLOOKUP(B5,Phenotypes!C:X,22,0)=2,"Case","Control")</f>
        <v>Case</v>
      </c>
      <c t="str" s="73" r="L5">
        <f>IF(VLOOKUP(B5,Phenotypes!C:Y,23,0)=2,"Case","Control")</f>
        <v>Case</v>
      </c>
    </row>
    <row customHeight="1" r="6" ht="15.75">
      <c t="s" s="73" r="A6">
        <v>1899</v>
      </c>
      <c t="str" s="73" r="B6">
        <f>VLOOKUP(A6,MappingID_Strain!A:B,2,0)</f>
        <v>XTB13-089</v>
      </c>
      <c t="s" s="73" r="C6">
        <v>1900</v>
      </c>
      <c t="str" s="73" r="D6">
        <f>IF(VLOOKUP(B6,Phenotypes!C:X,15,0)=2,"Case","Control")</f>
        <v>Control</v>
      </c>
      <c t="str" s="73" r="E6">
        <f>IF(VLOOKUP(B6,Phenotypes!C:X,16,0)=2,"Case","Control")</f>
        <v>Control</v>
      </c>
      <c t="str" s="73" r="F6">
        <f>IF(VLOOKUP(B6,Phenotypes!C:X,17,0)=2,"Case","Control")</f>
        <v>Control</v>
      </c>
      <c t="str" s="73" r="G6">
        <f>IF(VLOOKUP(B6,Phenotypes!C:X,18,0)=2,"Case","Control")</f>
        <v>Control</v>
      </c>
      <c t="str" s="73" r="H6">
        <f>IF(VLOOKUP(B6,Phenotypes!C:X,19,0)=2,"Case","Control")</f>
        <v>Control</v>
      </c>
      <c t="str" s="73" r="I6">
        <f>IF(VLOOKUP(B6,Phenotypes!C:X,20,0)=2,"Case","Control")</f>
        <v>Control</v>
      </c>
      <c t="str" s="73" r="J6">
        <f>IF(VLOOKUP(B6,Phenotypes!C:X,21,0)=2,"Case","Control")</f>
        <v>Control</v>
      </c>
      <c t="str" s="73" r="K6">
        <f>IF(VLOOKUP(B6,Phenotypes!C:X,22,0)=2,"Case","Control")</f>
        <v>Control</v>
      </c>
      <c t="str" s="73" r="L6">
        <f>IF(VLOOKUP(B6,Phenotypes!C:Y,23,0)=2,"Case","Control")</f>
        <v>Control</v>
      </c>
    </row>
    <row customHeight="1" r="7" hidden="1" ht="15.75">
      <c t="s" s="73" r="A7">
        <v>1901</v>
      </c>
      <c t="str" s="73" r="B7">
        <f>VLOOKUP(A7,MappingID_Strain!A:B,2,0)</f>
        <v>XTB13-091</v>
      </c>
      <c t="s" s="73" r="C7">
        <v>1902</v>
      </c>
      <c t="str" s="73" r="D7">
        <f>IF(VLOOKUP(B7,Phenotypes!C:X,15,0)=2,"Case","Control")</f>
        <v>Case</v>
      </c>
      <c t="str" s="73" r="E7">
        <f>IF(VLOOKUP(B7,Phenotypes!C:X,16,0)=2,"Case","Control")</f>
        <v>Case</v>
      </c>
      <c t="str" s="73" r="F7">
        <f>IF(VLOOKUP(B7,Phenotypes!C:X,17,0)=2,"Case","Control")</f>
        <v>Case</v>
      </c>
      <c t="str" s="73" r="G7">
        <f>IF(VLOOKUP(B7,Phenotypes!C:X,18,0)=2,"Case","Control")</f>
        <v>Case</v>
      </c>
      <c t="str" s="73" r="H7">
        <f>IF(VLOOKUP(B7,Phenotypes!C:X,19,0)=2,"Case","Control")</f>
        <v>Control</v>
      </c>
      <c t="str" s="73" r="I7">
        <f>IF(VLOOKUP(B7,Phenotypes!C:X,20,0)=2,"Case","Control")</f>
        <v>Case</v>
      </c>
      <c t="str" s="73" r="J7">
        <f>IF(VLOOKUP(B7,Phenotypes!C:X,21,0)=2,"Case","Control")</f>
        <v>Case</v>
      </c>
      <c t="str" s="73" r="K7">
        <f>IF(VLOOKUP(B7,Phenotypes!C:X,22,0)=2,"Case","Control")</f>
        <v>Case</v>
      </c>
      <c t="str" s="73" r="L7">
        <f>IF(VLOOKUP(B7,Phenotypes!C:Y,23,0)=2,"Case","Control")</f>
        <v>Case</v>
      </c>
    </row>
    <row customHeight="1" r="8" hidden="1" ht="15.75">
      <c t="s" s="73" r="A8">
        <v>1903</v>
      </c>
      <c t="str" s="73" r="B8">
        <f>VLOOKUP(A8,MappingID_Strain!A:B,2,0)</f>
        <v>XTB13-092</v>
      </c>
      <c t="s" s="73" r="C8">
        <v>1904</v>
      </c>
      <c t="str" s="73" r="D8">
        <f>IF(VLOOKUP(B8,Phenotypes!C:X,15,0)=2,"Case","Control")</f>
        <v>Case</v>
      </c>
      <c t="str" s="73" r="E8">
        <f>IF(VLOOKUP(B8,Phenotypes!C:X,16,0)=2,"Case","Control")</f>
        <v>Case</v>
      </c>
      <c t="str" s="73" r="F8">
        <f>IF(VLOOKUP(B8,Phenotypes!C:X,17,0)=2,"Case","Control")</f>
        <v>Control</v>
      </c>
      <c t="str" s="73" r="G8">
        <f>IF(VLOOKUP(B8,Phenotypes!C:X,18,0)=2,"Case","Control")</f>
        <v>Control</v>
      </c>
      <c t="str" s="73" r="H8">
        <f>IF(VLOOKUP(B8,Phenotypes!C:X,19,0)=2,"Case","Control")</f>
        <v>Control</v>
      </c>
      <c t="str" s="73" r="I8">
        <f>IF(VLOOKUP(B8,Phenotypes!C:X,20,0)=2,"Case","Control")</f>
        <v>Control</v>
      </c>
      <c t="str" s="73" r="J8">
        <f>IF(VLOOKUP(B8,Phenotypes!C:X,21,0)=2,"Case","Control")</f>
        <v>Control</v>
      </c>
      <c t="str" s="73" r="K8">
        <f>IF(VLOOKUP(B8,Phenotypes!C:X,22,0)=2,"Case","Control")</f>
        <v>Control</v>
      </c>
      <c t="str" s="73" r="L8">
        <f>IF(VLOOKUP(B8,Phenotypes!C:Y,23,0)=2,"Case","Control")</f>
        <v>Case</v>
      </c>
    </row>
    <row customHeight="1" r="9" hidden="1" ht="15.75">
      <c t="s" s="73" r="A9">
        <v>1905</v>
      </c>
      <c t="str" s="73" r="B9">
        <f>VLOOKUP(A9,MappingID_Strain!A:B,2,0)</f>
        <v>XTB13-093</v>
      </c>
      <c t="s" s="73" r="C9">
        <v>1906</v>
      </c>
      <c t="str" s="73" r="D9">
        <f>IF(VLOOKUP(B9,Phenotypes!C:X,15,0)=2,"Case","Control")</f>
        <v>Case</v>
      </c>
      <c t="str" s="73" r="E9">
        <f>IF(VLOOKUP(B9,Phenotypes!C:X,16,0)=2,"Case","Control")</f>
        <v>Case</v>
      </c>
      <c t="str" s="73" r="F9">
        <f>IF(VLOOKUP(B9,Phenotypes!C:X,17,0)=2,"Case","Control")</f>
        <v>Case</v>
      </c>
      <c t="str" s="73" r="G9">
        <f>IF(VLOOKUP(B9,Phenotypes!C:X,18,0)=2,"Case","Control")</f>
        <v>Case</v>
      </c>
      <c t="str" s="73" r="H9">
        <f>IF(VLOOKUP(B9,Phenotypes!C:X,19,0)=2,"Case","Control")</f>
        <v>Control</v>
      </c>
      <c t="str" s="73" r="I9">
        <f>IF(VLOOKUP(B9,Phenotypes!C:X,20,0)=2,"Case","Control")</f>
        <v>Control</v>
      </c>
      <c t="str" s="73" r="J9">
        <f>IF(VLOOKUP(B9,Phenotypes!C:X,21,0)=2,"Case","Control")</f>
        <v>Control</v>
      </c>
      <c t="str" s="73" r="K9">
        <f>IF(VLOOKUP(B9,Phenotypes!C:X,22,0)=2,"Case","Control")</f>
        <v>Control</v>
      </c>
      <c t="str" s="73" r="L9">
        <f>IF(VLOOKUP(B9,Phenotypes!C:Y,23,0)=2,"Case","Control")</f>
        <v>Case</v>
      </c>
    </row>
    <row customHeight="1" r="10" ht="15.75">
      <c t="s" s="73" r="A10">
        <v>1907</v>
      </c>
      <c t="str" s="73" r="B10">
        <f>VLOOKUP(A10,MappingID_Strain!A:B,2,0)</f>
        <v>XTB13-094</v>
      </c>
      <c t="s" s="73" r="C10">
        <v>1908</v>
      </c>
      <c t="str" s="73" r="D10">
        <f>IF(VLOOKUP(B10,Phenotypes!C:X,15,0)=2,"Case","Control")</f>
        <v>Control</v>
      </c>
      <c t="str" s="73" r="E10">
        <f>IF(VLOOKUP(B10,Phenotypes!C:X,16,0)=2,"Case","Control")</f>
        <v>Control</v>
      </c>
      <c t="str" s="73" r="F10">
        <f>IF(VLOOKUP(B10,Phenotypes!C:X,17,0)=2,"Case","Control")</f>
        <v>Control</v>
      </c>
      <c t="str" s="73" r="G10">
        <f>IF(VLOOKUP(B10,Phenotypes!C:X,18,0)=2,"Case","Control")</f>
        <v>Control</v>
      </c>
      <c t="str" s="73" r="H10">
        <f>IF(VLOOKUP(B10,Phenotypes!C:X,19,0)=2,"Case","Control")</f>
        <v>Control</v>
      </c>
      <c t="str" s="73" r="I10">
        <f>IF(VLOOKUP(B10,Phenotypes!C:X,20,0)=2,"Case","Control")</f>
        <v>Control</v>
      </c>
      <c t="str" s="73" r="J10">
        <f>IF(VLOOKUP(B10,Phenotypes!C:X,21,0)=2,"Case","Control")</f>
        <v>Control</v>
      </c>
      <c t="str" s="73" r="K10">
        <f>IF(VLOOKUP(B10,Phenotypes!C:X,22,0)=2,"Case","Control")</f>
        <v>Control</v>
      </c>
      <c t="str" s="73" r="L10">
        <f>IF(VLOOKUP(B10,Phenotypes!C:Y,23,0)=2,"Case","Control")</f>
        <v>Control</v>
      </c>
    </row>
    <row customHeight="1" r="11" hidden="1" ht="15.75">
      <c t="s" s="73" r="A11">
        <v>1909</v>
      </c>
      <c t="str" s="73" r="B11">
        <f>VLOOKUP(A11,MappingID_Strain!A:B,2,0)</f>
        <v>XTB13-095</v>
      </c>
      <c t="s" s="73" r="C11">
        <v>1910</v>
      </c>
      <c t="str" s="73" r="D11">
        <f>IF(VLOOKUP(B11,Phenotypes!C:X,15,0)=2,"Case","Control")</f>
        <v>Case</v>
      </c>
      <c t="str" s="73" r="E11">
        <f>IF(VLOOKUP(B11,Phenotypes!C:X,16,0)=2,"Case","Control")</f>
        <v>Case</v>
      </c>
      <c t="str" s="73" r="F11">
        <f>IF(VLOOKUP(B11,Phenotypes!C:X,17,0)=2,"Case","Control")</f>
        <v>Case</v>
      </c>
      <c t="str" s="73" r="G11">
        <f>IF(VLOOKUP(B11,Phenotypes!C:X,18,0)=2,"Case","Control")</f>
        <v>Case</v>
      </c>
      <c t="str" s="73" r="H11">
        <f>IF(VLOOKUP(B11,Phenotypes!C:X,19,0)=2,"Case","Control")</f>
        <v>Control</v>
      </c>
      <c t="str" s="73" r="I11">
        <f>IF(VLOOKUP(B11,Phenotypes!C:X,20,0)=2,"Case","Control")</f>
        <v>Case</v>
      </c>
      <c t="str" s="73" r="J11">
        <f>IF(VLOOKUP(B11,Phenotypes!C:X,21,0)=2,"Case","Control")</f>
        <v>Control</v>
      </c>
      <c t="str" s="73" r="K11">
        <f>IF(VLOOKUP(B11,Phenotypes!C:X,22,0)=2,"Case","Control")</f>
        <v>Control</v>
      </c>
      <c t="str" s="73" r="L11">
        <f>IF(VLOOKUP(B11,Phenotypes!C:Y,23,0)=2,"Case","Control")</f>
        <v>Case</v>
      </c>
    </row>
    <row customHeight="1" r="12" ht="15.75">
      <c t="s" s="73" r="A12">
        <v>1911</v>
      </c>
      <c t="str" s="73" r="B12">
        <f>VLOOKUP(A12,MappingID_Strain!A:B,2,0)</f>
        <v>XTB13-096</v>
      </c>
      <c t="s" s="73" r="C12">
        <v>1912</v>
      </c>
      <c t="str" s="73" r="D12">
        <f>IF(VLOOKUP(B12,Phenotypes!C:X,15,0)=2,"Case","Control")</f>
        <v>Control</v>
      </c>
      <c t="str" s="73" r="E12">
        <f>IF(VLOOKUP(B12,Phenotypes!C:X,16,0)=2,"Case","Control")</f>
        <v>Control</v>
      </c>
      <c t="str" s="73" r="F12">
        <f>IF(VLOOKUP(B12,Phenotypes!C:X,17,0)=2,"Case","Control")</f>
        <v>Control</v>
      </c>
      <c t="str" s="73" r="G12">
        <f>IF(VLOOKUP(B12,Phenotypes!C:X,18,0)=2,"Case","Control")</f>
        <v>Control</v>
      </c>
      <c t="str" s="73" r="H12">
        <f>IF(VLOOKUP(B12,Phenotypes!C:X,19,0)=2,"Case","Control")</f>
        <v>Control</v>
      </c>
      <c t="str" s="73" r="I12">
        <f>IF(VLOOKUP(B12,Phenotypes!C:X,20,0)=2,"Case","Control")</f>
        <v>Control</v>
      </c>
      <c t="str" s="73" r="J12">
        <f>IF(VLOOKUP(B12,Phenotypes!C:X,21,0)=2,"Case","Control")</f>
        <v>Control</v>
      </c>
      <c t="str" s="73" r="K12">
        <f>IF(VLOOKUP(B12,Phenotypes!C:X,22,0)=2,"Case","Control")</f>
        <v>Control</v>
      </c>
      <c t="str" s="73" r="L12">
        <f>IF(VLOOKUP(B12,Phenotypes!C:Y,23,0)=2,"Case","Control")</f>
        <v>Control</v>
      </c>
    </row>
    <row customHeight="1" r="13" hidden="1" ht="15.75">
      <c t="s" s="73" r="A13">
        <v>1913</v>
      </c>
      <c t="str" s="73" r="B13">
        <f>VLOOKUP(A13,MappingID_Strain!A:B,2,0)</f>
        <v>XTB13-097</v>
      </c>
      <c t="s" s="73" r="C13">
        <v>1914</v>
      </c>
      <c t="str" s="73" r="D13">
        <f>IF(VLOOKUP(B13,Phenotypes!C:X,15,0)=2,"Case","Control")</f>
        <v>Case</v>
      </c>
      <c t="str" s="73" r="E13">
        <f>IF(VLOOKUP(B13,Phenotypes!C:X,16,0)=2,"Case","Control")</f>
        <v>Case</v>
      </c>
      <c t="str" s="73" r="F13">
        <f>IF(VLOOKUP(B13,Phenotypes!C:X,17,0)=2,"Case","Control")</f>
        <v>Case</v>
      </c>
      <c t="str" s="73" r="G13">
        <f>IF(VLOOKUP(B13,Phenotypes!C:X,18,0)=2,"Case","Control")</f>
        <v>Case</v>
      </c>
      <c t="str" s="73" r="H13">
        <f>IF(VLOOKUP(B13,Phenotypes!C:X,19,0)=2,"Case","Control")</f>
        <v>Control</v>
      </c>
      <c t="str" s="73" r="I13">
        <f>IF(VLOOKUP(B13,Phenotypes!C:X,20,0)=2,"Case","Control")</f>
        <v>Case</v>
      </c>
      <c t="str" s="73" r="J13">
        <f>IF(VLOOKUP(B13,Phenotypes!C:X,21,0)=2,"Case","Control")</f>
        <v>Case</v>
      </c>
      <c t="str" s="73" r="K13">
        <f>IF(VLOOKUP(B13,Phenotypes!C:X,22,0)=2,"Case","Control")</f>
        <v>Control</v>
      </c>
      <c t="str" s="73" r="L13">
        <f>IF(VLOOKUP(B13,Phenotypes!C:Y,23,0)=2,"Case","Control")</f>
        <v>Case</v>
      </c>
    </row>
    <row customHeight="1" r="14" hidden="1" ht="15.75">
      <c t="s" s="73" r="A14">
        <v>1915</v>
      </c>
      <c t="str" s="73" r="B14">
        <f>VLOOKUP(A14,MappingID_Strain!A:B,2,0)</f>
        <v>XTB13-098</v>
      </c>
      <c t="s" s="73" r="C14">
        <v>1916</v>
      </c>
      <c t="str" s="73" r="D14">
        <f>IF(VLOOKUP(B14,Phenotypes!C:X,15,0)=2,"Case","Control")</f>
        <v>Case</v>
      </c>
      <c t="str" s="73" r="E14">
        <f>IF(VLOOKUP(B14,Phenotypes!C:X,16,0)=2,"Case","Control")</f>
        <v>Case</v>
      </c>
      <c t="str" s="73" r="F14">
        <f>IF(VLOOKUP(B14,Phenotypes!C:X,17,0)=2,"Case","Control")</f>
        <v>Case</v>
      </c>
      <c t="str" s="73" r="G14">
        <f>IF(VLOOKUP(B14,Phenotypes!C:X,18,0)=2,"Case","Control")</f>
        <v>Case</v>
      </c>
      <c t="str" s="73" r="H14">
        <f>IF(VLOOKUP(B14,Phenotypes!C:X,19,0)=2,"Case","Control")</f>
        <v>Control</v>
      </c>
      <c t="str" s="73" r="I14">
        <f>IF(VLOOKUP(B14,Phenotypes!C:X,20,0)=2,"Case","Control")</f>
        <v>Case</v>
      </c>
      <c t="str" s="73" r="J14">
        <f>IF(VLOOKUP(B14,Phenotypes!C:X,21,0)=2,"Case","Control")</f>
        <v>Case</v>
      </c>
      <c t="str" s="73" r="K14">
        <f>IF(VLOOKUP(B14,Phenotypes!C:X,22,0)=2,"Case","Control")</f>
        <v>Case</v>
      </c>
      <c t="str" s="73" r="L14">
        <f>IF(VLOOKUP(B14,Phenotypes!C:Y,23,0)=2,"Case","Control")</f>
        <v>Case</v>
      </c>
    </row>
    <row customHeight="1" r="15" hidden="1" ht="15.75">
      <c t="s" s="73" r="A15">
        <v>1917</v>
      </c>
      <c t="str" s="73" r="B15">
        <f>VLOOKUP(A15,MappingID_Strain!A:B,2,0)</f>
        <v>XTB13-100</v>
      </c>
      <c t="s" s="73" r="C15">
        <v>1918</v>
      </c>
      <c t="str" s="73" r="D15">
        <f>IF(VLOOKUP(B15,Phenotypes!C:X,15,0)=2,"Case","Control")</f>
        <v>Case</v>
      </c>
      <c t="str" s="73" r="E15">
        <f>IF(VLOOKUP(B15,Phenotypes!C:X,16,0)=2,"Case","Control")</f>
        <v>Case</v>
      </c>
      <c t="str" s="73" r="F15">
        <f>IF(VLOOKUP(B15,Phenotypes!C:X,17,0)=2,"Case","Control")</f>
        <v>Case</v>
      </c>
      <c t="str" s="73" r="G15">
        <f>IF(VLOOKUP(B15,Phenotypes!C:X,18,0)=2,"Case","Control")</f>
        <v>Case</v>
      </c>
      <c t="str" s="73" r="H15">
        <f>IF(VLOOKUP(B15,Phenotypes!C:X,19,0)=2,"Case","Control")</f>
        <v>Control</v>
      </c>
      <c t="str" s="73" r="I15">
        <f>IF(VLOOKUP(B15,Phenotypes!C:X,20,0)=2,"Case","Control")</f>
        <v>Case</v>
      </c>
      <c t="str" s="73" r="J15">
        <f>IF(VLOOKUP(B15,Phenotypes!C:X,21,0)=2,"Case","Control")</f>
        <v>Case</v>
      </c>
      <c t="str" s="73" r="K15">
        <f>IF(VLOOKUP(B15,Phenotypes!C:X,22,0)=2,"Case","Control")</f>
        <v>Control</v>
      </c>
      <c t="str" s="73" r="L15">
        <f>IF(VLOOKUP(B15,Phenotypes!C:Y,23,0)=2,"Case","Control")</f>
        <v>Case</v>
      </c>
    </row>
    <row customHeight="1" r="16" hidden="1" ht="15.75">
      <c t="s" s="73" r="A16">
        <v>1919</v>
      </c>
      <c t="str" s="73" r="B16">
        <f>VLOOKUP(A16,MappingID_Strain!A:B,2,0)</f>
        <v>XTB13-102</v>
      </c>
      <c t="s" s="73" r="C16">
        <v>1920</v>
      </c>
      <c t="str" s="73" r="D16">
        <f>IF(VLOOKUP(B16,Phenotypes!C:X,15,0)=2,"Case","Control")</f>
        <v>Case</v>
      </c>
      <c t="str" s="73" r="E16">
        <f>IF(VLOOKUP(B16,Phenotypes!C:X,16,0)=2,"Case","Control")</f>
        <v>Case</v>
      </c>
      <c t="str" s="73" r="F16">
        <f>IF(VLOOKUP(B16,Phenotypes!C:X,17,0)=2,"Case","Control")</f>
        <v>Case</v>
      </c>
      <c t="str" s="73" r="G16">
        <f>IF(VLOOKUP(B16,Phenotypes!C:X,18,0)=2,"Case","Control")</f>
        <v>Case</v>
      </c>
      <c t="str" s="73" r="H16">
        <f>IF(VLOOKUP(B16,Phenotypes!C:X,19,0)=2,"Case","Control")</f>
        <v>Control</v>
      </c>
      <c t="str" s="73" r="I16">
        <f>IF(VLOOKUP(B16,Phenotypes!C:X,20,0)=2,"Case","Control")</f>
        <v>Case</v>
      </c>
      <c t="str" s="73" r="J16">
        <f>IF(VLOOKUP(B16,Phenotypes!C:X,21,0)=2,"Case","Control")</f>
        <v>Control</v>
      </c>
      <c t="str" s="73" r="K16">
        <f>IF(VLOOKUP(B16,Phenotypes!C:X,22,0)=2,"Case","Control")</f>
        <v>Control</v>
      </c>
      <c t="str" s="73" r="L16">
        <f>IF(VLOOKUP(B16,Phenotypes!C:Y,23,0)=2,"Case","Control")</f>
        <v>Case</v>
      </c>
    </row>
    <row customHeight="1" r="17" hidden="1" ht="15.75">
      <c t="s" s="73" r="A17">
        <v>1921</v>
      </c>
      <c t="str" s="73" r="B17">
        <f>VLOOKUP(A17,MappingID_Strain!A:B,2,0)</f>
        <v>XTB13-103</v>
      </c>
      <c t="s" s="73" r="C17">
        <v>1922</v>
      </c>
      <c t="str" s="73" r="D17">
        <f>IF(VLOOKUP(B17,Phenotypes!C:X,15,0)=2,"Case","Control")</f>
        <v>Case</v>
      </c>
      <c t="str" s="73" r="E17">
        <f>IF(VLOOKUP(B17,Phenotypes!C:X,16,0)=2,"Case","Control")</f>
        <v>Case</v>
      </c>
      <c t="str" s="73" r="F17">
        <f>IF(VLOOKUP(B17,Phenotypes!C:X,17,0)=2,"Case","Control")</f>
        <v>Case</v>
      </c>
      <c t="str" s="73" r="G17">
        <f>IF(VLOOKUP(B17,Phenotypes!C:X,18,0)=2,"Case","Control")</f>
        <v>Case</v>
      </c>
      <c t="str" s="73" r="H17">
        <f>IF(VLOOKUP(B17,Phenotypes!C:X,19,0)=2,"Case","Control")</f>
        <v>Control</v>
      </c>
      <c t="str" s="73" r="I17">
        <f>IF(VLOOKUP(B17,Phenotypes!C:X,20,0)=2,"Case","Control")</f>
        <v>Case</v>
      </c>
      <c t="str" s="73" r="J17">
        <f>IF(VLOOKUP(B17,Phenotypes!C:X,21,0)=2,"Case","Control")</f>
        <v>Control</v>
      </c>
      <c t="str" s="73" r="K17">
        <f>IF(VLOOKUP(B17,Phenotypes!C:X,22,0)=2,"Case","Control")</f>
        <v>Case</v>
      </c>
      <c t="str" s="73" r="L17">
        <f>IF(VLOOKUP(B17,Phenotypes!C:Y,23,0)=2,"Case","Control")</f>
        <v>Case</v>
      </c>
    </row>
    <row customHeight="1" r="18" ht="15.75">
      <c t="s" s="73" r="A18">
        <v>1923</v>
      </c>
      <c t="str" s="73" r="B18">
        <f>VLOOKUP(A18,MappingID_Strain!A:B,2,0)</f>
        <v>XTB13-104</v>
      </c>
      <c t="s" s="73" r="C18">
        <v>1924</v>
      </c>
      <c t="str" s="73" r="D18">
        <f>IF(VLOOKUP(B18,Phenotypes!C:X,15,0)=2,"Case","Control")</f>
        <v>Control</v>
      </c>
      <c t="str" s="73" r="E18">
        <f>IF(VLOOKUP(B18,Phenotypes!C:X,16,0)=2,"Case","Control")</f>
        <v>Control</v>
      </c>
      <c t="str" s="73" r="F18">
        <f>IF(VLOOKUP(B18,Phenotypes!C:X,17,0)=2,"Case","Control")</f>
        <v>Control</v>
      </c>
      <c t="str" s="73" r="G18">
        <f>IF(VLOOKUP(B18,Phenotypes!C:X,18,0)=2,"Case","Control")</f>
        <v>Control</v>
      </c>
      <c t="str" s="73" r="H18">
        <f>IF(VLOOKUP(B18,Phenotypes!C:X,19,0)=2,"Case","Control")</f>
        <v>Control</v>
      </c>
      <c t="str" s="73" r="I18">
        <f>IF(VLOOKUP(B18,Phenotypes!C:X,20,0)=2,"Case","Control")</f>
        <v>Control</v>
      </c>
      <c t="str" s="73" r="J18">
        <f>IF(VLOOKUP(B18,Phenotypes!C:X,21,0)=2,"Case","Control")</f>
        <v>Control</v>
      </c>
      <c t="str" s="73" r="K18">
        <f>IF(VLOOKUP(B18,Phenotypes!C:X,22,0)=2,"Case","Control")</f>
        <v>Control</v>
      </c>
      <c t="str" s="73" r="L18">
        <f>IF(VLOOKUP(B18,Phenotypes!C:Y,23,0)=2,"Case","Control")</f>
        <v>Control</v>
      </c>
    </row>
    <row customHeight="1" r="19" hidden="1" ht="15.75">
      <c t="s" s="73" r="A19">
        <v>1925</v>
      </c>
      <c t="str" s="73" r="B19">
        <f>VLOOKUP(A19,MappingID_Strain!A:B,2,0)</f>
        <v>XTB13-105</v>
      </c>
      <c t="s" s="73" r="C19">
        <v>1926</v>
      </c>
      <c t="str" s="73" r="D19">
        <f>IF(VLOOKUP(B19,Phenotypes!C:X,15,0)=2,"Case","Control")</f>
        <v>Case</v>
      </c>
      <c t="str" s="73" r="E19">
        <f>IF(VLOOKUP(B19,Phenotypes!C:X,16,0)=2,"Case","Control")</f>
        <v>Case</v>
      </c>
      <c t="str" s="73" r="F19">
        <f>IF(VLOOKUP(B19,Phenotypes!C:X,17,0)=2,"Case","Control")</f>
        <v>Control</v>
      </c>
      <c t="str" s="73" r="G19">
        <f>IF(VLOOKUP(B19,Phenotypes!C:X,18,0)=2,"Case","Control")</f>
        <v>Case</v>
      </c>
      <c t="str" s="73" r="H19">
        <f>IF(VLOOKUP(B19,Phenotypes!C:X,19,0)=2,"Case","Control")</f>
        <v>Control</v>
      </c>
      <c t="str" s="73" r="I19">
        <f>IF(VLOOKUP(B19,Phenotypes!C:X,20,0)=2,"Case","Control")</f>
        <v>Control</v>
      </c>
      <c t="str" s="73" r="J19">
        <f>IF(VLOOKUP(B19,Phenotypes!C:X,21,0)=2,"Case","Control")</f>
        <v>Control</v>
      </c>
      <c t="str" s="73" r="K19">
        <f>IF(VLOOKUP(B19,Phenotypes!C:X,22,0)=2,"Case","Control")</f>
        <v>Control</v>
      </c>
      <c t="str" s="73" r="L19">
        <f>IF(VLOOKUP(B19,Phenotypes!C:Y,23,0)=2,"Case","Control")</f>
        <v>Case</v>
      </c>
    </row>
    <row customHeight="1" r="20" hidden="1" ht="15.75">
      <c t="s" s="73" r="A20">
        <v>1927</v>
      </c>
      <c t="str" s="73" r="B20">
        <f>VLOOKUP(A20,MappingID_Strain!A:B,2,0)</f>
        <v>XTB13-107</v>
      </c>
      <c t="s" s="73" r="C20">
        <v>1928</v>
      </c>
      <c t="str" s="73" r="D20">
        <f>IF(VLOOKUP(B20,Phenotypes!C:X,15,0)=2,"Case","Control")</f>
        <v>Case</v>
      </c>
      <c t="str" s="73" r="E20">
        <f>IF(VLOOKUP(B20,Phenotypes!C:X,16,0)=2,"Case","Control")</f>
        <v>Case</v>
      </c>
      <c t="str" s="73" r="F20">
        <f>IF(VLOOKUP(B20,Phenotypes!C:X,17,0)=2,"Case","Control")</f>
        <v>Case</v>
      </c>
      <c t="str" s="73" r="G20">
        <f>IF(VLOOKUP(B20,Phenotypes!C:X,18,0)=2,"Case","Control")</f>
        <v>Case</v>
      </c>
      <c t="str" s="73" r="H20">
        <f>IF(VLOOKUP(B20,Phenotypes!C:X,19,0)=2,"Case","Control")</f>
        <v>Control</v>
      </c>
      <c t="str" s="73" r="I20">
        <f>IF(VLOOKUP(B20,Phenotypes!C:X,20,0)=2,"Case","Control")</f>
        <v>Case</v>
      </c>
      <c t="str" s="73" r="J20">
        <f>IF(VLOOKUP(B20,Phenotypes!C:X,21,0)=2,"Case","Control")</f>
        <v>Case</v>
      </c>
      <c t="str" s="73" r="K20">
        <f>IF(VLOOKUP(B20,Phenotypes!C:X,22,0)=2,"Case","Control")</f>
        <v>Case</v>
      </c>
      <c t="str" s="73" r="L20">
        <f>IF(VLOOKUP(B20,Phenotypes!C:Y,23,0)=2,"Case","Control")</f>
        <v>Case</v>
      </c>
    </row>
    <row customHeight="1" r="21" hidden="1" ht="15.75">
      <c t="s" s="73" r="A21">
        <v>1929</v>
      </c>
      <c t="str" s="73" r="B21">
        <f>VLOOKUP(A21,MappingID_Strain!A:B,2,0)</f>
        <v>XTB13-108</v>
      </c>
      <c t="s" s="73" r="C21">
        <v>1930</v>
      </c>
      <c t="str" s="73" r="D21">
        <f>IF(VLOOKUP(B21,Phenotypes!C:X,15,0)=2,"Case","Control")</f>
        <v>Case</v>
      </c>
      <c t="str" s="73" r="E21">
        <f>IF(VLOOKUP(B21,Phenotypes!C:X,16,0)=2,"Case","Control")</f>
        <v>Case</v>
      </c>
      <c t="str" s="73" r="F21">
        <f>IF(VLOOKUP(B21,Phenotypes!C:X,17,0)=2,"Case","Control")</f>
        <v>Case</v>
      </c>
      <c t="str" s="73" r="G21">
        <f>IF(VLOOKUP(B21,Phenotypes!C:X,18,0)=2,"Case","Control")</f>
        <v>Control</v>
      </c>
      <c t="str" s="73" r="H21">
        <f>IF(VLOOKUP(B21,Phenotypes!C:X,19,0)=2,"Case","Control")</f>
        <v>Control</v>
      </c>
      <c t="str" s="73" r="I21">
        <f>IF(VLOOKUP(B21,Phenotypes!C:X,20,0)=2,"Case","Control")</f>
        <v>Case</v>
      </c>
      <c t="str" s="73" r="J21">
        <f>IF(VLOOKUP(B21,Phenotypes!C:X,21,0)=2,"Case","Control")</f>
        <v>Case</v>
      </c>
      <c t="str" s="73" r="K21">
        <f>IF(VLOOKUP(B21,Phenotypes!C:X,22,0)=2,"Case","Control")</f>
        <v>Case</v>
      </c>
      <c t="str" s="73" r="L21">
        <f>IF(VLOOKUP(B21,Phenotypes!C:Y,23,0)=2,"Case","Control")</f>
        <v>Case</v>
      </c>
    </row>
    <row customHeight="1" r="22" ht="15.75">
      <c t="s" s="73" r="A22">
        <v>1931</v>
      </c>
      <c t="str" s="73" r="B22">
        <f>VLOOKUP(A22,MappingID_Strain!A:B,2,0)</f>
        <v>XTB13-110</v>
      </c>
      <c t="s" s="73" r="C22">
        <v>1932</v>
      </c>
      <c t="str" s="73" r="D22">
        <f>IF(VLOOKUP(B22,Phenotypes!C:X,15,0)=2,"Case","Control")</f>
        <v>Control</v>
      </c>
      <c t="str" s="73" r="E22">
        <f>IF(VLOOKUP(B22,Phenotypes!C:X,16,0)=2,"Case","Control")</f>
        <v>Case</v>
      </c>
      <c t="str" s="73" r="F22">
        <f>IF(VLOOKUP(B22,Phenotypes!C:X,17,0)=2,"Case","Control")</f>
        <v>Control</v>
      </c>
      <c t="str" s="73" r="G22">
        <f>IF(VLOOKUP(B22,Phenotypes!C:X,18,0)=2,"Case","Control")</f>
        <v>Control</v>
      </c>
      <c t="str" s="73" r="H22">
        <f>IF(VLOOKUP(B22,Phenotypes!C:X,19,0)=2,"Case","Control")</f>
        <v>Control</v>
      </c>
      <c t="str" s="73" r="I22">
        <f>IF(VLOOKUP(B22,Phenotypes!C:X,20,0)=2,"Case","Control")</f>
        <v>Control</v>
      </c>
      <c t="str" s="73" r="J22">
        <f>IF(VLOOKUP(B22,Phenotypes!C:X,21,0)=2,"Case","Control")</f>
        <v>Control</v>
      </c>
      <c t="str" s="73" r="K22">
        <f>IF(VLOOKUP(B22,Phenotypes!C:X,22,0)=2,"Case","Control")</f>
        <v>Control</v>
      </c>
      <c t="str" s="73" r="L22">
        <f>IF(VLOOKUP(B22,Phenotypes!C:Y,23,0)=2,"Case","Control")</f>
        <v>Case</v>
      </c>
    </row>
    <row customHeight="1" r="23" hidden="1" ht="15.75">
      <c t="s" s="73" r="A23">
        <v>1933</v>
      </c>
      <c t="str" s="73" r="B23">
        <f>VLOOKUP(A23,MappingID_Strain!A:B,2,0)</f>
        <v>XTB13-111</v>
      </c>
      <c t="s" s="73" r="C23">
        <v>1934</v>
      </c>
      <c t="str" s="73" r="D23">
        <f>IF(VLOOKUP(B23,Phenotypes!C:X,15,0)=2,"Case","Control")</f>
        <v>Case</v>
      </c>
      <c t="str" s="73" r="E23">
        <f>IF(VLOOKUP(B23,Phenotypes!C:X,16,0)=2,"Case","Control")</f>
        <v>Case</v>
      </c>
      <c t="str" s="73" r="F23">
        <f>IF(VLOOKUP(B23,Phenotypes!C:X,17,0)=2,"Case","Control")</f>
        <v>Case</v>
      </c>
      <c t="str" s="73" r="G23">
        <f>IF(VLOOKUP(B23,Phenotypes!C:X,18,0)=2,"Case","Control")</f>
        <v>Control</v>
      </c>
      <c t="str" s="73" r="H23">
        <f>IF(VLOOKUP(B23,Phenotypes!C:X,19,0)=2,"Case","Control")</f>
        <v>Control</v>
      </c>
      <c t="str" s="73" r="I23">
        <f>IF(VLOOKUP(B23,Phenotypes!C:X,20,0)=2,"Case","Control")</f>
        <v>Control</v>
      </c>
      <c t="str" s="73" r="J23">
        <f>IF(VLOOKUP(B23,Phenotypes!C:X,21,0)=2,"Case","Control")</f>
        <v>Control</v>
      </c>
      <c t="str" s="73" r="K23">
        <f>IF(VLOOKUP(B23,Phenotypes!C:X,22,0)=2,"Case","Control")</f>
        <v>Control</v>
      </c>
      <c t="str" s="73" r="L23">
        <f>IF(VLOOKUP(B23,Phenotypes!C:Y,23,0)=2,"Case","Control")</f>
        <v>Case</v>
      </c>
    </row>
    <row customHeight="1" r="24" hidden="1" ht="15.75">
      <c t="s" s="73" r="A24">
        <v>1935</v>
      </c>
      <c t="str" s="73" r="B24">
        <f>VLOOKUP(A24,MappingID_Strain!A:B,2,0)</f>
        <v>XTB13-112</v>
      </c>
      <c t="s" s="73" r="C24">
        <v>1936</v>
      </c>
      <c t="str" s="73" r="D24">
        <f>IF(VLOOKUP(B24,Phenotypes!C:X,15,0)=2,"Case","Control")</f>
        <v>Case</v>
      </c>
      <c t="str" s="73" r="E24">
        <f>IF(VLOOKUP(B24,Phenotypes!C:X,16,0)=2,"Case","Control")</f>
        <v>Case</v>
      </c>
      <c t="str" s="73" r="F24">
        <f>IF(VLOOKUP(B24,Phenotypes!C:X,17,0)=2,"Case","Control")</f>
        <v>Case</v>
      </c>
      <c t="str" s="73" r="G24">
        <f>IF(VLOOKUP(B24,Phenotypes!C:X,18,0)=2,"Case","Control")</f>
        <v>Control</v>
      </c>
      <c t="str" s="73" r="H24">
        <f>IF(VLOOKUP(B24,Phenotypes!C:X,19,0)=2,"Case","Control")</f>
        <v>Control</v>
      </c>
      <c t="str" s="73" r="I24">
        <f>IF(VLOOKUP(B24,Phenotypes!C:X,20,0)=2,"Case","Control")</f>
        <v>Case</v>
      </c>
      <c t="str" s="73" r="J24">
        <f>IF(VLOOKUP(B24,Phenotypes!C:X,21,0)=2,"Case","Control")</f>
        <v>Case</v>
      </c>
      <c t="str" s="73" r="K24">
        <f>IF(VLOOKUP(B24,Phenotypes!C:X,22,0)=2,"Case","Control")</f>
        <v>Case</v>
      </c>
      <c t="str" s="73" r="L24">
        <f>IF(VLOOKUP(B24,Phenotypes!C:Y,23,0)=2,"Case","Control")</f>
        <v>Case</v>
      </c>
    </row>
    <row customHeight="1" r="25" hidden="1" ht="15.75">
      <c t="s" s="73" r="A25">
        <v>1937</v>
      </c>
      <c t="str" s="73" r="B25">
        <f>VLOOKUP(A25,MappingID_Strain!A:B,2,0)</f>
        <v>XTB13-113</v>
      </c>
      <c t="s" s="73" r="C25">
        <v>1938</v>
      </c>
      <c t="str" s="73" r="D25">
        <f>IF(VLOOKUP(B25,Phenotypes!C:X,15,0)=2,"Case","Control")</f>
        <v>Case</v>
      </c>
      <c t="str" s="73" r="E25">
        <f>IF(VLOOKUP(B25,Phenotypes!C:X,16,0)=2,"Case","Control")</f>
        <v>Case</v>
      </c>
      <c t="str" s="73" r="F25">
        <f>IF(VLOOKUP(B25,Phenotypes!C:X,17,0)=2,"Case","Control")</f>
        <v>Case</v>
      </c>
      <c t="str" s="73" r="G25">
        <f>IF(VLOOKUP(B25,Phenotypes!C:X,18,0)=2,"Case","Control")</f>
        <v>Control</v>
      </c>
      <c t="str" s="73" r="H25">
        <f>IF(VLOOKUP(B25,Phenotypes!C:X,19,0)=2,"Case","Control")</f>
        <v>Control</v>
      </c>
      <c t="str" s="73" r="I25">
        <f>IF(VLOOKUP(B25,Phenotypes!C:X,20,0)=2,"Case","Control")</f>
        <v>Control</v>
      </c>
      <c t="str" s="73" r="J25">
        <f>IF(VLOOKUP(B25,Phenotypes!C:X,21,0)=2,"Case","Control")</f>
        <v>Control</v>
      </c>
      <c t="str" s="73" r="K25">
        <f>IF(VLOOKUP(B25,Phenotypes!C:X,22,0)=2,"Case","Control")</f>
        <v>Case</v>
      </c>
      <c t="str" s="73" r="L25">
        <f>IF(VLOOKUP(B25,Phenotypes!C:Y,23,0)=2,"Case","Control")</f>
        <v>Case</v>
      </c>
    </row>
    <row customHeight="1" r="26" hidden="1" ht="15.75">
      <c t="s" s="73" r="A26">
        <v>1939</v>
      </c>
      <c t="str" s="73" r="B26">
        <f>VLOOKUP(A26,MappingID_Strain!A:B,2,0)</f>
        <v>XTB13-114</v>
      </c>
      <c t="s" s="73" r="C26">
        <v>1940</v>
      </c>
      <c t="str" s="73" r="D26">
        <f>IF(VLOOKUP(B26,Phenotypes!C:X,15,0)=2,"Case","Control")</f>
        <v>Case</v>
      </c>
      <c t="str" s="73" r="E26">
        <f>IF(VLOOKUP(B26,Phenotypes!C:X,16,0)=2,"Case","Control")</f>
        <v>Case</v>
      </c>
      <c t="str" s="73" r="F26">
        <f>IF(VLOOKUP(B26,Phenotypes!C:X,17,0)=2,"Case","Control")</f>
        <v>Case</v>
      </c>
      <c t="str" s="73" r="G26">
        <f>IF(VLOOKUP(B26,Phenotypes!C:X,18,0)=2,"Case","Control")</f>
        <v>Control</v>
      </c>
      <c t="str" s="73" r="H26">
        <f>IF(VLOOKUP(B26,Phenotypes!C:X,19,0)=2,"Case","Control")</f>
        <v>Control</v>
      </c>
      <c t="str" s="73" r="I26">
        <f>IF(VLOOKUP(B26,Phenotypes!C:X,20,0)=2,"Case","Control")</f>
        <v>Control</v>
      </c>
      <c t="str" s="73" r="J26">
        <f>IF(VLOOKUP(B26,Phenotypes!C:X,21,0)=2,"Case","Control")</f>
        <v>Control</v>
      </c>
      <c t="str" s="73" r="K26">
        <f>IF(VLOOKUP(B26,Phenotypes!C:X,22,0)=2,"Case","Control")</f>
        <v>Control</v>
      </c>
      <c t="str" s="73" r="L26">
        <f>IF(VLOOKUP(B26,Phenotypes!C:Y,23,0)=2,"Case","Control")</f>
        <v>Case</v>
      </c>
    </row>
    <row customHeight="1" r="27" hidden="1" ht="15.75">
      <c t="s" s="73" r="A27">
        <v>1941</v>
      </c>
      <c t="str" s="73" r="B27">
        <f>VLOOKUP(A27,MappingID_Strain!A:B,2,0)</f>
        <v>XTB13-115</v>
      </c>
      <c t="s" s="73" r="C27">
        <v>1942</v>
      </c>
      <c t="str" s="73" r="D27">
        <f>IF(VLOOKUP(B27,Phenotypes!C:X,15,0)=2,"Case","Control")</f>
        <v>Case</v>
      </c>
      <c t="str" s="73" r="E27">
        <f>IF(VLOOKUP(B27,Phenotypes!C:X,16,0)=2,"Case","Control")</f>
        <v>Case</v>
      </c>
      <c t="str" s="73" r="F27">
        <f>IF(VLOOKUP(B27,Phenotypes!C:X,17,0)=2,"Case","Control")</f>
        <v>Case</v>
      </c>
      <c t="str" s="73" r="G27">
        <f>IF(VLOOKUP(B27,Phenotypes!C:X,18,0)=2,"Case","Control")</f>
        <v>Case</v>
      </c>
      <c t="str" s="73" r="H27">
        <f>IF(VLOOKUP(B27,Phenotypes!C:X,19,0)=2,"Case","Control")</f>
        <v>Case</v>
      </c>
      <c t="str" s="73" r="I27">
        <f>IF(VLOOKUP(B27,Phenotypes!C:X,20,0)=2,"Case","Control")</f>
        <v>Case</v>
      </c>
      <c t="str" s="73" r="J27">
        <f>IF(VLOOKUP(B27,Phenotypes!C:X,21,0)=2,"Case","Control")</f>
        <v>Case</v>
      </c>
      <c t="str" s="73" r="K27">
        <f>IF(VLOOKUP(B27,Phenotypes!C:X,22,0)=2,"Case","Control")</f>
        <v>Case</v>
      </c>
      <c t="str" s="73" r="L27">
        <f>IF(VLOOKUP(B27,Phenotypes!C:Y,23,0)=2,"Case","Control")</f>
        <v>Case</v>
      </c>
    </row>
    <row customHeight="1" r="28" hidden="1" ht="15.75">
      <c t="s" s="73" r="A28">
        <v>1943</v>
      </c>
      <c t="str" s="73" r="B28">
        <f>VLOOKUP(A28,MappingID_Strain!A:B,2,0)</f>
        <v>XTB13-116</v>
      </c>
      <c t="s" s="73" r="C28">
        <v>1944</v>
      </c>
      <c t="str" s="73" r="D28">
        <f>IF(VLOOKUP(B28,Phenotypes!C:X,15,0)=2,"Case","Control")</f>
        <v>Case</v>
      </c>
      <c t="str" s="73" r="E28">
        <f>IF(VLOOKUP(B28,Phenotypes!C:X,16,0)=2,"Case","Control")</f>
        <v>Case</v>
      </c>
      <c t="str" s="73" r="F28">
        <f>IF(VLOOKUP(B28,Phenotypes!C:X,17,0)=2,"Case","Control")</f>
        <v>Case</v>
      </c>
      <c t="str" s="73" r="G28">
        <f>IF(VLOOKUP(B28,Phenotypes!C:X,18,0)=2,"Case","Control")</f>
        <v>Case</v>
      </c>
      <c t="str" s="73" r="H28">
        <f>IF(VLOOKUP(B28,Phenotypes!C:X,19,0)=2,"Case","Control")</f>
        <v>Control</v>
      </c>
      <c t="str" s="73" r="I28">
        <f>IF(VLOOKUP(B28,Phenotypes!C:X,20,0)=2,"Case","Control")</f>
        <v>Case</v>
      </c>
      <c t="str" s="73" r="J28">
        <f>IF(VLOOKUP(B28,Phenotypes!C:X,21,0)=2,"Case","Control")</f>
        <v>Case</v>
      </c>
      <c t="str" s="73" r="K28">
        <f>IF(VLOOKUP(B28,Phenotypes!C:X,22,0)=2,"Case","Control")</f>
        <v>Control</v>
      </c>
      <c t="str" s="73" r="L28">
        <f>IF(VLOOKUP(B28,Phenotypes!C:Y,23,0)=2,"Case","Control")</f>
        <v>Case</v>
      </c>
    </row>
    <row customHeight="1" r="29" hidden="1" ht="15.75">
      <c t="s" s="73" r="A29">
        <v>1945</v>
      </c>
      <c t="str" s="73" r="B29">
        <f>VLOOKUP(A29,MappingID_Strain!A:B,2,0)</f>
        <v>XTB13-117</v>
      </c>
      <c t="s" s="73" r="C29">
        <v>1946</v>
      </c>
      <c t="str" s="73" r="D29">
        <f>IF(VLOOKUP(B29,Phenotypes!C:X,15,0)=2,"Case","Control")</f>
        <v>Case</v>
      </c>
      <c t="str" s="73" r="E29">
        <f>IF(VLOOKUP(B29,Phenotypes!C:X,16,0)=2,"Case","Control")</f>
        <v>Case</v>
      </c>
      <c t="str" s="73" r="F29">
        <f>IF(VLOOKUP(B29,Phenotypes!C:X,17,0)=2,"Case","Control")</f>
        <v>Case</v>
      </c>
      <c t="str" s="73" r="G29">
        <f>IF(VLOOKUP(B29,Phenotypes!C:X,18,0)=2,"Case","Control")</f>
        <v>Case</v>
      </c>
      <c t="str" s="73" r="H29">
        <f>IF(VLOOKUP(B29,Phenotypes!C:X,19,0)=2,"Case","Control")</f>
        <v>Control</v>
      </c>
      <c t="str" s="73" r="I29">
        <f>IF(VLOOKUP(B29,Phenotypes!C:X,20,0)=2,"Case","Control")</f>
        <v>Case</v>
      </c>
      <c t="str" s="73" r="J29">
        <f>IF(VLOOKUP(B29,Phenotypes!C:X,21,0)=2,"Case","Control")</f>
        <v>Case</v>
      </c>
      <c t="str" s="73" r="K29">
        <f>IF(VLOOKUP(B29,Phenotypes!C:X,22,0)=2,"Case","Control")</f>
        <v>Case</v>
      </c>
      <c t="str" s="73" r="L29">
        <f>IF(VLOOKUP(B29,Phenotypes!C:Y,23,0)=2,"Case","Control")</f>
        <v>Case</v>
      </c>
    </row>
    <row customHeight="1" r="30" hidden="1" ht="15.75">
      <c t="s" s="73" r="A30">
        <v>1947</v>
      </c>
      <c t="str" s="73" r="B30">
        <f>VLOOKUP(A30,MappingID_Strain!A:B,2,0)</f>
        <v>XTB13-119</v>
      </c>
      <c t="s" s="73" r="C30">
        <v>1948</v>
      </c>
      <c t="str" s="73" r="D30">
        <f>IF(VLOOKUP(B30,Phenotypes!C:X,15,0)=2,"Case","Control")</f>
        <v>Case</v>
      </c>
      <c t="str" s="73" r="E30">
        <f>IF(VLOOKUP(B30,Phenotypes!C:X,16,0)=2,"Case","Control")</f>
        <v>Case</v>
      </c>
      <c t="str" s="73" r="F30">
        <f>IF(VLOOKUP(B30,Phenotypes!C:X,17,0)=2,"Case","Control")</f>
        <v>Case</v>
      </c>
      <c t="str" s="73" r="G30">
        <f>IF(VLOOKUP(B30,Phenotypes!C:X,18,0)=2,"Case","Control")</f>
        <v>Case</v>
      </c>
      <c t="str" s="73" r="H30">
        <f>IF(VLOOKUP(B30,Phenotypes!C:X,19,0)=2,"Case","Control")</f>
        <v>Control</v>
      </c>
      <c t="str" s="73" r="I30">
        <f>IF(VLOOKUP(B30,Phenotypes!C:X,20,0)=2,"Case","Control")</f>
        <v>Case</v>
      </c>
      <c t="str" s="73" r="J30">
        <f>IF(VLOOKUP(B30,Phenotypes!C:X,21,0)=2,"Case","Control")</f>
        <v>Case</v>
      </c>
      <c t="str" s="73" r="K30">
        <f>IF(VLOOKUP(B30,Phenotypes!C:X,22,0)=2,"Case","Control")</f>
        <v>Case</v>
      </c>
      <c t="str" s="73" r="L30">
        <f>IF(VLOOKUP(B30,Phenotypes!C:Y,23,0)=2,"Case","Control")</f>
        <v>Case</v>
      </c>
    </row>
    <row customHeight="1" r="31" hidden="1" ht="15.75">
      <c t="s" s="73" r="A31">
        <v>1949</v>
      </c>
      <c t="str" s="73" r="B31">
        <f>VLOOKUP(A31,MappingID_Strain!A:B,2,0)</f>
        <v>XTB13-120</v>
      </c>
      <c t="s" s="73" r="C31">
        <v>1950</v>
      </c>
      <c t="str" s="73" r="D31">
        <f>IF(VLOOKUP(B31,Phenotypes!C:X,15,0)=2,"Case","Control")</f>
        <v>Case</v>
      </c>
      <c t="str" s="73" r="E31">
        <f>IF(VLOOKUP(B31,Phenotypes!C:X,16,0)=2,"Case","Control")</f>
        <v>Case</v>
      </c>
      <c t="str" s="73" r="F31">
        <f>IF(VLOOKUP(B31,Phenotypes!C:X,17,0)=2,"Case","Control")</f>
        <v>Case</v>
      </c>
      <c t="str" s="73" r="G31">
        <f>IF(VLOOKUP(B31,Phenotypes!C:X,18,0)=2,"Case","Control")</f>
        <v>Control</v>
      </c>
      <c t="str" s="73" r="H31">
        <f>IF(VLOOKUP(B31,Phenotypes!C:X,19,0)=2,"Case","Control")</f>
        <v>Control</v>
      </c>
      <c t="str" s="73" r="I31">
        <f>IF(VLOOKUP(B31,Phenotypes!C:X,20,0)=2,"Case","Control")</f>
        <v>Case</v>
      </c>
      <c t="str" s="73" r="J31">
        <f>IF(VLOOKUP(B31,Phenotypes!C:X,21,0)=2,"Case","Control")</f>
        <v>Case</v>
      </c>
      <c t="str" s="73" r="K31">
        <f>IF(VLOOKUP(B31,Phenotypes!C:X,22,0)=2,"Case","Control")</f>
        <v>Case</v>
      </c>
      <c t="str" s="73" r="L31">
        <f>IF(VLOOKUP(B31,Phenotypes!C:Y,23,0)=2,"Case","Control")</f>
        <v>Case</v>
      </c>
    </row>
    <row customHeight="1" r="32" ht="15.75">
      <c t="s" s="73" r="A32">
        <v>1951</v>
      </c>
      <c t="str" s="73" r="B32">
        <f>VLOOKUP(A32,MappingID_Strain!A:B,2,0)</f>
        <v>XTB13-121</v>
      </c>
      <c t="s" s="73" r="C32">
        <v>1952</v>
      </c>
      <c t="str" s="73" r="D32">
        <f>IF(VLOOKUP(B32,Phenotypes!C:X,15,0)=2,"Case","Control")</f>
        <v>Control</v>
      </c>
      <c t="str" s="73" r="E32">
        <f>IF(VLOOKUP(B32,Phenotypes!C:X,16,0)=2,"Case","Control")</f>
        <v>Case</v>
      </c>
      <c t="str" s="73" r="F32">
        <f>IF(VLOOKUP(B32,Phenotypes!C:X,17,0)=2,"Case","Control")</f>
        <v>Control</v>
      </c>
      <c t="str" s="73" r="G32">
        <f>IF(VLOOKUP(B32,Phenotypes!C:X,18,0)=2,"Case","Control")</f>
        <v>Control</v>
      </c>
      <c t="str" s="73" r="H32">
        <f>IF(VLOOKUP(B32,Phenotypes!C:X,19,0)=2,"Case","Control")</f>
        <v>Control</v>
      </c>
      <c t="str" s="73" r="I32">
        <f>IF(VLOOKUP(B32,Phenotypes!C:X,20,0)=2,"Case","Control")</f>
        <v>Control</v>
      </c>
      <c t="str" s="73" r="J32">
        <f>IF(VLOOKUP(B32,Phenotypes!C:X,21,0)=2,"Case","Control")</f>
        <v>Control</v>
      </c>
      <c t="str" s="73" r="K32">
        <f>IF(VLOOKUP(B32,Phenotypes!C:X,22,0)=2,"Case","Control")</f>
        <v>Control</v>
      </c>
      <c t="str" s="73" r="L32">
        <f>IF(VLOOKUP(B32,Phenotypes!C:Y,23,0)=2,"Case","Control")</f>
        <v>Case</v>
      </c>
    </row>
    <row customHeight="1" r="33" hidden="1" ht="15.75">
      <c t="s" s="73" r="A33">
        <v>1953</v>
      </c>
      <c t="str" s="73" r="B33">
        <f>VLOOKUP(A33,MappingID_Strain!A:B,2,0)</f>
        <v>XTB13-122</v>
      </c>
      <c t="s" s="73" r="C33">
        <v>1954</v>
      </c>
      <c t="str" s="73" r="D33">
        <f>IF(VLOOKUP(B33,Phenotypes!C:X,15,0)=2,"Case","Control")</f>
        <v>Case</v>
      </c>
      <c t="str" s="73" r="E33">
        <f>IF(VLOOKUP(B33,Phenotypes!C:X,16,0)=2,"Case","Control")</f>
        <v>Case</v>
      </c>
      <c t="str" s="73" r="F33">
        <f>IF(VLOOKUP(B33,Phenotypes!C:X,17,0)=2,"Case","Control")</f>
        <v>Case</v>
      </c>
      <c t="str" s="73" r="G33">
        <f>IF(VLOOKUP(B33,Phenotypes!C:X,18,0)=2,"Case","Control")</f>
        <v>Case</v>
      </c>
      <c t="str" s="73" r="H33">
        <f>IF(VLOOKUP(B33,Phenotypes!C:X,19,0)=2,"Case","Control")</f>
        <v>Control</v>
      </c>
      <c t="str" s="73" r="I33">
        <f>IF(VLOOKUP(B33,Phenotypes!C:X,20,0)=2,"Case","Control")</f>
        <v>Case</v>
      </c>
      <c t="str" s="73" r="J33">
        <f>IF(VLOOKUP(B33,Phenotypes!C:X,21,0)=2,"Case","Control")</f>
        <v>Case</v>
      </c>
      <c t="str" s="73" r="K33">
        <f>IF(VLOOKUP(B33,Phenotypes!C:X,22,0)=2,"Case","Control")</f>
        <v>Case</v>
      </c>
      <c t="str" s="73" r="L33">
        <f>IF(VLOOKUP(B33,Phenotypes!C:Y,23,0)=2,"Case","Control")</f>
        <v>Case</v>
      </c>
    </row>
    <row customHeight="1" r="34" hidden="1" ht="15.75">
      <c t="s" s="73" r="A34">
        <v>1955</v>
      </c>
      <c t="str" s="73" r="B34">
        <f>VLOOKUP(A34,MappingID_Strain!A:B,2,0)</f>
        <v>XTB13-123</v>
      </c>
      <c t="s" s="73" r="C34">
        <v>1956</v>
      </c>
      <c t="str" s="73" r="D34">
        <f>IF(VLOOKUP(B34,Phenotypes!C:X,15,0)=2,"Case","Control")</f>
        <v>Case</v>
      </c>
      <c t="str" s="73" r="E34">
        <f>IF(VLOOKUP(B34,Phenotypes!C:X,16,0)=2,"Case","Control")</f>
        <v>Case</v>
      </c>
      <c t="str" s="73" r="F34">
        <f>IF(VLOOKUP(B34,Phenotypes!C:X,17,0)=2,"Case","Control")</f>
        <v>Case</v>
      </c>
      <c t="str" s="73" r="G34">
        <f>IF(VLOOKUP(B34,Phenotypes!C:X,18,0)=2,"Case","Control")</f>
        <v>Control</v>
      </c>
      <c t="str" s="73" r="H34">
        <f>IF(VLOOKUP(B34,Phenotypes!C:X,19,0)=2,"Case","Control")</f>
        <v>Control</v>
      </c>
      <c t="str" s="73" r="I34">
        <f>IF(VLOOKUP(B34,Phenotypes!C:X,20,0)=2,"Case","Control")</f>
        <v>Case</v>
      </c>
      <c t="str" s="73" r="J34">
        <f>IF(VLOOKUP(B34,Phenotypes!C:X,21,0)=2,"Case","Control")</f>
        <v>Case</v>
      </c>
      <c t="str" s="73" r="K34">
        <f>IF(VLOOKUP(B34,Phenotypes!C:X,22,0)=2,"Case","Control")</f>
        <v>Case</v>
      </c>
      <c t="str" s="73" r="L34">
        <f>IF(VLOOKUP(B34,Phenotypes!C:Y,23,0)=2,"Case","Control")</f>
        <v>Case</v>
      </c>
    </row>
    <row customHeight="1" r="35" hidden="1" ht="15.75">
      <c t="s" s="73" r="A35">
        <v>1957</v>
      </c>
      <c t="str" s="73" r="B35">
        <f>VLOOKUP(A35,MappingID_Strain!A:B,2,0)</f>
        <v>XTB13-124</v>
      </c>
      <c t="s" s="73" r="C35">
        <v>1958</v>
      </c>
      <c t="str" s="73" r="D35">
        <f>IF(VLOOKUP(B35,Phenotypes!C:X,15,0)=2,"Case","Control")</f>
        <v>Case</v>
      </c>
      <c t="str" s="73" r="E35">
        <f>IF(VLOOKUP(B35,Phenotypes!C:X,16,0)=2,"Case","Control")</f>
        <v>Case</v>
      </c>
      <c t="str" s="73" r="F35">
        <f>IF(VLOOKUP(B35,Phenotypes!C:X,17,0)=2,"Case","Control")</f>
        <v>Case</v>
      </c>
      <c t="str" s="73" r="G35">
        <f>IF(VLOOKUP(B35,Phenotypes!C:X,18,0)=2,"Case","Control")</f>
        <v>Control</v>
      </c>
      <c t="str" s="73" r="H35">
        <f>IF(VLOOKUP(B35,Phenotypes!C:X,19,0)=2,"Case","Control")</f>
        <v>Control</v>
      </c>
      <c t="str" s="73" r="I35">
        <f>IF(VLOOKUP(B35,Phenotypes!C:X,20,0)=2,"Case","Control")</f>
        <v>Case</v>
      </c>
      <c t="str" s="73" r="J35">
        <f>IF(VLOOKUP(B35,Phenotypes!C:X,21,0)=2,"Case","Control")</f>
        <v>Case</v>
      </c>
      <c t="str" s="73" r="K35">
        <f>IF(VLOOKUP(B35,Phenotypes!C:X,22,0)=2,"Case","Control")</f>
        <v>Case</v>
      </c>
      <c t="str" s="73" r="L35">
        <f>IF(VLOOKUP(B35,Phenotypes!C:Y,23,0)=2,"Case","Control")</f>
        <v>Case</v>
      </c>
    </row>
    <row customHeight="1" r="36" hidden="1" ht="15.75">
      <c t="s" s="73" r="A36">
        <v>1959</v>
      </c>
      <c t="str" s="73" r="B36">
        <f>VLOOKUP(A36,MappingID_Strain!A:B,2,0)</f>
        <v>XTB13-125</v>
      </c>
      <c t="s" s="73" r="C36">
        <v>1960</v>
      </c>
      <c t="str" s="73" r="D36">
        <f>IF(VLOOKUP(B36,Phenotypes!C:X,15,0)=2,"Case","Control")</f>
        <v>Case</v>
      </c>
      <c t="str" s="73" r="E36">
        <f>IF(VLOOKUP(B36,Phenotypes!C:X,16,0)=2,"Case","Control")</f>
        <v>Case</v>
      </c>
      <c t="str" s="73" r="F36">
        <f>IF(VLOOKUP(B36,Phenotypes!C:X,17,0)=2,"Case","Control")</f>
        <v>Case</v>
      </c>
      <c t="str" s="73" r="G36">
        <f>IF(VLOOKUP(B36,Phenotypes!C:X,18,0)=2,"Case","Control")</f>
        <v>Case</v>
      </c>
      <c t="str" s="73" r="H36">
        <f>IF(VLOOKUP(B36,Phenotypes!C:X,19,0)=2,"Case","Control")</f>
        <v>Control</v>
      </c>
      <c t="str" s="73" r="I36">
        <f>IF(VLOOKUP(B36,Phenotypes!C:X,20,0)=2,"Case","Control")</f>
        <v>Case</v>
      </c>
      <c t="str" s="73" r="J36">
        <f>IF(VLOOKUP(B36,Phenotypes!C:X,21,0)=2,"Case","Control")</f>
        <v>Case</v>
      </c>
      <c t="str" s="73" r="K36">
        <f>IF(VLOOKUP(B36,Phenotypes!C:X,22,0)=2,"Case","Control")</f>
        <v>Control</v>
      </c>
      <c t="str" s="73" r="L36">
        <f>IF(VLOOKUP(B36,Phenotypes!C:Y,23,0)=2,"Case","Control")</f>
        <v>Case</v>
      </c>
    </row>
    <row customHeight="1" r="37" hidden="1" ht="15.75">
      <c t="s" s="73" r="A37">
        <v>1961</v>
      </c>
      <c t="str" s="73" r="B37">
        <f>VLOOKUP(A37,MappingID_Strain!A:B,2,0)</f>
        <v>XTB13-126</v>
      </c>
      <c t="s" s="73" r="C37">
        <v>1962</v>
      </c>
      <c t="str" s="73" r="D37">
        <f>IF(VLOOKUP(B37,Phenotypes!C:X,15,0)=2,"Case","Control")</f>
        <v>Case</v>
      </c>
      <c t="str" s="73" r="E37">
        <f>IF(VLOOKUP(B37,Phenotypes!C:X,16,0)=2,"Case","Control")</f>
        <v>Case</v>
      </c>
      <c t="str" s="73" r="F37">
        <f>IF(VLOOKUP(B37,Phenotypes!C:X,17,0)=2,"Case","Control")</f>
        <v>Case</v>
      </c>
      <c t="str" s="73" r="G37">
        <f>IF(VLOOKUP(B37,Phenotypes!C:X,18,0)=2,"Case","Control")</f>
        <v>Case</v>
      </c>
      <c t="str" s="73" r="H37">
        <f>IF(VLOOKUP(B37,Phenotypes!C:X,19,0)=2,"Case","Control")</f>
        <v>Control</v>
      </c>
      <c t="str" s="73" r="I37">
        <f>IF(VLOOKUP(B37,Phenotypes!C:X,20,0)=2,"Case","Control")</f>
        <v>Control</v>
      </c>
      <c t="str" s="73" r="J37">
        <f>IF(VLOOKUP(B37,Phenotypes!C:X,21,0)=2,"Case","Control")</f>
        <v>Control</v>
      </c>
      <c t="str" s="73" r="K37">
        <f>IF(VLOOKUP(B37,Phenotypes!C:X,22,0)=2,"Case","Control")</f>
        <v>Case</v>
      </c>
      <c t="str" s="73" r="L37">
        <f>IF(VLOOKUP(B37,Phenotypes!C:Y,23,0)=2,"Case","Control")</f>
        <v>Case</v>
      </c>
    </row>
    <row customHeight="1" r="38" hidden="1" ht="15.75">
      <c t="s" s="73" r="A38">
        <v>1963</v>
      </c>
      <c t="str" s="73" r="B38">
        <f>VLOOKUP(A38,MappingID_Strain!A:B,2,0)</f>
        <v>XTB13-127</v>
      </c>
      <c t="s" s="73" r="C38">
        <v>1964</v>
      </c>
      <c t="str" s="73" r="D38">
        <f>IF(VLOOKUP(B38,Phenotypes!C:X,15,0)=2,"Case","Control")</f>
        <v>Case</v>
      </c>
      <c t="str" s="73" r="E38">
        <f>IF(VLOOKUP(B38,Phenotypes!C:X,16,0)=2,"Case","Control")</f>
        <v>Case</v>
      </c>
      <c t="str" s="73" r="F38">
        <f>IF(VLOOKUP(B38,Phenotypes!C:X,17,0)=2,"Case","Control")</f>
        <v>Case</v>
      </c>
      <c t="str" s="73" r="G38">
        <f>IF(VLOOKUP(B38,Phenotypes!C:X,18,0)=2,"Case","Control")</f>
        <v>Case</v>
      </c>
      <c t="str" s="73" r="H38">
        <f>IF(VLOOKUP(B38,Phenotypes!C:X,19,0)=2,"Case","Control")</f>
        <v>Control</v>
      </c>
      <c t="str" s="73" r="I38">
        <f>IF(VLOOKUP(B38,Phenotypes!C:X,20,0)=2,"Case","Control")</f>
        <v>Case</v>
      </c>
      <c t="str" s="73" r="J38">
        <f>IF(VLOOKUP(B38,Phenotypes!C:X,21,0)=2,"Case","Control")</f>
        <v>Case</v>
      </c>
      <c t="str" s="73" r="K38">
        <f>IF(VLOOKUP(B38,Phenotypes!C:X,22,0)=2,"Case","Control")</f>
        <v>Case</v>
      </c>
      <c t="str" s="73" r="L38">
        <f>IF(VLOOKUP(B38,Phenotypes!C:Y,23,0)=2,"Case","Control")</f>
        <v>Case</v>
      </c>
    </row>
    <row customHeight="1" r="39" ht="15.75">
      <c t="s" s="73" r="A39">
        <v>1965</v>
      </c>
      <c t="str" s="73" r="B39">
        <f>VLOOKUP(A39,MappingID_Strain!A:B,2,0)</f>
        <v>XTB13-128</v>
      </c>
      <c t="s" s="73" r="C39">
        <v>1966</v>
      </c>
      <c t="str" s="73" r="D39">
        <f>IF(VLOOKUP(B39,Phenotypes!C:X,15,0)=2,"Case","Control")</f>
        <v>Control</v>
      </c>
      <c t="str" s="73" r="E39">
        <f>IF(VLOOKUP(B39,Phenotypes!C:X,16,0)=2,"Case","Control")</f>
        <v>Control</v>
      </c>
      <c t="str" s="73" r="F39">
        <f>IF(VLOOKUP(B39,Phenotypes!C:X,17,0)=2,"Case","Control")</f>
        <v>Control</v>
      </c>
      <c t="str" s="73" r="G39">
        <f>IF(VLOOKUP(B39,Phenotypes!C:X,18,0)=2,"Case","Control")</f>
        <v>Control</v>
      </c>
      <c t="str" s="73" r="H39">
        <f>IF(VLOOKUP(B39,Phenotypes!C:X,19,0)=2,"Case","Control")</f>
        <v>Control</v>
      </c>
      <c t="str" s="73" r="I39">
        <f>IF(VLOOKUP(B39,Phenotypes!C:X,20,0)=2,"Case","Control")</f>
        <v>Control</v>
      </c>
      <c t="str" s="73" r="J39">
        <f>IF(VLOOKUP(B39,Phenotypes!C:X,21,0)=2,"Case","Control")</f>
        <v>Control</v>
      </c>
      <c t="str" s="73" r="K39">
        <f>IF(VLOOKUP(B39,Phenotypes!C:X,22,0)=2,"Case","Control")</f>
        <v>Control</v>
      </c>
      <c t="str" s="73" r="L39">
        <f>IF(VLOOKUP(B39,Phenotypes!C:Y,23,0)=2,"Case","Control")</f>
        <v>Control</v>
      </c>
    </row>
    <row customHeight="1" r="40" hidden="1" ht="15.75">
      <c t="s" s="73" r="A40">
        <v>1967</v>
      </c>
      <c t="str" s="73" r="B40">
        <f>VLOOKUP(A40,MappingID_Strain!A:B,2,0)</f>
        <v>XTB13-131</v>
      </c>
      <c t="s" s="73" r="C40">
        <v>1968</v>
      </c>
      <c t="str" s="73" r="D40">
        <f>IF(VLOOKUP(B40,Phenotypes!C:X,15,0)=2,"Case","Control")</f>
        <v>Case</v>
      </c>
      <c t="str" s="73" r="E40">
        <f>IF(VLOOKUP(B40,Phenotypes!C:X,16,0)=2,"Case","Control")</f>
        <v>Case</v>
      </c>
      <c t="str" s="73" r="F40">
        <f>IF(VLOOKUP(B40,Phenotypes!C:X,17,0)=2,"Case","Control")</f>
        <v>Case</v>
      </c>
      <c t="str" s="73" r="G40">
        <f>IF(VLOOKUP(B40,Phenotypes!C:X,18,0)=2,"Case","Control")</f>
        <v>Case</v>
      </c>
      <c t="str" s="73" r="H40">
        <f>IF(VLOOKUP(B40,Phenotypes!C:X,19,0)=2,"Case","Control")</f>
        <v>Control</v>
      </c>
      <c t="str" s="73" r="I40">
        <f>IF(VLOOKUP(B40,Phenotypes!C:X,20,0)=2,"Case","Control")</f>
        <v>Control</v>
      </c>
      <c t="str" s="73" r="J40">
        <f>IF(VLOOKUP(B40,Phenotypes!C:X,21,0)=2,"Case","Control")</f>
        <v>Control</v>
      </c>
      <c t="str" s="73" r="K40">
        <f>IF(VLOOKUP(B40,Phenotypes!C:X,22,0)=2,"Case","Control")</f>
        <v>Case</v>
      </c>
      <c t="str" s="73" r="L40">
        <f>IF(VLOOKUP(B40,Phenotypes!C:Y,23,0)=2,"Case","Control")</f>
        <v>Case</v>
      </c>
    </row>
    <row customHeight="1" r="41" hidden="1" ht="15.75">
      <c t="s" s="73" r="A41">
        <v>1969</v>
      </c>
      <c t="str" s="73" r="B41">
        <f>VLOOKUP(A41,MappingID_Strain!A:B,2,0)</f>
        <v>XTB13-132</v>
      </c>
      <c t="s" s="73" r="C41">
        <v>1970</v>
      </c>
      <c t="str" s="73" r="D41">
        <f>IF(VLOOKUP(B41,Phenotypes!C:X,15,0)=2,"Case","Control")</f>
        <v>Case</v>
      </c>
      <c t="str" s="73" r="E41">
        <f>IF(VLOOKUP(B41,Phenotypes!C:X,16,0)=2,"Case","Control")</f>
        <v>Case</v>
      </c>
      <c t="str" s="73" r="F41">
        <f>IF(VLOOKUP(B41,Phenotypes!C:X,17,0)=2,"Case","Control")</f>
        <v>Case</v>
      </c>
      <c t="str" s="73" r="G41">
        <f>IF(VLOOKUP(B41,Phenotypes!C:X,18,0)=2,"Case","Control")</f>
        <v>Case</v>
      </c>
      <c t="str" s="73" r="H41">
        <f>IF(VLOOKUP(B41,Phenotypes!C:X,19,0)=2,"Case","Control")</f>
        <v>Control</v>
      </c>
      <c t="str" s="73" r="I41">
        <f>IF(VLOOKUP(B41,Phenotypes!C:X,20,0)=2,"Case","Control")</f>
        <v>Control</v>
      </c>
      <c t="str" s="73" r="J41">
        <f>IF(VLOOKUP(B41,Phenotypes!C:X,21,0)=2,"Case","Control")</f>
        <v>Control</v>
      </c>
      <c t="str" s="73" r="K41">
        <f>IF(VLOOKUP(B41,Phenotypes!C:X,22,0)=2,"Case","Control")</f>
        <v>Control</v>
      </c>
      <c t="str" s="73" r="L41">
        <f>IF(VLOOKUP(B41,Phenotypes!C:Y,23,0)=2,"Case","Control")</f>
        <v>Case</v>
      </c>
    </row>
    <row customHeight="1" r="42" hidden="1" ht="15.75">
      <c t="s" s="73" r="A42">
        <v>1971</v>
      </c>
      <c t="str" s="73" r="B42">
        <f>VLOOKUP(A42,MappingID_Strain!A:B,2,0)</f>
        <v>XTB13-133</v>
      </c>
      <c t="s" s="73" r="C42">
        <v>1972</v>
      </c>
      <c t="str" s="73" r="D42">
        <f>IF(VLOOKUP(B42,Phenotypes!C:X,15,0)=2,"Case","Control")</f>
        <v>Case</v>
      </c>
      <c t="str" s="73" r="E42">
        <f>IF(VLOOKUP(B42,Phenotypes!C:X,16,0)=2,"Case","Control")</f>
        <v>Case</v>
      </c>
      <c t="str" s="73" r="F42">
        <f>IF(VLOOKUP(B42,Phenotypes!C:X,17,0)=2,"Case","Control")</f>
        <v>Case</v>
      </c>
      <c t="str" s="73" r="G42">
        <f>IF(VLOOKUP(B42,Phenotypes!C:X,18,0)=2,"Case","Control")</f>
        <v>Control</v>
      </c>
      <c t="str" s="73" r="H42">
        <f>IF(VLOOKUP(B42,Phenotypes!C:X,19,0)=2,"Case","Control")</f>
        <v>Control</v>
      </c>
      <c t="str" s="73" r="I42">
        <f>IF(VLOOKUP(B42,Phenotypes!C:X,20,0)=2,"Case","Control")</f>
        <v>Case</v>
      </c>
      <c t="str" s="73" r="J42">
        <f>IF(VLOOKUP(B42,Phenotypes!C:X,21,0)=2,"Case","Control")</f>
        <v>Case</v>
      </c>
      <c t="str" s="73" r="K42">
        <f>IF(VLOOKUP(B42,Phenotypes!C:X,22,0)=2,"Case","Control")</f>
        <v>Control</v>
      </c>
      <c t="str" s="73" r="L42">
        <f>IF(VLOOKUP(B42,Phenotypes!C:Y,23,0)=2,"Case","Control")</f>
        <v>Case</v>
      </c>
    </row>
    <row customHeight="1" r="43" hidden="1" ht="15.75">
      <c t="s" s="73" r="A43">
        <v>1973</v>
      </c>
      <c t="str" s="73" r="B43">
        <f>VLOOKUP(A43,MappingID_Strain!A:B,2,0)</f>
        <v>XTB13-134</v>
      </c>
      <c t="s" s="73" r="C43">
        <v>1974</v>
      </c>
      <c t="str" s="73" r="D43">
        <f>IF(VLOOKUP(B43,Phenotypes!C:X,15,0)=2,"Case","Control")</f>
        <v>Case</v>
      </c>
      <c t="str" s="73" r="E43">
        <f>IF(VLOOKUP(B43,Phenotypes!C:X,16,0)=2,"Case","Control")</f>
        <v>Case</v>
      </c>
      <c t="str" s="73" r="F43">
        <f>IF(VLOOKUP(B43,Phenotypes!C:X,17,0)=2,"Case","Control")</f>
        <v>Control</v>
      </c>
      <c t="str" s="73" r="G43">
        <f>IF(VLOOKUP(B43,Phenotypes!C:X,18,0)=2,"Case","Control")</f>
        <v>Control</v>
      </c>
      <c t="str" s="73" r="H43">
        <f>IF(VLOOKUP(B43,Phenotypes!C:X,19,0)=2,"Case","Control")</f>
        <v>Control</v>
      </c>
      <c t="str" s="73" r="I43">
        <f>IF(VLOOKUP(B43,Phenotypes!C:X,20,0)=2,"Case","Control")</f>
        <v>Control</v>
      </c>
      <c t="str" s="73" r="J43">
        <f>IF(VLOOKUP(B43,Phenotypes!C:X,21,0)=2,"Case","Control")</f>
        <v>Control</v>
      </c>
      <c t="str" s="73" r="K43">
        <f>IF(VLOOKUP(B43,Phenotypes!C:X,22,0)=2,"Case","Control")</f>
        <v>Control</v>
      </c>
      <c t="str" s="73" r="L43">
        <f>IF(VLOOKUP(B43,Phenotypes!C:Y,23,0)=2,"Case","Control")</f>
        <v>Case</v>
      </c>
    </row>
    <row customHeight="1" r="44" ht="15.75">
      <c t="s" s="73" r="A44">
        <v>1975</v>
      </c>
      <c t="str" s="73" r="B44">
        <f>VLOOKUP(A44,MappingID_Strain!A:B,2,0)</f>
        <v>XTB13-135</v>
      </c>
      <c t="s" s="73" r="C44">
        <v>1976</v>
      </c>
      <c t="str" s="73" r="D44">
        <f>IF(VLOOKUP(B44,Phenotypes!C:X,15,0)=2,"Case","Control")</f>
        <v>Control</v>
      </c>
      <c t="str" s="73" r="E44">
        <f>IF(VLOOKUP(B44,Phenotypes!C:X,16,0)=2,"Case","Control")</f>
        <v>Control</v>
      </c>
      <c t="str" s="73" r="F44">
        <f>IF(VLOOKUP(B44,Phenotypes!C:X,17,0)=2,"Case","Control")</f>
        <v>Control</v>
      </c>
      <c t="str" s="73" r="G44">
        <f>IF(VLOOKUP(B44,Phenotypes!C:X,18,0)=2,"Case","Control")</f>
        <v>Control</v>
      </c>
      <c t="str" s="73" r="H44">
        <f>IF(VLOOKUP(B44,Phenotypes!C:X,19,0)=2,"Case","Control")</f>
        <v>Control</v>
      </c>
      <c t="str" s="73" r="I44">
        <f>IF(VLOOKUP(B44,Phenotypes!C:X,20,0)=2,"Case","Control")</f>
        <v>Control</v>
      </c>
      <c t="str" s="73" r="J44">
        <f>IF(VLOOKUP(B44,Phenotypes!C:X,21,0)=2,"Case","Control")</f>
        <v>Control</v>
      </c>
      <c t="str" s="73" r="K44">
        <f>IF(VLOOKUP(B44,Phenotypes!C:X,22,0)=2,"Case","Control")</f>
        <v>Control</v>
      </c>
      <c t="str" s="73" r="L44">
        <f>IF(VLOOKUP(B44,Phenotypes!C:Y,23,0)=2,"Case","Control")</f>
        <v>Control</v>
      </c>
    </row>
    <row customHeight="1" r="45" hidden="1" ht="15.75">
      <c t="s" s="73" r="A45">
        <v>1977</v>
      </c>
      <c t="str" s="73" r="B45">
        <f>VLOOKUP(A45,MappingID_Strain!A:B,2,0)</f>
        <v>XTB13-136</v>
      </c>
      <c t="s" s="73" r="C45">
        <v>1978</v>
      </c>
      <c t="str" s="73" r="D45">
        <f>IF(VLOOKUP(B45,Phenotypes!C:X,15,0)=2,"Case","Control")</f>
        <v>Case</v>
      </c>
      <c t="str" s="73" r="E45">
        <f>IF(VLOOKUP(B45,Phenotypes!C:X,16,0)=2,"Case","Control")</f>
        <v>Case</v>
      </c>
      <c t="str" s="73" r="F45">
        <f>IF(VLOOKUP(B45,Phenotypes!C:X,17,0)=2,"Case","Control")</f>
        <v>Case</v>
      </c>
      <c t="str" s="73" r="G45">
        <f>IF(VLOOKUP(B45,Phenotypes!C:X,18,0)=2,"Case","Control")</f>
        <v>Case</v>
      </c>
      <c t="str" s="73" r="H45">
        <f>IF(VLOOKUP(B45,Phenotypes!C:X,19,0)=2,"Case","Control")</f>
        <v>Control</v>
      </c>
      <c t="str" s="73" r="I45">
        <f>IF(VLOOKUP(B45,Phenotypes!C:X,20,0)=2,"Case","Control")</f>
        <v>Case</v>
      </c>
      <c t="str" s="73" r="J45">
        <f>IF(VLOOKUP(B45,Phenotypes!C:X,21,0)=2,"Case","Control")</f>
        <v>Control</v>
      </c>
      <c t="str" s="73" r="K45">
        <f>IF(VLOOKUP(B45,Phenotypes!C:X,22,0)=2,"Case","Control")</f>
        <v>Control</v>
      </c>
      <c t="str" s="73" r="L45">
        <f>IF(VLOOKUP(B45,Phenotypes!C:Y,23,0)=2,"Case","Control")</f>
        <v>Case</v>
      </c>
    </row>
    <row customHeight="1" r="46" hidden="1" ht="15.75">
      <c t="s" s="73" r="A46">
        <v>1979</v>
      </c>
      <c t="str" s="73" r="B46">
        <f>VLOOKUP(A46,MappingID_Strain!A:B,2,0)</f>
        <v>XTB13-137</v>
      </c>
      <c t="s" s="73" r="C46">
        <v>1980</v>
      </c>
      <c t="str" s="73" r="D46">
        <f>IF(VLOOKUP(B46,Phenotypes!C:X,15,0)=2,"Case","Control")</f>
        <v>Case</v>
      </c>
      <c t="str" s="73" r="E46">
        <f>IF(VLOOKUP(B46,Phenotypes!C:X,16,0)=2,"Case","Control")</f>
        <v>Case</v>
      </c>
      <c t="str" s="73" r="F46">
        <f>IF(VLOOKUP(B46,Phenotypes!C:X,17,0)=2,"Case","Control")</f>
        <v>Case</v>
      </c>
      <c t="str" s="73" r="G46">
        <f>IF(VLOOKUP(B46,Phenotypes!C:X,18,0)=2,"Case","Control")</f>
        <v>Case</v>
      </c>
      <c t="str" s="73" r="H46">
        <f>IF(VLOOKUP(B46,Phenotypes!C:X,19,0)=2,"Case","Control")</f>
        <v>Control</v>
      </c>
      <c t="str" s="73" r="I46">
        <f>IF(VLOOKUP(B46,Phenotypes!C:X,20,0)=2,"Case","Control")</f>
        <v>Case</v>
      </c>
      <c t="str" s="73" r="J46">
        <f>IF(VLOOKUP(B46,Phenotypes!C:X,21,0)=2,"Case","Control")</f>
        <v>Case</v>
      </c>
      <c t="str" s="73" r="K46">
        <f>IF(VLOOKUP(B46,Phenotypes!C:X,22,0)=2,"Case","Control")</f>
        <v>Case</v>
      </c>
      <c t="str" s="73" r="L46">
        <f>IF(VLOOKUP(B46,Phenotypes!C:Y,23,0)=2,"Case","Control")</f>
        <v>Case</v>
      </c>
    </row>
    <row customHeight="1" r="47" ht="15.75">
      <c t="s" s="73" r="A47">
        <v>1981</v>
      </c>
      <c t="str" s="73" r="B47">
        <f>VLOOKUP(A47,MappingID_Strain!A:B,2,0)</f>
        <v>XTB13-138</v>
      </c>
      <c t="s" s="73" r="C47">
        <v>1982</v>
      </c>
      <c t="str" s="73" r="D47">
        <f>IF(VLOOKUP(B47,Phenotypes!C:X,15,0)=2,"Case","Control")</f>
        <v>Control</v>
      </c>
      <c t="str" s="73" r="E47">
        <f>IF(VLOOKUP(B47,Phenotypes!C:X,16,0)=2,"Case","Control")</f>
        <v>Control</v>
      </c>
      <c t="str" s="73" r="F47">
        <f>IF(VLOOKUP(B47,Phenotypes!C:X,17,0)=2,"Case","Control")</f>
        <v>Control</v>
      </c>
      <c t="str" s="73" r="G47">
        <f>IF(VLOOKUP(B47,Phenotypes!C:X,18,0)=2,"Case","Control")</f>
        <v>Control</v>
      </c>
      <c t="str" s="73" r="H47">
        <f>IF(VLOOKUP(B47,Phenotypes!C:X,19,0)=2,"Case","Control")</f>
        <v>Control</v>
      </c>
      <c t="str" s="73" r="I47">
        <f>IF(VLOOKUP(B47,Phenotypes!C:X,20,0)=2,"Case","Control")</f>
        <v>Control</v>
      </c>
      <c t="str" s="73" r="J47">
        <f>IF(VLOOKUP(B47,Phenotypes!C:X,21,0)=2,"Case","Control")</f>
        <v>Control</v>
      </c>
      <c t="str" s="73" r="K47">
        <f>IF(VLOOKUP(B47,Phenotypes!C:X,22,0)=2,"Case","Control")</f>
        <v>Control</v>
      </c>
      <c t="str" s="73" r="L47">
        <f>IF(VLOOKUP(B47,Phenotypes!C:Y,23,0)=2,"Case","Control")</f>
        <v>Control</v>
      </c>
    </row>
    <row customHeight="1" r="48" hidden="1" ht="15.75">
      <c t="s" s="73" r="A48">
        <v>1983</v>
      </c>
      <c t="str" s="73" r="B48">
        <f>VLOOKUP(A48,MappingID_Strain!A:B,2,0)</f>
        <v>XTB13-140</v>
      </c>
      <c t="s" s="73" r="C48">
        <v>1984</v>
      </c>
      <c t="str" s="73" r="D48">
        <f>IF(VLOOKUP(B48,Phenotypes!C:X,15,0)=2,"Case","Control")</f>
        <v>Case</v>
      </c>
      <c t="str" s="73" r="E48">
        <f>IF(VLOOKUP(B48,Phenotypes!C:X,16,0)=2,"Case","Control")</f>
        <v>Case</v>
      </c>
      <c t="str" s="73" r="F48">
        <f>IF(VLOOKUP(B48,Phenotypes!C:X,17,0)=2,"Case","Control")</f>
        <v>Case</v>
      </c>
      <c t="str" s="73" r="G48">
        <f>IF(VLOOKUP(B48,Phenotypes!C:X,18,0)=2,"Case","Control")</f>
        <v>Case</v>
      </c>
      <c t="str" s="73" r="H48">
        <f>IF(VLOOKUP(B48,Phenotypes!C:X,19,0)=2,"Case","Control")</f>
        <v>Control</v>
      </c>
      <c t="str" s="73" r="I48">
        <f>IF(VLOOKUP(B48,Phenotypes!C:X,20,0)=2,"Case","Control")</f>
        <v>Case</v>
      </c>
      <c t="str" s="73" r="J48">
        <f>IF(VLOOKUP(B48,Phenotypes!C:X,21,0)=2,"Case","Control")</f>
        <v>Case</v>
      </c>
      <c t="str" s="73" r="K48">
        <f>IF(VLOOKUP(B48,Phenotypes!C:X,22,0)=2,"Case","Control")</f>
        <v>Case</v>
      </c>
      <c t="str" s="73" r="L48">
        <f>IF(VLOOKUP(B48,Phenotypes!C:Y,23,0)=2,"Case","Control")</f>
        <v>Case</v>
      </c>
    </row>
    <row customHeight="1" r="49" hidden="1" ht="15.75">
      <c t="s" s="73" r="A49">
        <v>1985</v>
      </c>
      <c t="str" s="73" r="B49">
        <f>VLOOKUP(A49,MappingID_Strain!A:B,2,0)</f>
        <v>XTB13-141</v>
      </c>
      <c t="s" s="73" r="C49">
        <v>1986</v>
      </c>
      <c t="str" s="73" r="D49">
        <f>IF(VLOOKUP(B49,Phenotypes!C:X,15,0)=2,"Case","Control")</f>
        <v>Case</v>
      </c>
      <c t="str" s="73" r="E49">
        <f>IF(VLOOKUP(B49,Phenotypes!C:X,16,0)=2,"Case","Control")</f>
        <v>Case</v>
      </c>
      <c t="str" s="73" r="F49">
        <f>IF(VLOOKUP(B49,Phenotypes!C:X,17,0)=2,"Case","Control")</f>
        <v>Case</v>
      </c>
      <c t="str" s="73" r="G49">
        <f>IF(VLOOKUP(B49,Phenotypes!C:X,18,0)=2,"Case","Control")</f>
        <v>Case</v>
      </c>
      <c t="str" s="73" r="H49">
        <f>IF(VLOOKUP(B49,Phenotypes!C:X,19,0)=2,"Case","Control")</f>
        <v>Control</v>
      </c>
      <c t="str" s="73" r="I49">
        <f>IF(VLOOKUP(B49,Phenotypes!C:X,20,0)=2,"Case","Control")</f>
        <v>Control</v>
      </c>
      <c t="str" s="73" r="J49">
        <f>IF(VLOOKUP(B49,Phenotypes!C:X,21,0)=2,"Case","Control")</f>
        <v>Control</v>
      </c>
      <c t="str" s="73" r="K49">
        <f>IF(VLOOKUP(B49,Phenotypes!C:X,22,0)=2,"Case","Control")</f>
        <v>Control</v>
      </c>
      <c t="str" s="73" r="L49">
        <f>IF(VLOOKUP(B49,Phenotypes!C:Y,23,0)=2,"Case","Control")</f>
        <v>Case</v>
      </c>
    </row>
    <row customHeight="1" r="50" hidden="1" ht="15.75">
      <c t="s" s="73" r="A50">
        <v>1987</v>
      </c>
      <c t="str" s="73" r="B50">
        <f>VLOOKUP(A50,MappingID_Strain!A:B,2,0)</f>
        <v>XTB13-142</v>
      </c>
      <c t="s" s="73" r="C50">
        <v>1988</v>
      </c>
      <c t="str" s="73" r="D50">
        <f>IF(VLOOKUP(B50,Phenotypes!C:X,15,0)=2,"Case","Control")</f>
        <v>Case</v>
      </c>
      <c t="str" s="73" r="E50">
        <f>IF(VLOOKUP(B50,Phenotypes!C:X,16,0)=2,"Case","Control")</f>
        <v>Case</v>
      </c>
      <c t="str" s="73" r="F50">
        <f>IF(VLOOKUP(B50,Phenotypes!C:X,17,0)=2,"Case","Control")</f>
        <v>Case</v>
      </c>
      <c t="str" s="73" r="G50">
        <f>IF(VLOOKUP(B50,Phenotypes!C:X,18,0)=2,"Case","Control")</f>
        <v>Case</v>
      </c>
      <c t="str" s="73" r="H50">
        <f>IF(VLOOKUP(B50,Phenotypes!C:X,19,0)=2,"Case","Control")</f>
        <v>Control</v>
      </c>
      <c t="str" s="73" r="I50">
        <f>IF(VLOOKUP(B50,Phenotypes!C:X,20,0)=2,"Case","Control")</f>
        <v>Case</v>
      </c>
      <c t="str" s="73" r="J50">
        <f>IF(VLOOKUP(B50,Phenotypes!C:X,21,0)=2,"Case","Control")</f>
        <v>Case</v>
      </c>
      <c t="str" s="73" r="K50">
        <f>IF(VLOOKUP(B50,Phenotypes!C:X,22,0)=2,"Case","Control")</f>
        <v>Case</v>
      </c>
      <c t="str" s="73" r="L50">
        <f>IF(VLOOKUP(B50,Phenotypes!C:Y,23,0)=2,"Case","Control")</f>
        <v>Case</v>
      </c>
    </row>
    <row customHeight="1" r="51" hidden="1" ht="15.75">
      <c t="s" s="73" r="A51">
        <v>1989</v>
      </c>
      <c t="str" s="73" r="B51">
        <f>VLOOKUP(A51,MappingID_Strain!A:B,2,0)</f>
        <v>XTB13-143</v>
      </c>
      <c t="s" s="73" r="C51">
        <v>1990</v>
      </c>
      <c t="str" s="73" r="D51">
        <f>IF(VLOOKUP(B51,Phenotypes!C:X,15,0)=2,"Case","Control")</f>
        <v>Case</v>
      </c>
      <c t="str" s="73" r="E51">
        <f>IF(VLOOKUP(B51,Phenotypes!C:X,16,0)=2,"Case","Control")</f>
        <v>Case</v>
      </c>
      <c t="str" s="73" r="F51">
        <f>IF(VLOOKUP(B51,Phenotypes!C:X,17,0)=2,"Case","Control")</f>
        <v>Case</v>
      </c>
      <c t="str" s="73" r="G51">
        <f>IF(VLOOKUP(B51,Phenotypes!C:X,18,0)=2,"Case","Control")</f>
        <v>Case</v>
      </c>
      <c t="str" s="73" r="H51">
        <f>IF(VLOOKUP(B51,Phenotypes!C:X,19,0)=2,"Case","Control")</f>
        <v>Control</v>
      </c>
      <c t="str" s="73" r="I51">
        <f>IF(VLOOKUP(B51,Phenotypes!C:X,20,0)=2,"Case","Control")</f>
        <v>Case</v>
      </c>
      <c t="str" s="73" r="J51">
        <f>IF(VLOOKUP(B51,Phenotypes!C:X,21,0)=2,"Case","Control")</f>
        <v>Case</v>
      </c>
      <c t="str" s="73" r="K51">
        <f>IF(VLOOKUP(B51,Phenotypes!C:X,22,0)=2,"Case","Control")</f>
        <v>Control</v>
      </c>
      <c t="str" s="73" r="L51">
        <f>IF(VLOOKUP(B51,Phenotypes!C:Y,23,0)=2,"Case","Control")</f>
        <v>Case</v>
      </c>
    </row>
    <row customHeight="1" r="52" ht="15.75">
      <c t="s" s="73" r="A52">
        <v>1991</v>
      </c>
      <c t="str" s="73" r="B52">
        <f>VLOOKUP(A52,MappingID_Strain!A:B,2,0)</f>
        <v>XTB13-144</v>
      </c>
      <c t="s" s="73" r="C52">
        <v>1992</v>
      </c>
      <c t="str" s="73" r="D52">
        <f>IF(VLOOKUP(B52,Phenotypes!C:X,15,0)=2,"Case","Control")</f>
        <v>Control</v>
      </c>
      <c t="str" s="73" r="E52">
        <f>IF(VLOOKUP(B52,Phenotypes!C:X,16,0)=2,"Case","Control")</f>
        <v>Case</v>
      </c>
      <c t="str" s="73" r="F52">
        <f>IF(VLOOKUP(B52,Phenotypes!C:X,17,0)=2,"Case","Control")</f>
        <v>Control</v>
      </c>
      <c t="str" s="73" r="G52">
        <f>IF(VLOOKUP(B52,Phenotypes!C:X,18,0)=2,"Case","Control")</f>
        <v>Control</v>
      </c>
      <c t="str" s="73" r="H52">
        <f>IF(VLOOKUP(B52,Phenotypes!C:X,19,0)=2,"Case","Control")</f>
        <v>Control</v>
      </c>
      <c t="str" s="73" r="I52">
        <f>IF(VLOOKUP(B52,Phenotypes!C:X,20,0)=2,"Case","Control")</f>
        <v>Control</v>
      </c>
      <c t="str" s="73" r="J52">
        <f>IF(VLOOKUP(B52,Phenotypes!C:X,21,0)=2,"Case","Control")</f>
        <v>Control</v>
      </c>
      <c t="str" s="73" r="K52">
        <f>IF(VLOOKUP(B52,Phenotypes!C:X,22,0)=2,"Case","Control")</f>
        <v>Control</v>
      </c>
      <c t="str" s="73" r="L52">
        <f>IF(VLOOKUP(B52,Phenotypes!C:Y,23,0)=2,"Case","Control")</f>
        <v>Case</v>
      </c>
    </row>
    <row customHeight="1" r="53" hidden="1" ht="15.75">
      <c t="s" s="73" r="A53">
        <v>1993</v>
      </c>
      <c t="str" s="73" r="B53">
        <f>VLOOKUP(A53,MappingID_Strain!A:B,2,0)</f>
        <v>XTB13-146</v>
      </c>
      <c t="s" s="73" r="C53">
        <v>1994</v>
      </c>
      <c t="str" s="73" r="D53">
        <f>IF(VLOOKUP(B53,Phenotypes!C:X,15,0)=2,"Case","Control")</f>
        <v>Case</v>
      </c>
      <c t="str" s="73" r="E53">
        <f>IF(VLOOKUP(B53,Phenotypes!C:X,16,0)=2,"Case","Control")</f>
        <v>Case</v>
      </c>
      <c t="str" s="73" r="F53">
        <f>IF(VLOOKUP(B53,Phenotypes!C:X,17,0)=2,"Case","Control")</f>
        <v>Case</v>
      </c>
      <c t="str" s="73" r="G53">
        <f>IF(VLOOKUP(B53,Phenotypes!C:X,18,0)=2,"Case","Control")</f>
        <v>Case</v>
      </c>
      <c t="str" s="73" r="H53">
        <f>IF(VLOOKUP(B53,Phenotypes!C:X,19,0)=2,"Case","Control")</f>
        <v>Control</v>
      </c>
      <c t="str" s="73" r="I53">
        <f>IF(VLOOKUP(B53,Phenotypes!C:X,20,0)=2,"Case","Control")</f>
        <v>Case</v>
      </c>
      <c t="str" s="73" r="J53">
        <f>IF(VLOOKUP(B53,Phenotypes!C:X,21,0)=2,"Case","Control")</f>
        <v>Case</v>
      </c>
      <c t="str" s="73" r="K53">
        <f>IF(VLOOKUP(B53,Phenotypes!C:X,22,0)=2,"Case","Control")</f>
        <v>Case</v>
      </c>
      <c t="str" s="73" r="L53">
        <f>IF(VLOOKUP(B53,Phenotypes!C:Y,23,0)=2,"Case","Control")</f>
        <v>Case</v>
      </c>
    </row>
    <row customHeight="1" r="54" hidden="1" ht="15.75">
      <c t="s" s="73" r="A54">
        <v>1995</v>
      </c>
      <c t="str" s="73" r="B54">
        <f>VLOOKUP(A54,MappingID_Strain!A:B,2,0)</f>
        <v>XTB13-147</v>
      </c>
      <c t="s" s="73" r="C54">
        <v>1996</v>
      </c>
      <c t="str" s="73" r="D54">
        <f>IF(VLOOKUP(B54,Phenotypes!C:X,15,0)=2,"Case","Control")</f>
        <v>Case</v>
      </c>
      <c t="str" s="73" r="E54">
        <f>IF(VLOOKUP(B54,Phenotypes!C:X,16,0)=2,"Case","Control")</f>
        <v>Case</v>
      </c>
      <c t="str" s="73" r="F54">
        <f>IF(VLOOKUP(B54,Phenotypes!C:X,17,0)=2,"Case","Control")</f>
        <v>Case</v>
      </c>
      <c t="str" s="73" r="G54">
        <f>IF(VLOOKUP(B54,Phenotypes!C:X,18,0)=2,"Case","Control")</f>
        <v>Control</v>
      </c>
      <c t="str" s="73" r="H54">
        <f>IF(VLOOKUP(B54,Phenotypes!C:X,19,0)=2,"Case","Control")</f>
        <v>Control</v>
      </c>
      <c t="str" s="73" r="I54">
        <f>IF(VLOOKUP(B54,Phenotypes!C:X,20,0)=2,"Case","Control")</f>
        <v>Control</v>
      </c>
      <c t="str" s="73" r="J54">
        <f>IF(VLOOKUP(B54,Phenotypes!C:X,21,0)=2,"Case","Control")</f>
        <v>Control</v>
      </c>
      <c t="str" s="73" r="K54">
        <f>IF(VLOOKUP(B54,Phenotypes!C:X,22,0)=2,"Case","Control")</f>
        <v>Case</v>
      </c>
      <c t="str" s="73" r="L54">
        <f>IF(VLOOKUP(B54,Phenotypes!C:Y,23,0)=2,"Case","Control")</f>
        <v>Case</v>
      </c>
    </row>
    <row customHeight="1" r="55" hidden="1" ht="15.75">
      <c t="s" s="73" r="A55">
        <v>1997</v>
      </c>
      <c t="str" s="73" r="B55">
        <f>VLOOKUP(A55,MappingID_Strain!A:B,2,0)</f>
        <v>XTB13-150</v>
      </c>
      <c t="s" s="73" r="C55">
        <v>1998</v>
      </c>
      <c t="str" s="73" r="D55">
        <f>IF(VLOOKUP(B55,Phenotypes!C:X,15,0)=2,"Case","Control")</f>
        <v>Case</v>
      </c>
      <c t="str" s="73" r="E55">
        <f>IF(VLOOKUP(B55,Phenotypes!C:X,16,0)=2,"Case","Control")</f>
        <v>Case</v>
      </c>
      <c t="str" s="73" r="F55">
        <f>IF(VLOOKUP(B55,Phenotypes!C:X,17,0)=2,"Case","Control")</f>
        <v>Case</v>
      </c>
      <c t="str" s="73" r="G55">
        <f>IF(VLOOKUP(B55,Phenotypes!C:X,18,0)=2,"Case","Control")</f>
        <v>Case</v>
      </c>
      <c t="str" s="73" r="H55">
        <f>IF(VLOOKUP(B55,Phenotypes!C:X,19,0)=2,"Case","Control")</f>
        <v>Control</v>
      </c>
      <c t="str" s="73" r="I55">
        <f>IF(VLOOKUP(B55,Phenotypes!C:X,20,0)=2,"Case","Control")</f>
        <v>Case</v>
      </c>
      <c t="str" s="73" r="J55">
        <f>IF(VLOOKUP(B55,Phenotypes!C:X,21,0)=2,"Case","Control")</f>
        <v>Case</v>
      </c>
      <c t="str" s="73" r="K55">
        <f>IF(VLOOKUP(B55,Phenotypes!C:X,22,0)=2,"Case","Control")</f>
        <v>Case</v>
      </c>
      <c t="str" s="73" r="L55">
        <f>IF(VLOOKUP(B55,Phenotypes!C:Y,23,0)=2,"Case","Control")</f>
        <v>Case</v>
      </c>
    </row>
    <row customHeight="1" r="56" ht="15.75">
      <c t="s" s="73" r="A56">
        <v>1999</v>
      </c>
      <c t="str" s="73" r="B56">
        <f>VLOOKUP(A56,MappingID_Strain!A:B,2,0)</f>
        <v>XTB13-152</v>
      </c>
      <c t="s" s="73" r="C56">
        <v>2000</v>
      </c>
      <c t="str" s="73" r="D56">
        <f>IF(VLOOKUP(B56,Phenotypes!C:X,15,0)=2,"Case","Control")</f>
        <v>Control</v>
      </c>
      <c t="str" s="73" r="E56">
        <f>IF(VLOOKUP(B56,Phenotypes!C:X,16,0)=2,"Case","Control")</f>
        <v>Case</v>
      </c>
      <c t="str" s="73" r="F56">
        <f>IF(VLOOKUP(B56,Phenotypes!C:X,17,0)=2,"Case","Control")</f>
        <v>Control</v>
      </c>
      <c t="str" s="73" r="G56">
        <f>IF(VLOOKUP(B56,Phenotypes!C:X,18,0)=2,"Case","Control")</f>
        <v>Control</v>
      </c>
      <c t="str" s="73" r="H56">
        <f>IF(VLOOKUP(B56,Phenotypes!C:X,19,0)=2,"Case","Control")</f>
        <v>Control</v>
      </c>
      <c t="str" s="73" r="I56">
        <f>IF(VLOOKUP(B56,Phenotypes!C:X,20,0)=2,"Case","Control")</f>
        <v>Control</v>
      </c>
      <c t="str" s="73" r="J56">
        <f>IF(VLOOKUP(B56,Phenotypes!C:X,21,0)=2,"Case","Control")</f>
        <v>Control</v>
      </c>
      <c t="str" s="73" r="K56">
        <f>IF(VLOOKUP(B56,Phenotypes!C:X,22,0)=2,"Case","Control")</f>
        <v>Control</v>
      </c>
      <c t="str" s="73" r="L56">
        <f>IF(VLOOKUP(B56,Phenotypes!C:Y,23,0)=2,"Case","Control")</f>
        <v>Case</v>
      </c>
    </row>
    <row customHeight="1" r="57" hidden="1" ht="15.75">
      <c t="s" s="73" r="A57">
        <v>2001</v>
      </c>
      <c t="str" s="73" r="B57">
        <f>VLOOKUP(A57,MappingID_Strain!A:B,2,0)</f>
        <v>XTB13-153</v>
      </c>
      <c t="s" s="73" r="C57">
        <v>2002</v>
      </c>
      <c t="str" s="73" r="D57">
        <f>IF(VLOOKUP(B57,Phenotypes!C:X,15,0)=2,"Case","Control")</f>
        <v>Case</v>
      </c>
      <c t="str" s="73" r="E57">
        <f>IF(VLOOKUP(B57,Phenotypes!C:X,16,0)=2,"Case","Control")</f>
        <v>Case</v>
      </c>
      <c t="str" s="73" r="F57">
        <f>IF(VLOOKUP(B57,Phenotypes!C:X,17,0)=2,"Case","Control")</f>
        <v>Case</v>
      </c>
      <c t="str" s="73" r="G57">
        <f>IF(VLOOKUP(B57,Phenotypes!C:X,18,0)=2,"Case","Control")</f>
        <v>Control</v>
      </c>
      <c t="str" s="73" r="H57">
        <f>IF(VLOOKUP(B57,Phenotypes!C:X,19,0)=2,"Case","Control")</f>
        <v>Control</v>
      </c>
      <c t="str" s="73" r="I57">
        <f>IF(VLOOKUP(B57,Phenotypes!C:X,20,0)=2,"Case","Control")</f>
        <v>Control</v>
      </c>
      <c t="str" s="73" r="J57">
        <f>IF(VLOOKUP(B57,Phenotypes!C:X,21,0)=2,"Case","Control")</f>
        <v>Control</v>
      </c>
      <c t="str" s="73" r="K57">
        <f>IF(VLOOKUP(B57,Phenotypes!C:X,22,0)=2,"Case","Control")</f>
        <v>Case</v>
      </c>
      <c t="str" s="73" r="L57">
        <f>IF(VLOOKUP(B57,Phenotypes!C:Y,23,0)=2,"Case","Control")</f>
        <v>Case</v>
      </c>
    </row>
    <row customHeight="1" r="58" hidden="1" ht="15.75">
      <c t="s" s="73" r="A58">
        <v>2003</v>
      </c>
      <c t="str" s="73" r="B58">
        <f>VLOOKUP(A58,MappingID_Strain!A:B,2,0)</f>
        <v>XTB13-154</v>
      </c>
      <c t="s" s="73" r="C58">
        <v>2004</v>
      </c>
      <c t="str" s="73" r="D58">
        <f>IF(VLOOKUP(B58,Phenotypes!C:X,15,0)=2,"Case","Control")</f>
        <v>Case</v>
      </c>
      <c t="str" s="73" r="E58">
        <f>IF(VLOOKUP(B58,Phenotypes!C:X,16,0)=2,"Case","Control")</f>
        <v>Case</v>
      </c>
      <c t="str" s="73" r="F58">
        <f>IF(VLOOKUP(B58,Phenotypes!C:X,17,0)=2,"Case","Control")</f>
        <v>Case</v>
      </c>
      <c t="str" s="73" r="G58">
        <f>IF(VLOOKUP(B58,Phenotypes!C:X,18,0)=2,"Case","Control")</f>
        <v>Control</v>
      </c>
      <c t="str" s="73" r="H58">
        <f>IF(VLOOKUP(B58,Phenotypes!C:X,19,0)=2,"Case","Control")</f>
        <v>Control</v>
      </c>
      <c t="str" s="73" r="I58">
        <f>IF(VLOOKUP(B58,Phenotypes!C:X,20,0)=2,"Case","Control")</f>
        <v>Control</v>
      </c>
      <c t="str" s="73" r="J58">
        <f>IF(VLOOKUP(B58,Phenotypes!C:X,21,0)=2,"Case","Control")</f>
        <v>Control</v>
      </c>
      <c t="str" s="73" r="K58">
        <f>IF(VLOOKUP(B58,Phenotypes!C:X,22,0)=2,"Case","Control")</f>
        <v>Case</v>
      </c>
      <c t="str" s="73" r="L58">
        <f>IF(VLOOKUP(B58,Phenotypes!C:Y,23,0)=2,"Case","Control")</f>
        <v>Case</v>
      </c>
    </row>
    <row customHeight="1" r="59" hidden="1" ht="15.75">
      <c t="s" s="73" r="A59">
        <v>2005</v>
      </c>
      <c t="str" s="73" r="B59">
        <f>VLOOKUP(A59,MappingID_Strain!A:B,2,0)</f>
        <v>XTB13-155</v>
      </c>
      <c t="s" s="73" r="C59">
        <v>2006</v>
      </c>
      <c t="str" s="73" r="D59">
        <f>IF(VLOOKUP(B59,Phenotypes!C:X,15,0)=2,"Case","Control")</f>
        <v>Case</v>
      </c>
      <c t="str" s="73" r="E59">
        <f>IF(VLOOKUP(B59,Phenotypes!C:X,16,0)=2,"Case","Control")</f>
        <v>Case</v>
      </c>
      <c t="str" s="73" r="F59">
        <f>IF(VLOOKUP(B59,Phenotypes!C:X,17,0)=2,"Case","Control")</f>
        <v>Case</v>
      </c>
      <c t="str" s="73" r="G59">
        <f>IF(VLOOKUP(B59,Phenotypes!C:X,18,0)=2,"Case","Control")</f>
        <v>Case</v>
      </c>
      <c t="str" s="73" r="H59">
        <f>IF(VLOOKUP(B59,Phenotypes!C:X,19,0)=2,"Case","Control")</f>
        <v>Case</v>
      </c>
      <c t="str" s="73" r="I59">
        <f>IF(VLOOKUP(B59,Phenotypes!C:X,20,0)=2,"Case","Control")</f>
        <v>Case</v>
      </c>
      <c t="str" s="73" r="J59">
        <f>IF(VLOOKUP(B59,Phenotypes!C:X,21,0)=2,"Case","Control")</f>
        <v>Case</v>
      </c>
      <c t="str" s="73" r="K59">
        <f>IF(VLOOKUP(B59,Phenotypes!C:X,22,0)=2,"Case","Control")</f>
        <v>Case</v>
      </c>
      <c t="str" s="73" r="L59">
        <f>IF(VLOOKUP(B59,Phenotypes!C:Y,23,0)=2,"Case","Control")</f>
        <v>Case</v>
      </c>
    </row>
    <row customHeight="1" r="60" ht="15.75">
      <c t="s" s="73" r="A60">
        <v>2007</v>
      </c>
      <c t="str" s="73" r="B60">
        <f>VLOOKUP(A60,MappingID_Strain!A:B,2,0)</f>
        <v>XTB13-156</v>
      </c>
      <c t="s" s="73" r="C60">
        <v>2008</v>
      </c>
      <c t="str" s="73" r="D60">
        <f>IF(VLOOKUP(B60,Phenotypes!C:X,15,0)=2,"Case","Control")</f>
        <v>Control</v>
      </c>
      <c t="str" s="73" r="E60">
        <f>IF(VLOOKUP(B60,Phenotypes!C:X,16,0)=2,"Case","Control")</f>
        <v>Control</v>
      </c>
      <c t="str" s="73" r="F60">
        <f>IF(VLOOKUP(B60,Phenotypes!C:X,17,0)=2,"Case","Control")</f>
        <v>Control</v>
      </c>
      <c t="str" s="73" r="G60">
        <f>IF(VLOOKUP(B60,Phenotypes!C:X,18,0)=2,"Case","Control")</f>
        <v>Control</v>
      </c>
      <c t="str" s="73" r="H60">
        <f>IF(VLOOKUP(B60,Phenotypes!C:X,19,0)=2,"Case","Control")</f>
        <v>Control</v>
      </c>
      <c t="str" s="73" r="I60">
        <f>IF(VLOOKUP(B60,Phenotypes!C:X,20,0)=2,"Case","Control")</f>
        <v>Control</v>
      </c>
      <c t="str" s="73" r="J60">
        <f>IF(VLOOKUP(B60,Phenotypes!C:X,21,0)=2,"Case","Control")</f>
        <v>Control</v>
      </c>
      <c t="str" s="73" r="K60">
        <f>IF(VLOOKUP(B60,Phenotypes!C:X,22,0)=2,"Case","Control")</f>
        <v>Control</v>
      </c>
      <c t="str" s="73" r="L60">
        <f>IF(VLOOKUP(B60,Phenotypes!C:Y,23,0)=2,"Case","Control")</f>
        <v>Control</v>
      </c>
    </row>
    <row customHeight="1" r="61" hidden="1" ht="15.75">
      <c t="s" s="73" r="A61">
        <v>2009</v>
      </c>
      <c t="str" s="73" r="B61">
        <f>VLOOKUP(A61,MappingID_Strain!A:B,2,0)</f>
        <v>XTB13-158</v>
      </c>
      <c t="s" s="73" r="C61">
        <v>2010</v>
      </c>
      <c t="str" s="73" r="D61">
        <f>IF(VLOOKUP(B61,Phenotypes!C:X,15,0)=2,"Case","Control")</f>
        <v>Case</v>
      </c>
      <c t="str" s="73" r="E61">
        <f>IF(VLOOKUP(B61,Phenotypes!C:X,16,0)=2,"Case","Control")</f>
        <v>Case</v>
      </c>
      <c t="str" s="73" r="F61">
        <f>IF(VLOOKUP(B61,Phenotypes!C:X,17,0)=2,"Case","Control")</f>
        <v>Case</v>
      </c>
      <c t="str" s="73" r="G61">
        <f>IF(VLOOKUP(B61,Phenotypes!C:X,18,0)=2,"Case","Control")</f>
        <v>Case</v>
      </c>
      <c t="str" s="73" r="H61">
        <f>IF(VLOOKUP(B61,Phenotypes!C:X,19,0)=2,"Case","Control")</f>
        <v>Control</v>
      </c>
      <c t="str" s="73" r="I61">
        <f>IF(VLOOKUP(B61,Phenotypes!C:X,20,0)=2,"Case","Control")</f>
        <v>Control</v>
      </c>
      <c t="str" s="73" r="J61">
        <f>IF(VLOOKUP(B61,Phenotypes!C:X,21,0)=2,"Case","Control")</f>
        <v>Control</v>
      </c>
      <c t="str" s="73" r="K61">
        <f>IF(VLOOKUP(B61,Phenotypes!C:X,22,0)=2,"Case","Control")</f>
        <v>Control</v>
      </c>
      <c t="str" s="73" r="L61">
        <f>IF(VLOOKUP(B61,Phenotypes!C:Y,23,0)=2,"Case","Control")</f>
        <v>Case</v>
      </c>
    </row>
    <row customHeight="1" r="62" hidden="1" ht="15.75">
      <c t="s" s="73" r="A62">
        <v>2011</v>
      </c>
      <c t="str" s="73" r="B62">
        <f>VLOOKUP(A62,MappingID_Strain!A:B,2,0)</f>
        <v>XTB13-159</v>
      </c>
      <c t="s" s="73" r="C62">
        <v>2012</v>
      </c>
      <c t="str" s="73" r="D62">
        <f>IF(VLOOKUP(B62,Phenotypes!C:X,15,0)=2,"Case","Control")</f>
        <v>Case</v>
      </c>
      <c t="str" s="73" r="E62">
        <f>IF(VLOOKUP(B62,Phenotypes!C:X,16,0)=2,"Case","Control")</f>
        <v>Case</v>
      </c>
      <c t="str" s="73" r="F62">
        <f>IF(VLOOKUP(B62,Phenotypes!C:X,17,0)=2,"Case","Control")</f>
        <v>Case</v>
      </c>
      <c t="str" s="73" r="G62">
        <f>IF(VLOOKUP(B62,Phenotypes!C:X,18,0)=2,"Case","Control")</f>
        <v>Case</v>
      </c>
      <c t="str" s="73" r="H62">
        <f>IF(VLOOKUP(B62,Phenotypes!C:X,19,0)=2,"Case","Control")</f>
        <v>Control</v>
      </c>
      <c t="str" s="73" r="I62">
        <f>IF(VLOOKUP(B62,Phenotypes!C:X,20,0)=2,"Case","Control")</f>
        <v>Case</v>
      </c>
      <c t="str" s="73" r="J62">
        <f>IF(VLOOKUP(B62,Phenotypes!C:X,21,0)=2,"Case","Control")</f>
        <v>Control</v>
      </c>
      <c t="str" s="73" r="K62">
        <f>IF(VLOOKUP(B62,Phenotypes!C:X,22,0)=2,"Case","Control")</f>
        <v>Case</v>
      </c>
      <c t="str" s="73" r="L62">
        <f>IF(VLOOKUP(B62,Phenotypes!C:Y,23,0)=2,"Case","Control")</f>
        <v>Case</v>
      </c>
    </row>
    <row customHeight="1" r="63" ht="15.75">
      <c t="s" s="73" r="A63">
        <v>2013</v>
      </c>
      <c t="str" s="73" r="B63">
        <f>VLOOKUP(A63,MappingID_Strain!A:B,2,0)</f>
        <v>XTB13-161</v>
      </c>
      <c t="s" s="73" r="C63">
        <v>2014</v>
      </c>
      <c t="str" s="73" r="D63">
        <f>IF(VLOOKUP(B63,Phenotypes!C:X,15,0)=2,"Case","Control")</f>
        <v>Control</v>
      </c>
      <c t="str" s="73" r="E63">
        <f>IF(VLOOKUP(B63,Phenotypes!C:X,16,0)=2,"Case","Control")</f>
        <v>Control</v>
      </c>
      <c t="str" s="73" r="F63">
        <f>IF(VLOOKUP(B63,Phenotypes!C:X,17,0)=2,"Case","Control")</f>
        <v>Control</v>
      </c>
      <c t="str" s="73" r="G63">
        <f>IF(VLOOKUP(B63,Phenotypes!C:X,18,0)=2,"Case","Control")</f>
        <v>Control</v>
      </c>
      <c t="str" s="73" r="H63">
        <f>IF(VLOOKUP(B63,Phenotypes!C:X,19,0)=2,"Case","Control")</f>
        <v>Control</v>
      </c>
      <c t="str" s="73" r="I63">
        <f>IF(VLOOKUP(B63,Phenotypes!C:X,20,0)=2,"Case","Control")</f>
        <v>Control</v>
      </c>
      <c t="str" s="73" r="J63">
        <f>IF(VLOOKUP(B63,Phenotypes!C:X,21,0)=2,"Case","Control")</f>
        <v>Control</v>
      </c>
      <c t="str" s="73" r="K63">
        <f>IF(VLOOKUP(B63,Phenotypes!C:X,22,0)=2,"Case","Control")</f>
        <v>Control</v>
      </c>
      <c t="str" s="73" r="L63">
        <f>IF(VLOOKUP(B63,Phenotypes!C:Y,23,0)=2,"Case","Control")</f>
        <v>Control</v>
      </c>
    </row>
    <row customHeight="1" r="64" hidden="1" ht="15.75">
      <c t="s" s="73" r="A64">
        <v>2015</v>
      </c>
      <c t="str" s="73" r="B64">
        <f>VLOOKUP(A64,MappingID_Strain!A:B,2,0)</f>
        <v>XTB13-162</v>
      </c>
      <c t="s" s="73" r="C64">
        <v>2016</v>
      </c>
      <c t="str" s="73" r="D64">
        <f>IF(VLOOKUP(B64,Phenotypes!C:X,15,0)=2,"Case","Control")</f>
        <v>Case</v>
      </c>
      <c t="str" s="73" r="E64">
        <f>IF(VLOOKUP(B64,Phenotypes!C:X,16,0)=2,"Case","Control")</f>
        <v>Case</v>
      </c>
      <c t="str" s="73" r="F64">
        <f>IF(VLOOKUP(B64,Phenotypes!C:X,17,0)=2,"Case","Control")</f>
        <v>Case</v>
      </c>
      <c t="str" s="73" r="G64">
        <f>IF(VLOOKUP(B64,Phenotypes!C:X,18,0)=2,"Case","Control")</f>
        <v>Case</v>
      </c>
      <c t="str" s="73" r="H64">
        <f>IF(VLOOKUP(B64,Phenotypes!C:X,19,0)=2,"Case","Control")</f>
        <v>Control</v>
      </c>
      <c t="str" s="73" r="I64">
        <f>IF(VLOOKUP(B64,Phenotypes!C:X,20,0)=2,"Case","Control")</f>
        <v>Case</v>
      </c>
      <c t="str" s="73" r="J64">
        <f>IF(VLOOKUP(B64,Phenotypes!C:X,21,0)=2,"Case","Control")</f>
        <v>Case</v>
      </c>
      <c t="str" s="73" r="K64">
        <f>IF(VLOOKUP(B64,Phenotypes!C:X,22,0)=2,"Case","Control")</f>
        <v>Case</v>
      </c>
      <c t="str" s="73" r="L64">
        <f>IF(VLOOKUP(B64,Phenotypes!C:Y,23,0)=2,"Case","Control")</f>
        <v>Case</v>
      </c>
    </row>
    <row customHeight="1" r="65" hidden="1" ht="15.75">
      <c t="s" s="73" r="A65">
        <v>2017</v>
      </c>
      <c t="str" s="73" r="B65">
        <f>VLOOKUP(A65,MappingID_Strain!A:B,2,0)</f>
        <v>XTB13-165</v>
      </c>
      <c t="s" s="73" r="C65">
        <v>2018</v>
      </c>
      <c t="str" s="73" r="D65">
        <f>IF(VLOOKUP(B65,Phenotypes!C:X,15,0)=2,"Case","Control")</f>
        <v>Case</v>
      </c>
      <c t="str" s="73" r="E65">
        <f>IF(VLOOKUP(B65,Phenotypes!C:X,16,0)=2,"Case","Control")</f>
        <v>Case</v>
      </c>
      <c t="str" s="73" r="F65">
        <f>IF(VLOOKUP(B65,Phenotypes!C:X,17,0)=2,"Case","Control")</f>
        <v>Case</v>
      </c>
      <c t="str" s="73" r="G65">
        <f>IF(VLOOKUP(B65,Phenotypes!C:X,18,0)=2,"Case","Control")</f>
        <v>Case</v>
      </c>
      <c t="str" s="73" r="H65">
        <f>IF(VLOOKUP(B65,Phenotypes!C:X,19,0)=2,"Case","Control")</f>
        <v>Control</v>
      </c>
      <c t="str" s="73" r="I65">
        <f>IF(VLOOKUP(B65,Phenotypes!C:X,20,0)=2,"Case","Control")</f>
        <v>Case</v>
      </c>
      <c t="str" s="73" r="J65">
        <f>IF(VLOOKUP(B65,Phenotypes!C:X,21,0)=2,"Case","Control")</f>
        <v>Control</v>
      </c>
      <c t="str" s="73" r="K65">
        <f>IF(VLOOKUP(B65,Phenotypes!C:X,22,0)=2,"Case","Control")</f>
        <v>Case</v>
      </c>
      <c t="str" s="73" r="L65">
        <f>IF(VLOOKUP(B65,Phenotypes!C:Y,23,0)=2,"Case","Control")</f>
        <v>Case</v>
      </c>
    </row>
    <row customHeight="1" r="66" hidden="1" ht="15.75">
      <c t="s" s="73" r="A66">
        <v>2019</v>
      </c>
      <c t="str" s="73" r="B66">
        <f>VLOOKUP(A66,MappingID_Strain!A:B,2,0)</f>
        <v>XTB13-167</v>
      </c>
      <c t="s" s="73" r="C66">
        <v>2020</v>
      </c>
      <c t="str" s="73" r="D66">
        <f>IF(VLOOKUP(B66,Phenotypes!C:X,15,0)=2,"Case","Control")</f>
        <v>Case</v>
      </c>
      <c t="str" s="73" r="E66">
        <f>IF(VLOOKUP(B66,Phenotypes!C:X,16,0)=2,"Case","Control")</f>
        <v>Case</v>
      </c>
      <c t="str" s="73" r="F66">
        <f>IF(VLOOKUP(B66,Phenotypes!C:X,17,0)=2,"Case","Control")</f>
        <v>Case</v>
      </c>
      <c t="str" s="73" r="G66">
        <f>IF(VLOOKUP(B66,Phenotypes!C:X,18,0)=2,"Case","Control")</f>
        <v>Case</v>
      </c>
      <c t="str" s="73" r="H66">
        <f>IF(VLOOKUP(B66,Phenotypes!C:X,19,0)=2,"Case","Control")</f>
        <v>Control</v>
      </c>
      <c t="str" s="73" r="I66">
        <f>IF(VLOOKUP(B66,Phenotypes!C:X,20,0)=2,"Case","Control")</f>
        <v>Case</v>
      </c>
      <c t="str" s="73" r="J66">
        <f>IF(VLOOKUP(B66,Phenotypes!C:X,21,0)=2,"Case","Control")</f>
        <v>Case</v>
      </c>
      <c t="str" s="73" r="K66">
        <f>IF(VLOOKUP(B66,Phenotypes!C:X,22,0)=2,"Case","Control")</f>
        <v>Case</v>
      </c>
      <c t="str" s="73" r="L66">
        <f>IF(VLOOKUP(B66,Phenotypes!C:Y,23,0)=2,"Case","Control")</f>
        <v>Case</v>
      </c>
    </row>
    <row customHeight="1" r="67" hidden="1" ht="15.75">
      <c t="s" s="73" r="A67">
        <v>2021</v>
      </c>
      <c t="str" s="73" r="B67">
        <f>VLOOKUP(A67,MappingID_Strain!A:B,2,0)</f>
        <v>XTB13-168</v>
      </c>
      <c t="s" s="73" r="C67">
        <v>2022</v>
      </c>
      <c t="str" s="73" r="D67">
        <f>IF(VLOOKUP(B67,Phenotypes!C:X,15,0)=2,"Case","Control")</f>
        <v>Case</v>
      </c>
      <c t="str" s="73" r="E67">
        <f>IF(VLOOKUP(B67,Phenotypes!C:X,16,0)=2,"Case","Control")</f>
        <v>Case</v>
      </c>
      <c t="str" s="73" r="F67">
        <f>IF(VLOOKUP(B67,Phenotypes!C:X,17,0)=2,"Case","Control")</f>
        <v>Case</v>
      </c>
      <c t="str" s="73" r="G67">
        <f>IF(VLOOKUP(B67,Phenotypes!C:X,18,0)=2,"Case","Control")</f>
        <v>Case</v>
      </c>
      <c t="str" s="73" r="H67">
        <f>IF(VLOOKUP(B67,Phenotypes!C:X,19,0)=2,"Case","Control")</f>
        <v>Control</v>
      </c>
      <c t="str" s="73" r="I67">
        <f>IF(VLOOKUP(B67,Phenotypes!C:X,20,0)=2,"Case","Control")</f>
        <v>Case</v>
      </c>
      <c t="str" s="73" r="J67">
        <f>IF(VLOOKUP(B67,Phenotypes!C:X,21,0)=2,"Case","Control")</f>
        <v>Case</v>
      </c>
      <c t="str" s="73" r="K67">
        <f>IF(VLOOKUP(B67,Phenotypes!C:X,22,0)=2,"Case","Control")</f>
        <v>Case</v>
      </c>
      <c t="str" s="73" r="L67">
        <f>IF(VLOOKUP(B67,Phenotypes!C:Y,23,0)=2,"Case","Control")</f>
        <v>Case</v>
      </c>
    </row>
    <row customHeight="1" r="68" hidden="1" ht="15.75">
      <c t="s" s="73" r="A68">
        <v>2023</v>
      </c>
      <c t="str" s="73" r="B68">
        <f>VLOOKUP(A68,MappingID_Strain!A:B,2,0)</f>
        <v>XTB13-169</v>
      </c>
      <c t="s" s="73" r="C68">
        <v>2024</v>
      </c>
      <c t="str" s="73" r="D68">
        <f>IF(VLOOKUP(B68,Phenotypes!C:X,15,0)=2,"Case","Control")</f>
        <v>Case</v>
      </c>
      <c t="str" s="73" r="E68">
        <f>IF(VLOOKUP(B68,Phenotypes!C:X,16,0)=2,"Case","Control")</f>
        <v>Case</v>
      </c>
      <c t="str" s="73" r="F68">
        <f>IF(VLOOKUP(B68,Phenotypes!C:X,17,0)=2,"Case","Control")</f>
        <v>Case</v>
      </c>
      <c t="str" s="73" r="G68">
        <f>IF(VLOOKUP(B68,Phenotypes!C:X,18,0)=2,"Case","Control")</f>
        <v>Case</v>
      </c>
      <c t="str" s="73" r="H68">
        <f>IF(VLOOKUP(B68,Phenotypes!C:X,19,0)=2,"Case","Control")</f>
        <v>Control</v>
      </c>
      <c t="str" s="73" r="I68">
        <f>IF(VLOOKUP(B68,Phenotypes!C:X,20,0)=2,"Case","Control")</f>
        <v>Case</v>
      </c>
      <c t="str" s="73" r="J68">
        <f>IF(VLOOKUP(B68,Phenotypes!C:X,21,0)=2,"Case","Control")</f>
        <v>Case</v>
      </c>
      <c t="str" s="73" r="K68">
        <f>IF(VLOOKUP(B68,Phenotypes!C:X,22,0)=2,"Case","Control")</f>
        <v>Case</v>
      </c>
      <c t="str" s="73" r="L68">
        <f>IF(VLOOKUP(B68,Phenotypes!C:Y,23,0)=2,"Case","Control")</f>
        <v>Case</v>
      </c>
    </row>
    <row customHeight="1" r="69" hidden="1" ht="15.75">
      <c t="s" s="73" r="A69">
        <v>2025</v>
      </c>
      <c t="str" s="73" r="B69">
        <f>VLOOKUP(A69,MappingID_Strain!A:B,2,0)</f>
        <v>XTB13-172</v>
      </c>
      <c t="s" s="73" r="C69">
        <v>2026</v>
      </c>
      <c t="str" s="73" r="D69">
        <f>IF(VLOOKUP(B69,Phenotypes!C:X,15,0)=2,"Case","Control")</f>
        <v>Case</v>
      </c>
      <c t="str" s="73" r="E69">
        <f>IF(VLOOKUP(B69,Phenotypes!C:X,16,0)=2,"Case","Control")</f>
        <v>Case</v>
      </c>
      <c t="str" s="73" r="F69">
        <f>IF(VLOOKUP(B69,Phenotypes!C:X,17,0)=2,"Case","Control")</f>
        <v>Case</v>
      </c>
      <c t="str" s="73" r="G69">
        <f>IF(VLOOKUP(B69,Phenotypes!C:X,18,0)=2,"Case","Control")</f>
        <v>Control</v>
      </c>
      <c t="str" s="73" r="H69">
        <f>IF(VLOOKUP(B69,Phenotypes!C:X,19,0)=2,"Case","Control")</f>
        <v>Control</v>
      </c>
      <c t="str" s="73" r="I69">
        <f>IF(VLOOKUP(B69,Phenotypes!C:X,20,0)=2,"Case","Control")</f>
        <v>Case</v>
      </c>
      <c t="str" s="73" r="J69">
        <f>IF(VLOOKUP(B69,Phenotypes!C:X,21,0)=2,"Case","Control")</f>
        <v>Case</v>
      </c>
      <c t="str" s="73" r="K69">
        <f>IF(VLOOKUP(B69,Phenotypes!C:X,22,0)=2,"Case","Control")</f>
        <v>Case</v>
      </c>
      <c t="str" s="73" r="L69">
        <f>IF(VLOOKUP(B69,Phenotypes!C:Y,23,0)=2,"Case","Control")</f>
        <v>Case</v>
      </c>
    </row>
    <row customHeight="1" r="70" hidden="1" ht="15.75">
      <c t="s" s="73" r="A70">
        <v>2027</v>
      </c>
      <c t="str" s="73" r="B70">
        <f>VLOOKUP(A70,MappingID_Strain!A:B,2,0)</f>
        <v>XTB13-173</v>
      </c>
      <c t="s" s="73" r="C70">
        <v>2028</v>
      </c>
      <c t="str" s="73" r="D70">
        <f>IF(VLOOKUP(B70,Phenotypes!C:X,15,0)=2,"Case","Control")</f>
        <v>Case</v>
      </c>
      <c t="str" s="73" r="E70">
        <f>IF(VLOOKUP(B70,Phenotypes!C:X,16,0)=2,"Case","Control")</f>
        <v>Case</v>
      </c>
      <c t="str" s="73" r="F70">
        <f>IF(VLOOKUP(B70,Phenotypes!C:X,17,0)=2,"Case","Control")</f>
        <v>Case</v>
      </c>
      <c t="str" s="73" r="G70">
        <f>IF(VLOOKUP(B70,Phenotypes!C:X,18,0)=2,"Case","Control")</f>
        <v>Case</v>
      </c>
      <c t="str" s="73" r="H70">
        <f>IF(VLOOKUP(B70,Phenotypes!C:X,19,0)=2,"Case","Control")</f>
        <v>Control</v>
      </c>
      <c t="str" s="73" r="I70">
        <f>IF(VLOOKUP(B70,Phenotypes!C:X,20,0)=2,"Case","Control")</f>
        <v>Case</v>
      </c>
      <c t="str" s="73" r="J70">
        <f>IF(VLOOKUP(B70,Phenotypes!C:X,21,0)=2,"Case","Control")</f>
        <v>Case</v>
      </c>
      <c t="str" s="73" r="K70">
        <f>IF(VLOOKUP(B70,Phenotypes!C:X,22,0)=2,"Case","Control")</f>
        <v>Case</v>
      </c>
      <c t="str" s="73" r="L70">
        <f>IF(VLOOKUP(B70,Phenotypes!C:Y,23,0)=2,"Case","Control")</f>
        <v>Case</v>
      </c>
    </row>
    <row customHeight="1" r="71" hidden="1" ht="15.75">
      <c t="s" s="73" r="A71">
        <v>2029</v>
      </c>
      <c t="str" s="73" r="B71">
        <f>VLOOKUP(A71,MappingID_Strain!A:B,2,0)</f>
        <v>XTB13-175</v>
      </c>
      <c t="s" s="73" r="C71">
        <v>2030</v>
      </c>
      <c t="str" s="73" r="D71">
        <f>IF(VLOOKUP(B71,Phenotypes!C:X,15,0)=2,"Case","Control")</f>
        <v>Case</v>
      </c>
      <c t="str" s="73" r="E71">
        <f>IF(VLOOKUP(B71,Phenotypes!C:X,16,0)=2,"Case","Control")</f>
        <v>Case</v>
      </c>
      <c t="str" s="73" r="F71">
        <f>IF(VLOOKUP(B71,Phenotypes!C:X,17,0)=2,"Case","Control")</f>
        <v>Case</v>
      </c>
      <c t="str" s="73" r="G71">
        <f>IF(VLOOKUP(B71,Phenotypes!C:X,18,0)=2,"Case","Control")</f>
        <v>Case</v>
      </c>
      <c t="str" s="73" r="H71">
        <f>IF(VLOOKUP(B71,Phenotypes!C:X,19,0)=2,"Case","Control")</f>
        <v>Control</v>
      </c>
      <c t="str" s="73" r="I71">
        <f>IF(VLOOKUP(B71,Phenotypes!C:X,20,0)=2,"Case","Control")</f>
        <v>Case</v>
      </c>
      <c t="str" s="73" r="J71">
        <f>IF(VLOOKUP(B71,Phenotypes!C:X,21,0)=2,"Case","Control")</f>
        <v>Case</v>
      </c>
      <c t="str" s="73" r="K71">
        <f>IF(VLOOKUP(B71,Phenotypes!C:X,22,0)=2,"Case","Control")</f>
        <v>Control</v>
      </c>
      <c t="str" s="73" r="L71">
        <f>IF(VLOOKUP(B71,Phenotypes!C:Y,23,0)=2,"Case","Control")</f>
        <v>Case</v>
      </c>
    </row>
    <row customHeight="1" r="72" hidden="1" ht="15.75">
      <c t="s" s="73" r="A72">
        <v>2031</v>
      </c>
      <c t="str" s="73" r="B72">
        <f>VLOOKUP(A72,MappingID_Strain!A:B,2,0)</f>
        <v>XTB13-176</v>
      </c>
      <c t="s" s="73" r="C72">
        <v>2032</v>
      </c>
      <c t="str" s="73" r="D72">
        <f>IF(VLOOKUP(B72,Phenotypes!C:X,15,0)=2,"Case","Control")</f>
        <v>Case</v>
      </c>
      <c t="str" s="73" r="E72">
        <f>IF(VLOOKUP(B72,Phenotypes!C:X,16,0)=2,"Case","Control")</f>
        <v>Case</v>
      </c>
      <c t="str" s="73" r="F72">
        <f>IF(VLOOKUP(B72,Phenotypes!C:X,17,0)=2,"Case","Control")</f>
        <v>Case</v>
      </c>
      <c t="str" s="73" r="G72">
        <f>IF(VLOOKUP(B72,Phenotypes!C:X,18,0)=2,"Case","Control")</f>
        <v>Case</v>
      </c>
      <c t="str" s="73" r="H72">
        <f>IF(VLOOKUP(B72,Phenotypes!C:X,19,0)=2,"Case","Control")</f>
        <v>Control</v>
      </c>
      <c t="str" s="73" r="I72">
        <f>IF(VLOOKUP(B72,Phenotypes!C:X,20,0)=2,"Case","Control")</f>
        <v>Case</v>
      </c>
      <c t="str" s="73" r="J72">
        <f>IF(VLOOKUP(B72,Phenotypes!C:X,21,0)=2,"Case","Control")</f>
        <v>Case</v>
      </c>
      <c t="str" s="73" r="K72">
        <f>IF(VLOOKUP(B72,Phenotypes!C:X,22,0)=2,"Case","Control")</f>
        <v>Case</v>
      </c>
      <c t="str" s="73" r="L72">
        <f>IF(VLOOKUP(B72,Phenotypes!C:Y,23,0)=2,"Case","Control")</f>
        <v>Case</v>
      </c>
    </row>
    <row customHeight="1" r="73" hidden="1" ht="15.75">
      <c t="s" s="73" r="A73">
        <v>2033</v>
      </c>
      <c t="str" s="73" r="B73">
        <f>VLOOKUP(A73,MappingID_Strain!A:B,2,0)</f>
        <v>XTB13-177</v>
      </c>
      <c t="s" s="73" r="C73">
        <v>2034</v>
      </c>
      <c t="str" s="73" r="D73">
        <f>IF(VLOOKUP(B73,Phenotypes!C:X,15,0)=2,"Case","Control")</f>
        <v>Case</v>
      </c>
      <c t="str" s="73" r="E73">
        <f>IF(VLOOKUP(B73,Phenotypes!C:X,16,0)=2,"Case","Control")</f>
        <v>Case</v>
      </c>
      <c t="str" s="73" r="F73">
        <f>IF(VLOOKUP(B73,Phenotypes!C:X,17,0)=2,"Case","Control")</f>
        <v>Case</v>
      </c>
      <c t="str" s="73" r="G73">
        <f>IF(VLOOKUP(B73,Phenotypes!C:X,18,0)=2,"Case","Control")</f>
        <v>Case</v>
      </c>
      <c t="str" s="73" r="H73">
        <f>IF(VLOOKUP(B73,Phenotypes!C:X,19,0)=2,"Case","Control")</f>
        <v>Control</v>
      </c>
      <c t="str" s="73" r="I73">
        <f>IF(VLOOKUP(B73,Phenotypes!C:X,20,0)=2,"Case","Control")</f>
        <v>Case</v>
      </c>
      <c t="str" s="73" r="J73">
        <f>IF(VLOOKUP(B73,Phenotypes!C:X,21,0)=2,"Case","Control")</f>
        <v>Case</v>
      </c>
      <c t="str" s="73" r="K73">
        <f>IF(VLOOKUP(B73,Phenotypes!C:X,22,0)=2,"Case","Control")</f>
        <v>Case</v>
      </c>
      <c t="str" s="73" r="L73">
        <f>IF(VLOOKUP(B73,Phenotypes!C:Y,23,0)=2,"Case","Control")</f>
        <v>Case</v>
      </c>
    </row>
    <row customHeight="1" r="74" hidden="1" ht="15.75">
      <c t="s" s="73" r="A74">
        <v>2035</v>
      </c>
      <c t="str" s="73" r="B74">
        <f>VLOOKUP(A74,MappingID_Strain!A:B,2,0)</f>
        <v>XTB13-179</v>
      </c>
      <c t="s" s="73" r="C74">
        <v>2036</v>
      </c>
      <c t="str" s="73" r="D74">
        <f>IF(VLOOKUP(B74,Phenotypes!C:X,15,0)=2,"Case","Control")</f>
        <v>Case</v>
      </c>
      <c t="str" s="73" r="E74">
        <f>IF(VLOOKUP(B74,Phenotypes!C:X,16,0)=2,"Case","Control")</f>
        <v>Case</v>
      </c>
      <c t="str" s="73" r="F74">
        <f>IF(VLOOKUP(B74,Phenotypes!C:X,17,0)=2,"Case","Control")</f>
        <v>Case</v>
      </c>
      <c t="str" s="73" r="G74">
        <f>IF(VLOOKUP(B74,Phenotypes!C:X,18,0)=2,"Case","Control")</f>
        <v>Control</v>
      </c>
      <c t="str" s="73" r="H74">
        <f>IF(VLOOKUP(B74,Phenotypes!C:X,19,0)=2,"Case","Control")</f>
        <v>Control</v>
      </c>
      <c t="str" s="73" r="I74">
        <f>IF(VLOOKUP(B74,Phenotypes!C:X,20,0)=2,"Case","Control")</f>
        <v>Case</v>
      </c>
      <c t="str" s="73" r="J74">
        <f>IF(VLOOKUP(B74,Phenotypes!C:X,21,0)=2,"Case","Control")</f>
        <v>Case</v>
      </c>
      <c t="str" s="73" r="K74">
        <f>IF(VLOOKUP(B74,Phenotypes!C:X,22,0)=2,"Case","Control")</f>
        <v>Case</v>
      </c>
      <c t="str" s="73" r="L74">
        <f>IF(VLOOKUP(B74,Phenotypes!C:Y,23,0)=2,"Case","Control")</f>
        <v>Case</v>
      </c>
    </row>
    <row customHeight="1" r="75" hidden="1" ht="15.75">
      <c t="s" s="73" r="A75">
        <v>2037</v>
      </c>
      <c t="str" s="73" r="B75">
        <f>VLOOKUP(A75,MappingID_Strain!A:B,2,0)</f>
        <v>XTB13-180</v>
      </c>
      <c t="s" s="73" r="C75">
        <v>2038</v>
      </c>
      <c t="str" s="73" r="D75">
        <f>IF(VLOOKUP(B75,Phenotypes!C:X,15,0)=2,"Case","Control")</f>
        <v>Case</v>
      </c>
      <c t="str" s="73" r="E75">
        <f>IF(VLOOKUP(B75,Phenotypes!C:X,16,0)=2,"Case","Control")</f>
        <v>Case</v>
      </c>
      <c t="str" s="73" r="F75">
        <f>IF(VLOOKUP(B75,Phenotypes!C:X,17,0)=2,"Case","Control")</f>
        <v>Control</v>
      </c>
      <c t="str" s="73" r="G75">
        <f>IF(VLOOKUP(B75,Phenotypes!C:X,18,0)=2,"Case","Control")</f>
        <v>Control</v>
      </c>
      <c t="str" s="73" r="H75">
        <f>IF(VLOOKUP(B75,Phenotypes!C:X,19,0)=2,"Case","Control")</f>
        <v>Control</v>
      </c>
      <c t="str" s="73" r="I75">
        <f>IF(VLOOKUP(B75,Phenotypes!C:X,20,0)=2,"Case","Control")</f>
        <v>Control</v>
      </c>
      <c t="str" s="73" r="J75">
        <f>IF(VLOOKUP(B75,Phenotypes!C:X,21,0)=2,"Case","Control")</f>
        <v>Control</v>
      </c>
      <c t="str" s="73" r="K75">
        <f>IF(VLOOKUP(B75,Phenotypes!C:X,22,0)=2,"Case","Control")</f>
        <v>Control</v>
      </c>
      <c t="str" s="73" r="L75">
        <f>IF(VLOOKUP(B75,Phenotypes!C:Y,23,0)=2,"Case","Control")</f>
        <v>Case</v>
      </c>
    </row>
    <row customHeight="1" r="76" hidden="1" ht="15.75">
      <c t="s" s="73" r="A76">
        <v>2039</v>
      </c>
      <c t="str" s="73" r="B76">
        <f>VLOOKUP(A76,MappingID_Strain!A:B,2,0)</f>
        <v>XTB13-182</v>
      </c>
      <c t="s" s="73" r="C76">
        <v>2040</v>
      </c>
      <c t="str" s="73" r="D76">
        <f>IF(VLOOKUP(B76,Phenotypes!C:X,15,0)=2,"Case","Control")</f>
        <v>Case</v>
      </c>
      <c t="str" s="73" r="E76">
        <f>IF(VLOOKUP(B76,Phenotypes!C:X,16,0)=2,"Case","Control")</f>
        <v>Case</v>
      </c>
      <c t="str" s="73" r="F76">
        <f>IF(VLOOKUP(B76,Phenotypes!C:X,17,0)=2,"Case","Control")</f>
        <v>Case</v>
      </c>
      <c t="str" s="73" r="G76">
        <f>IF(VLOOKUP(B76,Phenotypes!C:X,18,0)=2,"Case","Control")</f>
        <v>Control</v>
      </c>
      <c t="str" s="73" r="H76">
        <f>IF(VLOOKUP(B76,Phenotypes!C:X,19,0)=2,"Case","Control")</f>
        <v>Control</v>
      </c>
      <c t="str" s="73" r="I76">
        <f>IF(VLOOKUP(B76,Phenotypes!C:X,20,0)=2,"Case","Control")</f>
        <v>Case</v>
      </c>
      <c t="str" s="73" r="J76">
        <f>IF(VLOOKUP(B76,Phenotypes!C:X,21,0)=2,"Case","Control")</f>
        <v>Case</v>
      </c>
      <c t="str" s="73" r="K76">
        <f>IF(VLOOKUP(B76,Phenotypes!C:X,22,0)=2,"Case","Control")</f>
        <v>Case</v>
      </c>
      <c t="str" s="73" r="L76">
        <f>IF(VLOOKUP(B76,Phenotypes!C:Y,23,0)=2,"Case","Control")</f>
        <v>Case</v>
      </c>
    </row>
    <row customHeight="1" r="77" hidden="1" ht="15.75">
      <c t="s" s="73" r="A77">
        <v>2041</v>
      </c>
      <c t="str" s="73" r="B77">
        <f>VLOOKUP(A77,MappingID_Strain!A:B,2,0)</f>
        <v>XTB13-183</v>
      </c>
      <c t="s" s="73" r="C77">
        <v>2042</v>
      </c>
      <c t="str" s="73" r="D77">
        <f>IF(VLOOKUP(B77,Phenotypes!C:X,15,0)=2,"Case","Control")</f>
        <v>Case</v>
      </c>
      <c t="str" s="73" r="E77">
        <f>IF(VLOOKUP(B77,Phenotypes!C:X,16,0)=2,"Case","Control")</f>
        <v>Case</v>
      </c>
      <c t="str" s="73" r="F77">
        <f>IF(VLOOKUP(B77,Phenotypes!C:X,17,0)=2,"Case","Control")</f>
        <v>Case</v>
      </c>
      <c t="str" s="73" r="G77">
        <f>IF(VLOOKUP(B77,Phenotypes!C:X,18,0)=2,"Case","Control")</f>
        <v>Case</v>
      </c>
      <c t="str" s="73" r="H77">
        <f>IF(VLOOKUP(B77,Phenotypes!C:X,19,0)=2,"Case","Control")</f>
        <v>Control</v>
      </c>
      <c t="str" s="73" r="I77">
        <f>IF(VLOOKUP(B77,Phenotypes!C:X,20,0)=2,"Case","Control")</f>
        <v>Case</v>
      </c>
      <c t="str" s="73" r="J77">
        <f>IF(VLOOKUP(B77,Phenotypes!C:X,21,0)=2,"Case","Control")</f>
        <v>Case</v>
      </c>
      <c t="str" s="73" r="K77">
        <f>IF(VLOOKUP(B77,Phenotypes!C:X,22,0)=2,"Case","Control")</f>
        <v>Case</v>
      </c>
      <c t="str" s="73" r="L77">
        <f>IF(VLOOKUP(B77,Phenotypes!C:Y,23,0)=2,"Case","Control")</f>
        <v>Case</v>
      </c>
    </row>
    <row customHeight="1" r="78" hidden="1" ht="15.75">
      <c t="s" s="73" r="A78">
        <v>2043</v>
      </c>
      <c t="str" s="73" r="B78">
        <f>VLOOKUP(A78,MappingID_Strain!A:B,2,0)</f>
        <v>XTB13-184</v>
      </c>
      <c t="s" s="73" r="C78">
        <v>2044</v>
      </c>
      <c t="str" s="73" r="D78">
        <f>IF(VLOOKUP(B78,Phenotypes!C:X,15,0)=2,"Case","Control")</f>
        <v>Case</v>
      </c>
      <c t="str" s="73" r="E78">
        <f>IF(VLOOKUP(B78,Phenotypes!C:X,16,0)=2,"Case","Control")</f>
        <v>Case</v>
      </c>
      <c t="str" s="73" r="F78">
        <f>IF(VLOOKUP(B78,Phenotypes!C:X,17,0)=2,"Case","Control")</f>
        <v>Case</v>
      </c>
      <c t="str" s="73" r="G78">
        <f>IF(VLOOKUP(B78,Phenotypes!C:X,18,0)=2,"Case","Control")</f>
        <v>Case</v>
      </c>
      <c t="str" s="73" r="H78">
        <f>IF(VLOOKUP(B78,Phenotypes!C:X,19,0)=2,"Case","Control")</f>
        <v>Control</v>
      </c>
      <c t="str" s="73" r="I78">
        <f>IF(VLOOKUP(B78,Phenotypes!C:X,20,0)=2,"Case","Control")</f>
        <v>Case</v>
      </c>
      <c t="str" s="73" r="J78">
        <f>IF(VLOOKUP(B78,Phenotypes!C:X,21,0)=2,"Case","Control")</f>
        <v>Control</v>
      </c>
      <c t="str" s="73" r="K78">
        <f>IF(VLOOKUP(B78,Phenotypes!C:X,22,0)=2,"Case","Control")</f>
        <v>Control</v>
      </c>
      <c t="str" s="73" r="L78">
        <f>IF(VLOOKUP(B78,Phenotypes!C:Y,23,0)=2,"Case","Control")</f>
        <v>Case</v>
      </c>
    </row>
    <row customHeight="1" r="79" ht="15.75">
      <c t="s" s="73" r="A79">
        <v>2045</v>
      </c>
      <c t="str" s="73" r="B79">
        <f>VLOOKUP(A79,MappingID_Strain!A:B,2,0)</f>
        <v>XTB13-186</v>
      </c>
      <c t="s" s="73" r="C79">
        <v>2046</v>
      </c>
      <c t="str" s="73" r="D79">
        <f>IF(VLOOKUP(B79,Phenotypes!C:X,15,0)=2,"Case","Control")</f>
        <v>Control</v>
      </c>
      <c t="str" s="73" r="E79">
        <f>IF(VLOOKUP(B79,Phenotypes!C:X,16,0)=2,"Case","Control")</f>
        <v>Control</v>
      </c>
      <c t="str" s="73" r="F79">
        <f>IF(VLOOKUP(B79,Phenotypes!C:X,17,0)=2,"Case","Control")</f>
        <v>Control</v>
      </c>
      <c t="str" s="73" r="G79">
        <f>IF(VLOOKUP(B79,Phenotypes!C:X,18,0)=2,"Case","Control")</f>
        <v>Control</v>
      </c>
      <c t="str" s="73" r="H79">
        <f>IF(VLOOKUP(B79,Phenotypes!C:X,19,0)=2,"Case","Control")</f>
        <v>Control</v>
      </c>
      <c t="str" s="73" r="I79">
        <f>IF(VLOOKUP(B79,Phenotypes!C:X,20,0)=2,"Case","Control")</f>
        <v>Control</v>
      </c>
      <c t="str" s="73" r="J79">
        <f>IF(VLOOKUP(B79,Phenotypes!C:X,21,0)=2,"Case","Control")</f>
        <v>Control</v>
      </c>
      <c t="str" s="73" r="K79">
        <f>IF(VLOOKUP(B79,Phenotypes!C:X,22,0)=2,"Case","Control")</f>
        <v>Control</v>
      </c>
      <c t="str" s="73" r="L79">
        <f>IF(VLOOKUP(B79,Phenotypes!C:Y,23,0)=2,"Case","Control")</f>
        <v>Control</v>
      </c>
    </row>
    <row customHeight="1" r="80" hidden="1" ht="15.75">
      <c t="s" s="73" r="A80">
        <v>2047</v>
      </c>
      <c t="str" s="73" r="B80">
        <f>VLOOKUP(A80,MappingID_Strain!A:B,2,0)</f>
        <v>XTB13-187</v>
      </c>
      <c t="s" s="73" r="C80">
        <v>2048</v>
      </c>
      <c t="str" s="73" r="D80">
        <f>IF(VLOOKUP(B80,Phenotypes!C:X,15,0)=2,"Case","Control")</f>
        <v>Case</v>
      </c>
      <c t="str" s="73" r="E80">
        <f>IF(VLOOKUP(B80,Phenotypes!C:X,16,0)=2,"Case","Control")</f>
        <v>Case</v>
      </c>
      <c t="str" s="73" r="F80">
        <f>IF(VLOOKUP(B80,Phenotypes!C:X,17,0)=2,"Case","Control")</f>
        <v>Case</v>
      </c>
      <c t="str" s="73" r="G80">
        <f>IF(VLOOKUP(B80,Phenotypes!C:X,18,0)=2,"Case","Control")</f>
        <v>Control</v>
      </c>
      <c t="str" s="73" r="H80">
        <f>IF(VLOOKUP(B80,Phenotypes!C:X,19,0)=2,"Case","Control")</f>
        <v>Control</v>
      </c>
      <c t="str" s="73" r="I80">
        <f>IF(VLOOKUP(B80,Phenotypes!C:X,20,0)=2,"Case","Control")</f>
        <v>Case</v>
      </c>
      <c t="str" s="73" r="J80">
        <f>IF(VLOOKUP(B80,Phenotypes!C:X,21,0)=2,"Case","Control")</f>
        <v>Case</v>
      </c>
      <c t="str" s="73" r="K80">
        <f>IF(VLOOKUP(B80,Phenotypes!C:X,22,0)=2,"Case","Control")</f>
        <v>Case</v>
      </c>
      <c t="str" s="73" r="L80">
        <f>IF(VLOOKUP(B80,Phenotypes!C:Y,23,0)=2,"Case","Control")</f>
        <v>Case</v>
      </c>
    </row>
    <row customHeight="1" r="81" hidden="1" ht="15.75">
      <c t="s" s="73" r="A81">
        <v>2049</v>
      </c>
      <c t="str" s="73" r="B81">
        <f>VLOOKUP(A81,MappingID_Strain!A:B,2,0)</f>
        <v>XTB13-188</v>
      </c>
      <c t="s" s="73" r="C81">
        <v>2050</v>
      </c>
      <c t="str" s="73" r="D81">
        <f>IF(VLOOKUP(B81,Phenotypes!C:X,15,0)=2,"Case","Control")</f>
        <v>Case</v>
      </c>
      <c t="str" s="73" r="E81">
        <f>IF(VLOOKUP(B81,Phenotypes!C:X,16,0)=2,"Case","Control")</f>
        <v>Case</v>
      </c>
      <c t="str" s="73" r="F81">
        <f>IF(VLOOKUP(B81,Phenotypes!C:X,17,0)=2,"Case","Control")</f>
        <v>Case</v>
      </c>
      <c t="str" s="73" r="G81">
        <f>IF(VLOOKUP(B81,Phenotypes!C:X,18,0)=2,"Case","Control")</f>
        <v>Case</v>
      </c>
      <c t="str" s="73" r="H81">
        <f>IF(VLOOKUP(B81,Phenotypes!C:X,19,0)=2,"Case","Control")</f>
        <v>Control</v>
      </c>
      <c t="str" s="73" r="I81">
        <f>IF(VLOOKUP(B81,Phenotypes!C:X,20,0)=2,"Case","Control")</f>
        <v>Case</v>
      </c>
      <c t="str" s="73" r="J81">
        <f>IF(VLOOKUP(B81,Phenotypes!C:X,21,0)=2,"Case","Control")</f>
        <v>Control</v>
      </c>
      <c t="str" s="73" r="K81">
        <f>IF(VLOOKUP(B81,Phenotypes!C:X,22,0)=2,"Case","Control")</f>
        <v>Case</v>
      </c>
      <c t="str" s="73" r="L81">
        <f>IF(VLOOKUP(B81,Phenotypes!C:Y,23,0)=2,"Case","Control")</f>
        <v>Case</v>
      </c>
    </row>
    <row customHeight="1" r="82" hidden="1" ht="15.75">
      <c t="s" s="73" r="A82">
        <v>2051</v>
      </c>
      <c t="str" s="73" r="B82">
        <f>VLOOKUP(A82,MappingID_Strain!A:B,2,0)</f>
        <v>XTB13-190</v>
      </c>
      <c t="s" s="73" r="C82">
        <v>2052</v>
      </c>
      <c t="str" s="73" r="D82">
        <f>IF(VLOOKUP(B82,Phenotypes!C:X,15,0)=2,"Case","Control")</f>
        <v>Case</v>
      </c>
      <c t="str" s="73" r="E82">
        <f>IF(VLOOKUP(B82,Phenotypes!C:X,16,0)=2,"Case","Control")</f>
        <v>Case</v>
      </c>
      <c t="str" s="73" r="F82">
        <f>IF(VLOOKUP(B82,Phenotypes!C:X,17,0)=2,"Case","Control")</f>
        <v>Case</v>
      </c>
      <c t="str" s="73" r="G82">
        <f>IF(VLOOKUP(B82,Phenotypes!C:X,18,0)=2,"Case","Control")</f>
        <v>Case</v>
      </c>
      <c t="str" s="73" r="H82">
        <f>IF(VLOOKUP(B82,Phenotypes!C:X,19,0)=2,"Case","Control")</f>
        <v>Case</v>
      </c>
      <c t="str" s="73" r="I82">
        <f>IF(VLOOKUP(B82,Phenotypes!C:X,20,0)=2,"Case","Control")</f>
        <v>Case</v>
      </c>
      <c t="str" s="73" r="J82">
        <f>IF(VLOOKUP(B82,Phenotypes!C:X,21,0)=2,"Case","Control")</f>
        <v>Case</v>
      </c>
      <c t="str" s="73" r="K82">
        <f>IF(VLOOKUP(B82,Phenotypes!C:X,22,0)=2,"Case","Control")</f>
        <v>Case</v>
      </c>
      <c t="str" s="73" r="L82">
        <f>IF(VLOOKUP(B82,Phenotypes!C:Y,23,0)=2,"Case","Control")</f>
        <v>Case</v>
      </c>
    </row>
    <row customHeight="1" r="83" ht="15.75">
      <c t="s" s="73" r="A83">
        <v>2053</v>
      </c>
      <c t="str" s="73" r="B83">
        <f>VLOOKUP(A83,MappingID_Strain!A:B,2,0)</f>
        <v>XTB13-191</v>
      </c>
      <c t="s" s="73" r="C83">
        <v>2054</v>
      </c>
      <c t="str" s="73" r="D83">
        <f>IF(VLOOKUP(B83,Phenotypes!C:X,15,0)=2,"Case","Control")</f>
        <v>Control</v>
      </c>
      <c t="str" s="73" r="E83">
        <f>IF(VLOOKUP(B83,Phenotypes!C:X,16,0)=2,"Case","Control")</f>
        <v>Control</v>
      </c>
      <c t="str" s="73" r="F83">
        <f>IF(VLOOKUP(B83,Phenotypes!C:X,17,0)=2,"Case","Control")</f>
        <v>Control</v>
      </c>
      <c t="str" s="73" r="G83">
        <f>IF(VLOOKUP(B83,Phenotypes!C:X,18,0)=2,"Case","Control")</f>
        <v>Control</v>
      </c>
      <c t="str" s="73" r="H83">
        <f>IF(VLOOKUP(B83,Phenotypes!C:X,19,0)=2,"Case","Control")</f>
        <v>Control</v>
      </c>
      <c t="str" s="73" r="I83">
        <f>IF(VLOOKUP(B83,Phenotypes!C:X,20,0)=2,"Case","Control")</f>
        <v>Control</v>
      </c>
      <c t="str" s="73" r="J83">
        <f>IF(VLOOKUP(B83,Phenotypes!C:X,21,0)=2,"Case","Control")</f>
        <v>Control</v>
      </c>
      <c t="str" s="73" r="K83">
        <f>IF(VLOOKUP(B83,Phenotypes!C:X,22,0)=2,"Case","Control")</f>
        <v>Control</v>
      </c>
      <c t="str" s="73" r="L83">
        <f>IF(VLOOKUP(B83,Phenotypes!C:Y,23,0)=2,"Case","Control")</f>
        <v>Control</v>
      </c>
    </row>
    <row customHeight="1" r="84" hidden="1" ht="15.75">
      <c t="s" s="73" r="A84">
        <v>2055</v>
      </c>
      <c t="str" s="73" r="B84">
        <f>VLOOKUP(A84,MappingID_Strain!A:B,2,0)</f>
        <v>XTB13-192</v>
      </c>
      <c t="s" s="73" r="C84">
        <v>2056</v>
      </c>
      <c t="str" s="73" r="D84">
        <f>IF(VLOOKUP(B84,Phenotypes!C:X,15,0)=2,"Case","Control")</f>
        <v>Case</v>
      </c>
      <c t="str" s="73" r="E84">
        <f>IF(VLOOKUP(B84,Phenotypes!C:X,16,0)=2,"Case","Control")</f>
        <v>Case</v>
      </c>
      <c t="str" s="73" r="F84">
        <f>IF(VLOOKUP(B84,Phenotypes!C:X,17,0)=2,"Case","Control")</f>
        <v>Case</v>
      </c>
      <c t="str" s="73" r="G84">
        <f>IF(VLOOKUP(B84,Phenotypes!C:X,18,0)=2,"Case","Control")</f>
        <v>Case</v>
      </c>
      <c t="str" s="73" r="H84">
        <f>IF(VLOOKUP(B84,Phenotypes!C:X,19,0)=2,"Case","Control")</f>
        <v>Control</v>
      </c>
      <c t="str" s="73" r="I84">
        <f>IF(VLOOKUP(B84,Phenotypes!C:X,20,0)=2,"Case","Control")</f>
        <v>Case</v>
      </c>
      <c t="str" s="73" r="J84">
        <f>IF(VLOOKUP(B84,Phenotypes!C:X,21,0)=2,"Case","Control")</f>
        <v>Control</v>
      </c>
      <c t="str" s="73" r="K84">
        <f>IF(VLOOKUP(B84,Phenotypes!C:X,22,0)=2,"Case","Control")</f>
        <v>Case</v>
      </c>
      <c t="str" s="73" r="L84">
        <f>IF(VLOOKUP(B84,Phenotypes!C:Y,23,0)=2,"Case","Control")</f>
        <v>Case</v>
      </c>
    </row>
    <row customHeight="1" r="85" ht="15.75">
      <c t="s" s="73" r="A85">
        <v>2057</v>
      </c>
      <c t="str" s="73" r="B85">
        <f>VLOOKUP(A85,MappingID_Strain!A:B,2,0)</f>
        <v>XTB13-193</v>
      </c>
      <c t="s" s="73" r="C85">
        <v>2058</v>
      </c>
      <c t="str" s="73" r="D85">
        <f>IF(VLOOKUP(B85,Phenotypes!C:X,15,0)=2,"Case","Control")</f>
        <v>Control</v>
      </c>
      <c t="str" s="73" r="E85">
        <f>IF(VLOOKUP(B85,Phenotypes!C:X,16,0)=2,"Case","Control")</f>
        <v>Control</v>
      </c>
      <c t="str" s="73" r="F85">
        <f>IF(VLOOKUP(B85,Phenotypes!C:X,17,0)=2,"Case","Control")</f>
        <v>Control</v>
      </c>
      <c t="str" s="73" r="G85">
        <f>IF(VLOOKUP(B85,Phenotypes!C:X,18,0)=2,"Case","Control")</f>
        <v>Control</v>
      </c>
      <c t="str" s="73" r="H85">
        <f>IF(VLOOKUP(B85,Phenotypes!C:X,19,0)=2,"Case","Control")</f>
        <v>Control</v>
      </c>
      <c t="str" s="73" r="I85">
        <f>IF(VLOOKUP(B85,Phenotypes!C:X,20,0)=2,"Case","Control")</f>
        <v>Control</v>
      </c>
      <c t="str" s="73" r="J85">
        <f>IF(VLOOKUP(B85,Phenotypes!C:X,21,0)=2,"Case","Control")</f>
        <v>Control</v>
      </c>
      <c t="str" s="73" r="K85">
        <f>IF(VLOOKUP(B85,Phenotypes!C:X,22,0)=2,"Case","Control")</f>
        <v>Control</v>
      </c>
      <c t="str" s="73" r="L85">
        <f>IF(VLOOKUP(B85,Phenotypes!C:Y,23,0)=2,"Case","Control")</f>
        <v>Control</v>
      </c>
    </row>
    <row customHeight="1" r="86" hidden="1" ht="15.75">
      <c t="s" s="73" r="A86">
        <v>2059</v>
      </c>
      <c t="str" s="73" r="B86">
        <f>VLOOKUP(A86,MappingID_Strain!A:B,2,0)</f>
        <v>XTB13-194</v>
      </c>
      <c t="s" s="73" r="C86">
        <v>2060</v>
      </c>
      <c t="str" s="73" r="D86">
        <f>IF(VLOOKUP(B86,Phenotypes!C:X,15,0)=2,"Case","Control")</f>
        <v>Case</v>
      </c>
      <c t="str" s="73" r="E86">
        <f>IF(VLOOKUP(B86,Phenotypes!C:X,16,0)=2,"Case","Control")</f>
        <v>Case</v>
      </c>
      <c t="str" s="73" r="F86">
        <f>IF(VLOOKUP(B86,Phenotypes!C:X,17,0)=2,"Case","Control")</f>
        <v>Case</v>
      </c>
      <c t="str" s="73" r="G86">
        <f>IF(VLOOKUP(B86,Phenotypes!C:X,18,0)=2,"Case","Control")</f>
        <v>Control</v>
      </c>
      <c t="str" s="73" r="H86">
        <f>IF(VLOOKUP(B86,Phenotypes!C:X,19,0)=2,"Case","Control")</f>
        <v>Control</v>
      </c>
      <c t="str" s="73" r="I86">
        <f>IF(VLOOKUP(B86,Phenotypes!C:X,20,0)=2,"Case","Control")</f>
        <v>Case</v>
      </c>
      <c t="str" s="73" r="J86">
        <f>IF(VLOOKUP(B86,Phenotypes!C:X,21,0)=2,"Case","Control")</f>
        <v>Case</v>
      </c>
      <c t="str" s="73" r="K86">
        <f>IF(VLOOKUP(B86,Phenotypes!C:X,22,0)=2,"Case","Control")</f>
        <v>Case</v>
      </c>
      <c t="str" s="73" r="L86">
        <f>IF(VLOOKUP(B86,Phenotypes!C:Y,23,0)=2,"Case","Control")</f>
        <v>Case</v>
      </c>
    </row>
    <row customHeight="1" r="87" hidden="1" ht="15.75">
      <c t="s" s="73" r="A87">
        <v>2061</v>
      </c>
      <c t="str" s="73" r="B87">
        <f>VLOOKUP(A87,MappingID_Strain!A:B,2,0)</f>
        <v>XTB13-195</v>
      </c>
      <c t="s" s="73" r="C87">
        <v>2062</v>
      </c>
      <c t="str" s="73" r="D87">
        <f>IF(VLOOKUP(B87,Phenotypes!C:X,15,0)=2,"Case","Control")</f>
        <v>Case</v>
      </c>
      <c t="str" s="73" r="E87">
        <f>IF(VLOOKUP(B87,Phenotypes!C:X,16,0)=2,"Case","Control")</f>
        <v>Case</v>
      </c>
      <c t="str" s="73" r="F87">
        <f>IF(VLOOKUP(B87,Phenotypes!C:X,17,0)=2,"Case","Control")</f>
        <v>Case</v>
      </c>
      <c t="str" s="73" r="G87">
        <f>IF(VLOOKUP(B87,Phenotypes!C:X,18,0)=2,"Case","Control")</f>
        <v>Control</v>
      </c>
      <c t="str" s="73" r="H87">
        <f>IF(VLOOKUP(B87,Phenotypes!C:X,19,0)=2,"Case","Control")</f>
        <v>Control</v>
      </c>
      <c t="str" s="73" r="I87">
        <f>IF(VLOOKUP(B87,Phenotypes!C:X,20,0)=2,"Case","Control")</f>
        <v>Case</v>
      </c>
      <c t="str" s="73" r="J87">
        <f>IF(VLOOKUP(B87,Phenotypes!C:X,21,0)=2,"Case","Control")</f>
        <v>Case</v>
      </c>
      <c t="str" s="73" r="K87">
        <f>IF(VLOOKUP(B87,Phenotypes!C:X,22,0)=2,"Case","Control")</f>
        <v>Case</v>
      </c>
      <c t="str" s="73" r="L87">
        <f>IF(VLOOKUP(B87,Phenotypes!C:Y,23,0)=2,"Case","Control")</f>
        <v>Case</v>
      </c>
    </row>
    <row customHeight="1" r="88" ht="15.75">
      <c t="s" s="73" r="A88">
        <v>2063</v>
      </c>
      <c t="str" s="73" r="B88">
        <f>VLOOKUP(A88,MappingID_Strain!A:B,2,0)</f>
        <v>XTB13-196</v>
      </c>
      <c t="s" s="73" r="C88">
        <v>2064</v>
      </c>
      <c t="str" s="73" r="D88">
        <f>IF(VLOOKUP(B88,Phenotypes!C:X,15,0)=2,"Case","Control")</f>
        <v>Control</v>
      </c>
      <c t="str" s="73" r="E88">
        <f>IF(VLOOKUP(B88,Phenotypes!C:X,16,0)=2,"Case","Control")</f>
        <v>Control</v>
      </c>
      <c t="str" s="73" r="F88">
        <f>IF(VLOOKUP(B88,Phenotypes!C:X,17,0)=2,"Case","Control")</f>
        <v>Control</v>
      </c>
      <c t="str" s="73" r="G88">
        <f>IF(VLOOKUP(B88,Phenotypes!C:X,18,0)=2,"Case","Control")</f>
        <v>Control</v>
      </c>
      <c t="str" s="73" r="H88">
        <f>IF(VLOOKUP(B88,Phenotypes!C:X,19,0)=2,"Case","Control")</f>
        <v>Control</v>
      </c>
      <c t="str" s="73" r="I88">
        <f>IF(VLOOKUP(B88,Phenotypes!C:X,20,0)=2,"Case","Control")</f>
        <v>Control</v>
      </c>
      <c t="str" s="73" r="J88">
        <f>IF(VLOOKUP(B88,Phenotypes!C:X,21,0)=2,"Case","Control")</f>
        <v>Control</v>
      </c>
      <c t="str" s="73" r="K88">
        <f>IF(VLOOKUP(B88,Phenotypes!C:X,22,0)=2,"Case","Control")</f>
        <v>Control</v>
      </c>
      <c t="str" s="73" r="L88">
        <f>IF(VLOOKUP(B88,Phenotypes!C:Y,23,0)=2,"Case","Control")</f>
        <v>Control</v>
      </c>
    </row>
    <row customHeight="1" r="89" hidden="1" ht="15.75">
      <c t="s" s="73" r="A89">
        <v>2065</v>
      </c>
      <c t="str" s="73" r="B89">
        <f>VLOOKUP(A89,MappingID_Strain!A:B,2,0)</f>
        <v>XTB13-197</v>
      </c>
      <c t="s" s="73" r="C89">
        <v>2066</v>
      </c>
      <c t="str" s="73" r="D89">
        <f>IF(VLOOKUP(B89,Phenotypes!C:X,15,0)=2,"Case","Control")</f>
        <v>Case</v>
      </c>
      <c t="str" s="73" r="E89">
        <f>IF(VLOOKUP(B89,Phenotypes!C:X,16,0)=2,"Case","Control")</f>
        <v>Case</v>
      </c>
      <c t="str" s="73" r="F89">
        <f>IF(VLOOKUP(B89,Phenotypes!C:X,17,0)=2,"Case","Control")</f>
        <v>Case</v>
      </c>
      <c t="str" s="73" r="G89">
        <f>IF(VLOOKUP(B89,Phenotypes!C:X,18,0)=2,"Case","Control")</f>
        <v>Control</v>
      </c>
      <c t="str" s="73" r="H89">
        <f>IF(VLOOKUP(B89,Phenotypes!C:X,19,0)=2,"Case","Control")</f>
        <v>Control</v>
      </c>
      <c t="str" s="73" r="I89">
        <f>IF(VLOOKUP(B89,Phenotypes!C:X,20,0)=2,"Case","Control")</f>
        <v>Control</v>
      </c>
      <c t="str" s="73" r="J89">
        <f>IF(VLOOKUP(B89,Phenotypes!C:X,21,0)=2,"Case","Control")</f>
        <v>Control</v>
      </c>
      <c t="str" s="73" r="K89">
        <f>IF(VLOOKUP(B89,Phenotypes!C:X,22,0)=2,"Case","Control")</f>
        <v>Control</v>
      </c>
      <c t="str" s="73" r="L89">
        <f>IF(VLOOKUP(B89,Phenotypes!C:Y,23,0)=2,"Case","Control")</f>
        <v>Case</v>
      </c>
    </row>
    <row customHeight="1" r="90" ht="15.75">
      <c t="s" s="73" r="A90">
        <v>2067</v>
      </c>
      <c t="str" s="73" r="B90">
        <f>VLOOKUP(A90,MappingID_Strain!A:B,2,0)</f>
        <v>XTB13-198</v>
      </c>
      <c t="s" s="73" r="C90">
        <v>2068</v>
      </c>
      <c t="str" s="73" r="D90">
        <f>IF(VLOOKUP(B90,Phenotypes!C:X,15,0)=2,"Case","Control")</f>
        <v>Control</v>
      </c>
      <c t="str" s="73" r="E90">
        <f>IF(VLOOKUP(B90,Phenotypes!C:X,16,0)=2,"Case","Control")</f>
        <v>Control</v>
      </c>
      <c t="str" s="73" r="F90">
        <f>IF(VLOOKUP(B90,Phenotypes!C:X,17,0)=2,"Case","Control")</f>
        <v>Control</v>
      </c>
      <c t="str" s="73" r="G90">
        <f>IF(VLOOKUP(B90,Phenotypes!C:X,18,0)=2,"Case","Control")</f>
        <v>Control</v>
      </c>
      <c t="str" s="73" r="H90">
        <f>IF(VLOOKUP(B90,Phenotypes!C:X,19,0)=2,"Case","Control")</f>
        <v>Control</v>
      </c>
      <c t="str" s="73" r="I90">
        <f>IF(VLOOKUP(B90,Phenotypes!C:X,20,0)=2,"Case","Control")</f>
        <v>Control</v>
      </c>
      <c t="str" s="73" r="J90">
        <f>IF(VLOOKUP(B90,Phenotypes!C:X,21,0)=2,"Case","Control")</f>
        <v>Control</v>
      </c>
      <c t="str" s="73" r="K90">
        <f>IF(VLOOKUP(B90,Phenotypes!C:X,22,0)=2,"Case","Control")</f>
        <v>Control</v>
      </c>
      <c t="str" s="73" r="L90">
        <f>IF(VLOOKUP(B90,Phenotypes!C:Y,23,0)=2,"Case","Control")</f>
        <v>Control</v>
      </c>
    </row>
    <row customHeight="1" r="91" ht="15.75">
      <c t="s" s="73" r="A91">
        <v>2069</v>
      </c>
      <c t="str" s="73" r="B91">
        <f>VLOOKUP(A91,MappingID_Strain!A:B,2,0)</f>
        <v>XTB13-200</v>
      </c>
      <c t="s" s="73" r="C91">
        <v>2070</v>
      </c>
      <c t="str" s="73" r="D91">
        <f>IF(VLOOKUP(B91,Phenotypes!C:X,15,0)=2,"Case","Control")</f>
        <v>Control</v>
      </c>
      <c t="str" s="73" r="E91">
        <f>IF(VLOOKUP(B91,Phenotypes!C:X,16,0)=2,"Case","Control")</f>
        <v>Control</v>
      </c>
      <c t="str" s="73" r="F91">
        <f>IF(VLOOKUP(B91,Phenotypes!C:X,17,0)=2,"Case","Control")</f>
        <v>Control</v>
      </c>
      <c t="str" s="73" r="G91">
        <f>IF(VLOOKUP(B91,Phenotypes!C:X,18,0)=2,"Case","Control")</f>
        <v>Control</v>
      </c>
      <c t="str" s="73" r="H91">
        <f>IF(VLOOKUP(B91,Phenotypes!C:X,19,0)=2,"Case","Control")</f>
        <v>Control</v>
      </c>
      <c t="str" s="73" r="I91">
        <f>IF(VLOOKUP(B91,Phenotypes!C:X,20,0)=2,"Case","Control")</f>
        <v>Control</v>
      </c>
      <c t="str" s="73" r="J91">
        <f>IF(VLOOKUP(B91,Phenotypes!C:X,21,0)=2,"Case","Control")</f>
        <v>Control</v>
      </c>
      <c t="str" s="73" r="K91">
        <f>IF(VLOOKUP(B91,Phenotypes!C:X,22,0)=2,"Case","Control")</f>
        <v>Control</v>
      </c>
      <c t="str" s="73" r="L91">
        <f>IF(VLOOKUP(B91,Phenotypes!C:Y,23,0)=2,"Case","Control")</f>
        <v>Control</v>
      </c>
    </row>
    <row customHeight="1" r="92" hidden="1" ht="15.75">
      <c t="s" s="73" r="A92">
        <v>2071</v>
      </c>
      <c t="str" s="73" r="B92">
        <f>VLOOKUP(A92,MappingID_Strain!A:B,2,0)</f>
        <v>XTB13-203</v>
      </c>
      <c t="s" s="73" r="C92">
        <v>2072</v>
      </c>
      <c t="str" s="73" r="D92">
        <f>IF(VLOOKUP(B92,Phenotypes!C:X,15,0)=2,"Case","Control")</f>
        <v>Case</v>
      </c>
      <c t="str" s="73" r="E92">
        <f>IF(VLOOKUP(B92,Phenotypes!C:X,16,0)=2,"Case","Control")</f>
        <v>Case</v>
      </c>
      <c t="str" s="73" r="F92">
        <f>IF(VLOOKUP(B92,Phenotypes!C:X,17,0)=2,"Case","Control")</f>
        <v>Case</v>
      </c>
      <c t="str" s="73" r="G92">
        <f>IF(VLOOKUP(B92,Phenotypes!C:X,18,0)=2,"Case","Control")</f>
        <v>Case</v>
      </c>
      <c t="str" s="73" r="H92">
        <f>IF(VLOOKUP(B92,Phenotypes!C:X,19,0)=2,"Case","Control")</f>
        <v>Control</v>
      </c>
      <c t="str" s="73" r="I92">
        <f>IF(VLOOKUP(B92,Phenotypes!C:X,20,0)=2,"Case","Control")</f>
        <v>Case</v>
      </c>
      <c t="str" s="73" r="J92">
        <f>IF(VLOOKUP(B92,Phenotypes!C:X,21,0)=2,"Case","Control")</f>
        <v>Case</v>
      </c>
      <c t="str" s="73" r="K92">
        <f>IF(VLOOKUP(B92,Phenotypes!C:X,22,0)=2,"Case","Control")</f>
        <v>Case</v>
      </c>
      <c t="str" s="73" r="L92">
        <f>IF(VLOOKUP(B92,Phenotypes!C:Y,23,0)=2,"Case","Control")</f>
        <v>Case</v>
      </c>
    </row>
    <row customHeight="1" r="93" hidden="1" ht="15.75">
      <c t="s" s="73" r="A93">
        <v>2073</v>
      </c>
      <c t="str" s="73" r="B93">
        <f>VLOOKUP(A93,MappingID_Strain!A:B,2,0)</f>
        <v>XTB13-204</v>
      </c>
      <c t="s" s="73" r="C93">
        <v>2074</v>
      </c>
      <c t="str" s="73" r="D93">
        <f>IF(VLOOKUP(B93,Phenotypes!C:X,15,0)=2,"Case","Control")</f>
        <v>Case</v>
      </c>
      <c t="str" s="73" r="E93">
        <f>IF(VLOOKUP(B93,Phenotypes!C:X,16,0)=2,"Case","Control")</f>
        <v>Case</v>
      </c>
      <c t="str" s="73" r="F93">
        <f>IF(VLOOKUP(B93,Phenotypes!C:X,17,0)=2,"Case","Control")</f>
        <v>Case</v>
      </c>
      <c t="str" s="73" r="G93">
        <f>IF(VLOOKUP(B93,Phenotypes!C:X,18,0)=2,"Case","Control")</f>
        <v>Case</v>
      </c>
      <c t="str" s="73" r="H93">
        <f>IF(VLOOKUP(B93,Phenotypes!C:X,19,0)=2,"Case","Control")</f>
        <v>Control</v>
      </c>
      <c t="str" s="73" r="I93">
        <f>IF(VLOOKUP(B93,Phenotypes!C:X,20,0)=2,"Case","Control")</f>
        <v>Case</v>
      </c>
      <c t="str" s="73" r="J93">
        <f>IF(VLOOKUP(B93,Phenotypes!C:X,21,0)=2,"Case","Control")</f>
        <v>Case</v>
      </c>
      <c t="str" s="73" r="K93">
        <f>IF(VLOOKUP(B93,Phenotypes!C:X,22,0)=2,"Case","Control")</f>
        <v>Case</v>
      </c>
      <c t="str" s="73" r="L93">
        <f>IF(VLOOKUP(B93,Phenotypes!C:Y,23,0)=2,"Case","Control")</f>
        <v>Case</v>
      </c>
    </row>
    <row customHeight="1" r="94" hidden="1" ht="15.75">
      <c t="s" s="73" r="A94">
        <v>2075</v>
      </c>
      <c t="str" s="73" r="B94">
        <f>VLOOKUP(A94,MappingID_Strain!A:B,2,0)</f>
        <v>XTB13-205</v>
      </c>
      <c t="s" s="73" r="C94">
        <v>2076</v>
      </c>
      <c t="str" s="73" r="D94">
        <f>IF(VLOOKUP(B94,Phenotypes!C:X,15,0)=2,"Case","Control")</f>
        <v>Case</v>
      </c>
      <c t="str" s="73" r="E94">
        <f>IF(VLOOKUP(B94,Phenotypes!C:X,16,0)=2,"Case","Control")</f>
        <v>Case</v>
      </c>
      <c t="str" s="73" r="F94">
        <f>IF(VLOOKUP(B94,Phenotypes!C:X,17,0)=2,"Case","Control")</f>
        <v>Case</v>
      </c>
      <c t="str" s="73" r="G94">
        <f>IF(VLOOKUP(B94,Phenotypes!C:X,18,0)=2,"Case","Control")</f>
        <v>Control</v>
      </c>
      <c t="str" s="73" r="H94">
        <f>IF(VLOOKUP(B94,Phenotypes!C:X,19,0)=2,"Case","Control")</f>
        <v>Control</v>
      </c>
      <c t="str" s="73" r="I94">
        <f>IF(VLOOKUP(B94,Phenotypes!C:X,20,0)=2,"Case","Control")</f>
        <v>Control</v>
      </c>
      <c t="str" s="73" r="J94">
        <f>IF(VLOOKUP(B94,Phenotypes!C:X,21,0)=2,"Case","Control")</f>
        <v>Control</v>
      </c>
      <c t="str" s="73" r="K94">
        <f>IF(VLOOKUP(B94,Phenotypes!C:X,22,0)=2,"Case","Control")</f>
        <v>Control</v>
      </c>
      <c t="str" s="73" r="L94">
        <f>IF(VLOOKUP(B94,Phenotypes!C:Y,23,0)=2,"Case","Control")</f>
        <v>Case</v>
      </c>
    </row>
    <row customHeight="1" r="95" hidden="1" ht="15.75">
      <c t="s" s="73" r="A95">
        <v>2077</v>
      </c>
      <c t="str" s="73" r="B95">
        <f>VLOOKUP(A95,MappingID_Strain!A:B,2,0)</f>
        <v>XTB13-206</v>
      </c>
      <c t="s" s="73" r="C95">
        <v>2078</v>
      </c>
      <c t="str" s="73" r="D95">
        <f>IF(VLOOKUP(B95,Phenotypes!C:X,15,0)=2,"Case","Control")</f>
        <v>Case</v>
      </c>
      <c t="str" s="73" r="E95">
        <f>IF(VLOOKUP(B95,Phenotypes!C:X,16,0)=2,"Case","Control")</f>
        <v>Case</v>
      </c>
      <c t="str" s="73" r="F95">
        <f>IF(VLOOKUP(B95,Phenotypes!C:X,17,0)=2,"Case","Control")</f>
        <v>Case</v>
      </c>
      <c t="str" s="73" r="G95">
        <f>IF(VLOOKUP(B95,Phenotypes!C:X,18,0)=2,"Case","Control")</f>
        <v>Control</v>
      </c>
      <c t="str" s="73" r="H95">
        <f>IF(VLOOKUP(B95,Phenotypes!C:X,19,0)=2,"Case","Control")</f>
        <v>Control</v>
      </c>
      <c t="str" s="73" r="I95">
        <f>IF(VLOOKUP(B95,Phenotypes!C:X,20,0)=2,"Case","Control")</f>
        <v>Case</v>
      </c>
      <c t="str" s="73" r="J95">
        <f>IF(VLOOKUP(B95,Phenotypes!C:X,21,0)=2,"Case","Control")</f>
        <v>Case</v>
      </c>
      <c t="str" s="73" r="K95">
        <f>IF(VLOOKUP(B95,Phenotypes!C:X,22,0)=2,"Case","Control")</f>
        <v>Case</v>
      </c>
      <c t="str" s="73" r="L95">
        <f>IF(VLOOKUP(B95,Phenotypes!C:Y,23,0)=2,"Case","Control")</f>
        <v>Case</v>
      </c>
    </row>
    <row customHeight="1" r="96" hidden="1" ht="15.75">
      <c t="s" s="73" r="A96">
        <v>2079</v>
      </c>
      <c t="str" s="73" r="B96">
        <f>VLOOKUP(A96,MappingID_Strain!A:B,2,0)</f>
        <v>XTB13-208</v>
      </c>
      <c t="s" s="73" r="C96">
        <v>2080</v>
      </c>
      <c t="str" s="73" r="D96">
        <f>IF(VLOOKUP(B96,Phenotypes!C:X,15,0)=2,"Case","Control")</f>
        <v>Case</v>
      </c>
      <c t="str" s="73" r="E96">
        <f>IF(VLOOKUP(B96,Phenotypes!C:X,16,0)=2,"Case","Control")</f>
        <v>Case</v>
      </c>
      <c t="str" s="73" r="F96">
        <f>IF(VLOOKUP(B96,Phenotypes!C:X,17,0)=2,"Case","Control")</f>
        <v>Case</v>
      </c>
      <c t="str" s="73" r="G96">
        <f>IF(VLOOKUP(B96,Phenotypes!C:X,18,0)=2,"Case","Control")</f>
        <v>Case</v>
      </c>
      <c t="str" s="73" r="H96">
        <f>IF(VLOOKUP(B96,Phenotypes!C:X,19,0)=2,"Case","Control")</f>
        <v>Control</v>
      </c>
      <c t="str" s="73" r="I96">
        <f>IF(VLOOKUP(B96,Phenotypes!C:X,20,0)=2,"Case","Control")</f>
        <v>Case</v>
      </c>
      <c t="str" s="73" r="J96">
        <f>IF(VLOOKUP(B96,Phenotypes!C:X,21,0)=2,"Case","Control")</f>
        <v>Control</v>
      </c>
      <c t="str" s="73" r="K96">
        <f>IF(VLOOKUP(B96,Phenotypes!C:X,22,0)=2,"Case","Control")</f>
        <v>Control</v>
      </c>
      <c t="str" s="73" r="L96">
        <f>IF(VLOOKUP(B96,Phenotypes!C:Y,23,0)=2,"Case","Control")</f>
        <v>Case</v>
      </c>
    </row>
    <row customHeight="1" r="97" ht="15.75">
      <c t="s" s="73" r="A97">
        <v>2081</v>
      </c>
      <c t="str" s="73" r="B97">
        <f>VLOOKUP(A97,MappingID_Strain!A:B,2,0)</f>
        <v>XTB13-209</v>
      </c>
      <c t="s" s="73" r="C97">
        <v>2082</v>
      </c>
      <c t="str" s="73" r="D97">
        <f>IF(VLOOKUP(B97,Phenotypes!C:X,15,0)=2,"Case","Control")</f>
        <v>Control</v>
      </c>
      <c t="str" s="73" r="E97">
        <f>IF(VLOOKUP(B97,Phenotypes!C:X,16,0)=2,"Case","Control")</f>
        <v>Control</v>
      </c>
      <c t="str" s="73" r="F97">
        <f>IF(VLOOKUP(B97,Phenotypes!C:X,17,0)=2,"Case","Control")</f>
        <v>Control</v>
      </c>
      <c t="str" s="73" r="G97">
        <f>IF(VLOOKUP(B97,Phenotypes!C:X,18,0)=2,"Case","Control")</f>
        <v>Control</v>
      </c>
      <c t="str" s="73" r="H97">
        <f>IF(VLOOKUP(B97,Phenotypes!C:X,19,0)=2,"Case","Control")</f>
        <v>Control</v>
      </c>
      <c t="str" s="73" r="I97">
        <f>IF(VLOOKUP(B97,Phenotypes!C:X,20,0)=2,"Case","Control")</f>
        <v>Control</v>
      </c>
      <c t="str" s="73" r="J97">
        <f>IF(VLOOKUP(B97,Phenotypes!C:X,21,0)=2,"Case","Control")</f>
        <v>Control</v>
      </c>
      <c t="str" s="73" r="K97">
        <f>IF(VLOOKUP(B97,Phenotypes!C:X,22,0)=2,"Case","Control")</f>
        <v>Control</v>
      </c>
      <c t="str" s="73" r="L97">
        <f>IF(VLOOKUP(B97,Phenotypes!C:Y,23,0)=2,"Case","Control")</f>
        <v>Control</v>
      </c>
    </row>
    <row customHeight="1" r="98" hidden="1" ht="15.75">
      <c t="s" s="73" r="A98">
        <v>2083</v>
      </c>
      <c t="str" s="73" r="B98">
        <f>VLOOKUP(A98,MappingID_Strain!A:B,2,0)</f>
        <v>XTB13-210</v>
      </c>
      <c t="s" s="73" r="C98">
        <v>2084</v>
      </c>
      <c t="str" s="73" r="D98">
        <f>IF(VLOOKUP(B98,Phenotypes!C:X,15,0)=2,"Case","Control")</f>
        <v>Case</v>
      </c>
      <c t="str" s="73" r="E98">
        <f>IF(VLOOKUP(B98,Phenotypes!C:X,16,0)=2,"Case","Control")</f>
        <v>Case</v>
      </c>
      <c t="str" s="73" r="F98">
        <f>IF(VLOOKUP(B98,Phenotypes!C:X,17,0)=2,"Case","Control")</f>
        <v>Case</v>
      </c>
      <c t="str" s="73" r="G98">
        <f>IF(VLOOKUP(B98,Phenotypes!C:X,18,0)=2,"Case","Control")</f>
        <v>Case</v>
      </c>
      <c t="str" s="73" r="H98">
        <f>IF(VLOOKUP(B98,Phenotypes!C:X,19,0)=2,"Case","Control")</f>
        <v>Control</v>
      </c>
      <c t="str" s="73" r="I98">
        <f>IF(VLOOKUP(B98,Phenotypes!C:X,20,0)=2,"Case","Control")</f>
        <v>Case</v>
      </c>
      <c t="str" s="73" r="J98">
        <f>IF(VLOOKUP(B98,Phenotypes!C:X,21,0)=2,"Case","Control")</f>
        <v>Case</v>
      </c>
      <c t="str" s="73" r="K98">
        <f>IF(VLOOKUP(B98,Phenotypes!C:X,22,0)=2,"Case","Control")</f>
        <v>Case</v>
      </c>
      <c t="str" s="73" r="L98">
        <f>IF(VLOOKUP(B98,Phenotypes!C:Y,23,0)=2,"Case","Control")</f>
        <v>Case</v>
      </c>
    </row>
    <row customHeight="1" r="99" ht="15.75">
      <c t="s" s="73" r="A99">
        <v>2085</v>
      </c>
      <c t="str" s="73" r="B99">
        <f>VLOOKUP(A99,MappingID_Strain!A:B,2,0)</f>
        <v>XTB13-211</v>
      </c>
      <c t="s" s="73" r="C99">
        <v>2086</v>
      </c>
      <c t="str" s="73" r="D99">
        <f>IF(VLOOKUP(B99,Phenotypes!C:X,15,0)=2,"Case","Control")</f>
        <v>Control</v>
      </c>
      <c t="str" s="73" r="E99">
        <f>IF(VLOOKUP(B99,Phenotypes!C:X,16,0)=2,"Case","Control")</f>
        <v>Control</v>
      </c>
      <c t="str" s="73" r="F99">
        <f>IF(VLOOKUP(B99,Phenotypes!C:X,17,0)=2,"Case","Control")</f>
        <v>Control</v>
      </c>
      <c t="str" s="73" r="G99">
        <f>IF(VLOOKUP(B99,Phenotypes!C:X,18,0)=2,"Case","Control")</f>
        <v>Control</v>
      </c>
      <c t="str" s="73" r="H99">
        <f>IF(VLOOKUP(B99,Phenotypes!C:X,19,0)=2,"Case","Control")</f>
        <v>Control</v>
      </c>
      <c t="str" s="73" r="I99">
        <f>IF(VLOOKUP(B99,Phenotypes!C:X,20,0)=2,"Case","Control")</f>
        <v>Control</v>
      </c>
      <c t="str" s="73" r="J99">
        <f>IF(VLOOKUP(B99,Phenotypes!C:X,21,0)=2,"Case","Control")</f>
        <v>Control</v>
      </c>
      <c t="str" s="73" r="K99">
        <f>IF(VLOOKUP(B99,Phenotypes!C:X,22,0)=2,"Case","Control")</f>
        <v>Control</v>
      </c>
      <c t="str" s="73" r="L99">
        <f>IF(VLOOKUP(B99,Phenotypes!C:Y,23,0)=2,"Case","Control")</f>
        <v>Control</v>
      </c>
    </row>
    <row customHeight="1" r="100" ht="15.75">
      <c t="s" s="73" r="A100">
        <v>2087</v>
      </c>
      <c t="str" s="73" r="B100">
        <f>VLOOKUP(A100,MappingID_Strain!A:B,2,0)</f>
        <v>XTB13-213</v>
      </c>
      <c t="s" s="73" r="C100">
        <v>2088</v>
      </c>
      <c t="str" s="73" r="D100">
        <f>IF(VLOOKUP(B100,Phenotypes!C:X,15,0)=2,"Case","Control")</f>
        <v>Control</v>
      </c>
      <c t="str" s="73" r="E100">
        <f>IF(VLOOKUP(B100,Phenotypes!C:X,16,0)=2,"Case","Control")</f>
        <v>Control</v>
      </c>
      <c t="str" s="73" r="F100">
        <f>IF(VLOOKUP(B100,Phenotypes!C:X,17,0)=2,"Case","Control")</f>
        <v>Control</v>
      </c>
      <c t="str" s="73" r="G100">
        <f>IF(VLOOKUP(B100,Phenotypes!C:X,18,0)=2,"Case","Control")</f>
        <v>Control</v>
      </c>
      <c t="str" s="73" r="H100">
        <f>IF(VLOOKUP(B100,Phenotypes!C:X,19,0)=2,"Case","Control")</f>
        <v>Control</v>
      </c>
      <c t="str" s="73" r="I100">
        <f>IF(VLOOKUP(B100,Phenotypes!C:X,20,0)=2,"Case","Control")</f>
        <v>Control</v>
      </c>
      <c t="str" s="73" r="J100">
        <f>IF(VLOOKUP(B100,Phenotypes!C:X,21,0)=2,"Case","Control")</f>
        <v>Control</v>
      </c>
      <c t="str" s="73" r="K100">
        <f>IF(VLOOKUP(B100,Phenotypes!C:X,22,0)=2,"Case","Control")</f>
        <v>Control</v>
      </c>
      <c t="str" s="73" r="L100">
        <f>IF(VLOOKUP(B100,Phenotypes!C:Y,23,0)=2,"Case","Control")</f>
        <v>Control</v>
      </c>
    </row>
    <row customHeight="1" r="101" hidden="1" ht="15.75">
      <c t="s" s="73" r="A101">
        <v>2089</v>
      </c>
      <c t="str" s="73" r="B101">
        <f>VLOOKUP(A101,MappingID_Strain!A:B,2,0)</f>
        <v>XTB13-214</v>
      </c>
      <c t="s" s="73" r="C101">
        <v>2090</v>
      </c>
      <c t="str" s="73" r="D101">
        <f>IF(VLOOKUP(B101,Phenotypes!C:X,15,0)=2,"Case","Control")</f>
        <v>Case</v>
      </c>
      <c t="str" s="73" r="E101">
        <f>IF(VLOOKUP(B101,Phenotypes!C:X,16,0)=2,"Case","Control")</f>
        <v>Case</v>
      </c>
      <c t="str" s="73" r="F101">
        <f>IF(VLOOKUP(B101,Phenotypes!C:X,17,0)=2,"Case","Control")</f>
        <v>Case</v>
      </c>
      <c t="str" s="73" r="G101">
        <f>IF(VLOOKUP(B101,Phenotypes!C:X,18,0)=2,"Case","Control")</f>
        <v>Case</v>
      </c>
      <c t="str" s="73" r="H101">
        <f>IF(VLOOKUP(B101,Phenotypes!C:X,19,0)=2,"Case","Control")</f>
        <v>Control</v>
      </c>
      <c t="str" s="73" r="I101">
        <f>IF(VLOOKUP(B101,Phenotypes!C:X,20,0)=2,"Case","Control")</f>
        <v>Case</v>
      </c>
      <c t="str" s="73" r="J101">
        <f>IF(VLOOKUP(B101,Phenotypes!C:X,21,0)=2,"Case","Control")</f>
        <v>Control</v>
      </c>
      <c t="str" s="73" r="K101">
        <f>IF(VLOOKUP(B101,Phenotypes!C:X,22,0)=2,"Case","Control")</f>
        <v>Control</v>
      </c>
      <c t="str" s="73" r="L101">
        <f>IF(VLOOKUP(B101,Phenotypes!C:Y,23,0)=2,"Case","Control")</f>
        <v>Case</v>
      </c>
    </row>
    <row customHeight="1" r="102" hidden="1" ht="15.75">
      <c t="s" s="73" r="A102">
        <v>2091</v>
      </c>
      <c t="str" s="73" r="B102">
        <f>VLOOKUP(A102,MappingID_Strain!A:B,2,0)</f>
        <v>XTB13-217</v>
      </c>
      <c t="s" s="73" r="C102">
        <v>2092</v>
      </c>
      <c t="str" s="73" r="D102">
        <f>IF(VLOOKUP(B102,Phenotypes!C:X,15,0)=2,"Case","Control")</f>
        <v>Case</v>
      </c>
      <c t="str" s="73" r="E102">
        <f>IF(VLOOKUP(B102,Phenotypes!C:X,16,0)=2,"Case","Control")</f>
        <v>Case</v>
      </c>
      <c t="str" s="73" r="F102">
        <f>IF(VLOOKUP(B102,Phenotypes!C:X,17,0)=2,"Case","Control")</f>
        <v>Case</v>
      </c>
      <c t="str" s="73" r="G102">
        <f>IF(VLOOKUP(B102,Phenotypes!C:X,18,0)=2,"Case","Control")</f>
        <v>Control</v>
      </c>
      <c t="str" s="73" r="H102">
        <f>IF(VLOOKUP(B102,Phenotypes!C:X,19,0)=2,"Case","Control")</f>
        <v>Control</v>
      </c>
      <c t="str" s="73" r="I102">
        <f>IF(VLOOKUP(B102,Phenotypes!C:X,20,0)=2,"Case","Control")</f>
        <v>Case</v>
      </c>
      <c t="str" s="73" r="J102">
        <f>IF(VLOOKUP(B102,Phenotypes!C:X,21,0)=2,"Case","Control")</f>
        <v>Case</v>
      </c>
      <c t="str" s="73" r="K102">
        <f>IF(VLOOKUP(B102,Phenotypes!C:X,22,0)=2,"Case","Control")</f>
        <v>Case</v>
      </c>
      <c t="str" s="73" r="L102">
        <f>IF(VLOOKUP(B102,Phenotypes!C:Y,23,0)=2,"Case","Control")</f>
        <v>Case</v>
      </c>
    </row>
    <row customHeight="1" r="103" hidden="1" ht="15.75">
      <c t="s" s="73" r="A103">
        <v>2093</v>
      </c>
      <c t="str" s="73" r="B103">
        <f>VLOOKUP(A103,MappingID_Strain!A:B,2,0)</f>
        <v>XTB13-218</v>
      </c>
      <c t="s" s="73" r="C103">
        <v>2094</v>
      </c>
      <c t="str" s="73" r="D103">
        <f>IF(VLOOKUP(B103,Phenotypes!C:X,15,0)=2,"Case","Control")</f>
        <v>Case</v>
      </c>
      <c t="str" s="73" r="E103">
        <f>IF(VLOOKUP(B103,Phenotypes!C:X,16,0)=2,"Case","Control")</f>
        <v>Case</v>
      </c>
      <c t="str" s="73" r="F103">
        <f>IF(VLOOKUP(B103,Phenotypes!C:X,17,0)=2,"Case","Control")</f>
        <v>Case</v>
      </c>
      <c t="str" s="73" r="G103">
        <f>IF(VLOOKUP(B103,Phenotypes!C:X,18,0)=2,"Case","Control")</f>
        <v>Control</v>
      </c>
      <c t="str" s="73" r="H103">
        <f>IF(VLOOKUP(B103,Phenotypes!C:X,19,0)=2,"Case","Control")</f>
        <v>Control</v>
      </c>
      <c t="str" s="73" r="I103">
        <f>IF(VLOOKUP(B103,Phenotypes!C:X,20,0)=2,"Case","Control")</f>
        <v>Case</v>
      </c>
      <c t="str" s="73" r="J103">
        <f>IF(VLOOKUP(B103,Phenotypes!C:X,21,0)=2,"Case","Control")</f>
        <v>Case</v>
      </c>
      <c t="str" s="73" r="K103">
        <f>IF(VLOOKUP(B103,Phenotypes!C:X,22,0)=2,"Case","Control")</f>
        <v>Case</v>
      </c>
      <c t="str" s="73" r="L103">
        <f>IF(VLOOKUP(B103,Phenotypes!C:Y,23,0)=2,"Case","Control")</f>
        <v>Case</v>
      </c>
    </row>
    <row customHeight="1" r="104" hidden="1" ht="15.75">
      <c t="s" s="73" r="A104">
        <v>2095</v>
      </c>
      <c t="str" s="73" r="B104">
        <f>VLOOKUP(A104,MappingID_Strain!A:B,2,0)</f>
        <v>XTB13-219</v>
      </c>
      <c t="s" s="73" r="C104">
        <v>2096</v>
      </c>
      <c t="str" s="73" r="D104">
        <f>IF(VLOOKUP(B104,Phenotypes!C:X,15,0)=2,"Case","Control")</f>
        <v>Case</v>
      </c>
      <c t="str" s="73" r="E104">
        <f>IF(VLOOKUP(B104,Phenotypes!C:X,16,0)=2,"Case","Control")</f>
        <v>Case</v>
      </c>
      <c t="str" s="73" r="F104">
        <f>IF(VLOOKUP(B104,Phenotypes!C:X,17,0)=2,"Case","Control")</f>
        <v>Case</v>
      </c>
      <c t="str" s="73" r="G104">
        <f>IF(VLOOKUP(B104,Phenotypes!C:X,18,0)=2,"Case","Control")</f>
        <v>Control</v>
      </c>
      <c t="str" s="73" r="H104">
        <f>IF(VLOOKUP(B104,Phenotypes!C:X,19,0)=2,"Case","Control")</f>
        <v>Control</v>
      </c>
      <c t="str" s="73" r="I104">
        <f>IF(VLOOKUP(B104,Phenotypes!C:X,20,0)=2,"Case","Control")</f>
        <v>Control</v>
      </c>
      <c t="str" s="73" r="J104">
        <f>IF(VLOOKUP(B104,Phenotypes!C:X,21,0)=2,"Case","Control")</f>
        <v>Control</v>
      </c>
      <c t="str" s="73" r="K104">
        <f>IF(VLOOKUP(B104,Phenotypes!C:X,22,0)=2,"Case","Control")</f>
        <v>Case</v>
      </c>
      <c t="str" s="73" r="L104">
        <f>IF(VLOOKUP(B104,Phenotypes!C:Y,23,0)=2,"Case","Control")</f>
        <v>Case</v>
      </c>
    </row>
    <row customHeight="1" r="105" hidden="1" ht="15.75">
      <c t="s" s="73" r="A105">
        <v>2097</v>
      </c>
      <c t="str" s="73" r="B105">
        <f>VLOOKUP(A105,MappingID_Strain!A:B,2,0)</f>
        <v>XTB13-225</v>
      </c>
      <c t="s" s="73" r="C105">
        <v>2098</v>
      </c>
      <c t="str" s="73" r="D105">
        <f>IF(VLOOKUP(B105,Phenotypes!C:X,15,0)=2,"Case","Control")</f>
        <v>Case</v>
      </c>
      <c t="str" s="73" r="E105">
        <f>IF(VLOOKUP(B105,Phenotypes!C:X,16,0)=2,"Case","Control")</f>
        <v>Case</v>
      </c>
      <c t="str" s="73" r="F105">
        <f>IF(VLOOKUP(B105,Phenotypes!C:X,17,0)=2,"Case","Control")</f>
        <v>Case</v>
      </c>
      <c t="str" s="73" r="G105">
        <f>IF(VLOOKUP(B105,Phenotypes!C:X,18,0)=2,"Case","Control")</f>
        <v>Case</v>
      </c>
      <c t="str" s="73" r="H105">
        <f>IF(VLOOKUP(B105,Phenotypes!C:X,19,0)=2,"Case","Control")</f>
        <v>Control</v>
      </c>
      <c t="str" s="73" r="I105">
        <f>IF(VLOOKUP(B105,Phenotypes!C:X,20,0)=2,"Case","Control")</f>
        <v>Case</v>
      </c>
      <c t="str" s="73" r="J105">
        <f>IF(VLOOKUP(B105,Phenotypes!C:X,21,0)=2,"Case","Control")</f>
        <v>Control</v>
      </c>
      <c t="str" s="73" r="K105">
        <f>IF(VLOOKUP(B105,Phenotypes!C:X,22,0)=2,"Case","Control")</f>
        <v>Control</v>
      </c>
      <c t="str" s="73" r="L105">
        <f>IF(VLOOKUP(B105,Phenotypes!C:Y,23,0)=2,"Case","Control")</f>
        <v>Case</v>
      </c>
    </row>
    <row customHeight="1" r="106" hidden="1" ht="15.75">
      <c t="s" s="73" r="A106">
        <v>2099</v>
      </c>
      <c t="str" s="73" r="B106">
        <f>VLOOKUP(A106,MappingID_Strain!A:B,2,0)</f>
        <v>XTB13-227</v>
      </c>
      <c t="s" s="73" r="C106">
        <v>2100</v>
      </c>
      <c t="str" s="73" r="D106">
        <f>IF(VLOOKUP(B106,Phenotypes!C:X,15,0)=2,"Case","Control")</f>
        <v>Case</v>
      </c>
      <c t="str" s="73" r="E106">
        <f>IF(VLOOKUP(B106,Phenotypes!C:X,16,0)=2,"Case","Control")</f>
        <v>Case</v>
      </c>
      <c t="str" s="73" r="F106">
        <f>IF(VLOOKUP(B106,Phenotypes!C:X,17,0)=2,"Case","Control")</f>
        <v>Case</v>
      </c>
      <c t="str" s="73" r="G106">
        <f>IF(VLOOKUP(B106,Phenotypes!C:X,18,0)=2,"Case","Control")</f>
        <v>Case</v>
      </c>
      <c t="str" s="73" r="H106">
        <f>IF(VLOOKUP(B106,Phenotypes!C:X,19,0)=2,"Case","Control")</f>
        <v>Control</v>
      </c>
      <c t="str" s="73" r="I106">
        <f>IF(VLOOKUP(B106,Phenotypes!C:X,20,0)=2,"Case","Control")</f>
        <v>Case</v>
      </c>
      <c t="str" s="73" r="J106">
        <f>IF(VLOOKUP(B106,Phenotypes!C:X,21,0)=2,"Case","Control")</f>
        <v>Control</v>
      </c>
      <c t="str" s="73" r="K106">
        <f>IF(VLOOKUP(B106,Phenotypes!C:X,22,0)=2,"Case","Control")</f>
        <v>Case</v>
      </c>
      <c t="str" s="73" r="L106">
        <f>IF(VLOOKUP(B106,Phenotypes!C:Y,23,0)=2,"Case","Control")</f>
        <v>Case</v>
      </c>
    </row>
    <row customHeight="1" r="107" hidden="1" ht="15.75">
      <c t="s" s="73" r="A107">
        <v>2101</v>
      </c>
      <c t="str" s="73" r="B107">
        <f>VLOOKUP(A107,MappingID_Strain!A:B,2,0)</f>
        <v>XTB13-228</v>
      </c>
      <c t="s" s="73" r="C107">
        <v>2102</v>
      </c>
      <c t="str" s="73" r="D107">
        <f>IF(VLOOKUP(B107,Phenotypes!C:X,15,0)=2,"Case","Control")</f>
        <v>Case</v>
      </c>
      <c t="str" s="73" r="E107">
        <f>IF(VLOOKUP(B107,Phenotypes!C:X,16,0)=2,"Case","Control")</f>
        <v>Case</v>
      </c>
      <c t="str" s="73" r="F107">
        <f>IF(VLOOKUP(B107,Phenotypes!C:X,17,0)=2,"Case","Control")</f>
        <v>Case</v>
      </c>
      <c t="str" s="73" r="G107">
        <f>IF(VLOOKUP(B107,Phenotypes!C:X,18,0)=2,"Case","Control")</f>
        <v>Case</v>
      </c>
      <c t="str" s="73" r="H107">
        <f>IF(VLOOKUP(B107,Phenotypes!C:X,19,0)=2,"Case","Control")</f>
        <v>Control</v>
      </c>
      <c t="str" s="73" r="I107">
        <f>IF(VLOOKUP(B107,Phenotypes!C:X,20,0)=2,"Case","Control")</f>
        <v>Case</v>
      </c>
      <c t="str" s="73" r="J107">
        <f>IF(VLOOKUP(B107,Phenotypes!C:X,21,0)=2,"Case","Control")</f>
        <v>Case</v>
      </c>
      <c t="str" s="73" r="K107">
        <f>IF(VLOOKUP(B107,Phenotypes!C:X,22,0)=2,"Case","Control")</f>
        <v>Case</v>
      </c>
      <c t="str" s="73" r="L107">
        <f>IF(VLOOKUP(B107,Phenotypes!C:Y,23,0)=2,"Case","Control")</f>
        <v>Case</v>
      </c>
    </row>
    <row customHeight="1" r="108" hidden="1" ht="15.75">
      <c t="s" s="73" r="A108">
        <v>2103</v>
      </c>
      <c t="str" s="73" r="B108">
        <f>VLOOKUP(A108,MappingID_Strain!A:B,2,0)</f>
        <v>XTB13-229</v>
      </c>
      <c t="s" s="73" r="C108">
        <v>2104</v>
      </c>
      <c t="str" s="73" r="D108">
        <f>IF(VLOOKUP(B108,Phenotypes!C:X,15,0)=2,"Case","Control")</f>
        <v>Case</v>
      </c>
      <c t="str" s="73" r="E108">
        <f>IF(VLOOKUP(B108,Phenotypes!C:X,16,0)=2,"Case","Control")</f>
        <v>Case</v>
      </c>
      <c t="str" s="73" r="F108">
        <f>IF(VLOOKUP(B108,Phenotypes!C:X,17,0)=2,"Case","Control")</f>
        <v>Case</v>
      </c>
      <c t="str" s="73" r="G108">
        <f>IF(VLOOKUP(B108,Phenotypes!C:X,18,0)=2,"Case","Control")</f>
        <v>Control</v>
      </c>
      <c t="str" s="73" r="H108">
        <f>IF(VLOOKUP(B108,Phenotypes!C:X,19,0)=2,"Case","Control")</f>
        <v>Control</v>
      </c>
      <c t="str" s="73" r="I108">
        <f>IF(VLOOKUP(B108,Phenotypes!C:X,20,0)=2,"Case","Control")</f>
        <v>Case</v>
      </c>
      <c t="str" s="73" r="J108">
        <f>IF(VLOOKUP(B108,Phenotypes!C:X,21,0)=2,"Case","Control")</f>
        <v>Control</v>
      </c>
      <c t="str" s="73" r="K108">
        <f>IF(VLOOKUP(B108,Phenotypes!C:X,22,0)=2,"Case","Control")</f>
        <v>Control</v>
      </c>
      <c t="str" s="73" r="L108">
        <f>IF(VLOOKUP(B108,Phenotypes!C:Y,23,0)=2,"Case","Control")</f>
        <v>Case</v>
      </c>
    </row>
    <row customHeight="1" r="109" hidden="1" ht="15.75">
      <c t="s" s="73" r="A109">
        <v>2105</v>
      </c>
      <c t="str" s="73" r="B109">
        <f>VLOOKUP(A109,MappingID_Strain!A:B,2,0)</f>
        <v>XTB13-230</v>
      </c>
      <c t="s" s="73" r="C109">
        <v>2106</v>
      </c>
      <c t="str" s="73" r="D109">
        <f>IF(VLOOKUP(B109,Phenotypes!C:X,15,0)=2,"Case","Control")</f>
        <v>Case</v>
      </c>
      <c t="str" s="73" r="E109">
        <f>IF(VLOOKUP(B109,Phenotypes!C:X,16,0)=2,"Case","Control")</f>
        <v>Case</v>
      </c>
      <c t="str" s="73" r="F109">
        <f>IF(VLOOKUP(B109,Phenotypes!C:X,17,0)=2,"Case","Control")</f>
        <v>Case</v>
      </c>
      <c t="str" s="73" r="G109">
        <f>IF(VLOOKUP(B109,Phenotypes!C:X,18,0)=2,"Case","Control")</f>
        <v>Control</v>
      </c>
      <c t="str" s="73" r="H109">
        <f>IF(VLOOKUP(B109,Phenotypes!C:X,19,0)=2,"Case","Control")</f>
        <v>Control</v>
      </c>
      <c t="str" s="73" r="I109">
        <f>IF(VLOOKUP(B109,Phenotypes!C:X,20,0)=2,"Case","Control")</f>
        <v>Control</v>
      </c>
      <c t="str" s="73" r="J109">
        <f>IF(VLOOKUP(B109,Phenotypes!C:X,21,0)=2,"Case","Control")</f>
        <v>Control</v>
      </c>
      <c t="str" s="73" r="K109">
        <f>IF(VLOOKUP(B109,Phenotypes!C:X,22,0)=2,"Case","Control")</f>
        <v>Control</v>
      </c>
      <c t="str" s="73" r="L109">
        <f>IF(VLOOKUP(B109,Phenotypes!C:Y,23,0)=2,"Case","Control")</f>
        <v>Case</v>
      </c>
    </row>
    <row customHeight="1" r="110" hidden="1" ht="15.75">
      <c t="s" s="73" r="A110">
        <v>2107</v>
      </c>
      <c t="str" s="73" r="B110">
        <f>VLOOKUP(A110,MappingID_Strain!A:B,2,0)</f>
        <v>XTB13-231</v>
      </c>
      <c t="s" s="73" r="C110">
        <v>2108</v>
      </c>
      <c t="str" s="73" r="D110">
        <f>IF(VLOOKUP(B110,Phenotypes!C:X,15,0)=2,"Case","Control")</f>
        <v>Case</v>
      </c>
      <c t="str" s="73" r="E110">
        <f>IF(VLOOKUP(B110,Phenotypes!C:X,16,0)=2,"Case","Control")</f>
        <v>Case</v>
      </c>
      <c t="str" s="73" r="F110">
        <f>IF(VLOOKUP(B110,Phenotypes!C:X,17,0)=2,"Case","Control")</f>
        <v>Case</v>
      </c>
      <c t="str" s="73" r="G110">
        <f>IF(VLOOKUP(B110,Phenotypes!C:X,18,0)=2,"Case","Control")</f>
        <v>Control</v>
      </c>
      <c t="str" s="73" r="H110">
        <f>IF(VLOOKUP(B110,Phenotypes!C:X,19,0)=2,"Case","Control")</f>
        <v>Control</v>
      </c>
      <c t="str" s="73" r="I110">
        <f>IF(VLOOKUP(B110,Phenotypes!C:X,20,0)=2,"Case","Control")</f>
        <v>Control</v>
      </c>
      <c t="str" s="73" r="J110">
        <f>IF(VLOOKUP(B110,Phenotypes!C:X,21,0)=2,"Case","Control")</f>
        <v>Control</v>
      </c>
      <c t="str" s="73" r="K110">
        <f>IF(VLOOKUP(B110,Phenotypes!C:X,22,0)=2,"Case","Control")</f>
        <v>Control</v>
      </c>
      <c t="str" s="73" r="L110">
        <f>IF(VLOOKUP(B110,Phenotypes!C:Y,23,0)=2,"Case","Control")</f>
        <v>Case</v>
      </c>
    </row>
    <row customHeight="1" r="111" hidden="1" ht="15.75">
      <c t="s" s="73" r="A111">
        <v>2109</v>
      </c>
      <c t="str" s="73" r="B111">
        <f>VLOOKUP(A111,MappingID_Strain!A:B,2,0)</f>
        <v>XTB13-232</v>
      </c>
      <c t="s" s="73" r="C111">
        <v>2110</v>
      </c>
      <c t="str" s="73" r="D111">
        <f>IF(VLOOKUP(B111,Phenotypes!C:X,15,0)=2,"Case","Control")</f>
        <v>Case</v>
      </c>
      <c t="str" s="73" r="E111">
        <f>IF(VLOOKUP(B111,Phenotypes!C:X,16,0)=2,"Case","Control")</f>
        <v>Case</v>
      </c>
      <c t="str" s="73" r="F111">
        <f>IF(VLOOKUP(B111,Phenotypes!C:X,17,0)=2,"Case","Control")</f>
        <v>Case</v>
      </c>
      <c t="str" s="73" r="G111">
        <f>IF(VLOOKUP(B111,Phenotypes!C:X,18,0)=2,"Case","Control")</f>
        <v>Control</v>
      </c>
      <c t="str" s="73" r="H111">
        <f>IF(VLOOKUP(B111,Phenotypes!C:X,19,0)=2,"Case","Control")</f>
        <v>Control</v>
      </c>
      <c t="str" s="73" r="I111">
        <f>IF(VLOOKUP(B111,Phenotypes!C:X,20,0)=2,"Case","Control")</f>
        <v>Case</v>
      </c>
      <c t="str" s="73" r="J111">
        <f>IF(VLOOKUP(B111,Phenotypes!C:X,21,0)=2,"Case","Control")</f>
        <v>Case</v>
      </c>
      <c t="str" s="73" r="K111">
        <f>IF(VLOOKUP(B111,Phenotypes!C:X,22,0)=2,"Case","Control")</f>
        <v>Case</v>
      </c>
      <c t="str" s="73" r="L111">
        <f>IF(VLOOKUP(B111,Phenotypes!C:Y,23,0)=2,"Case","Control")</f>
        <v>Case</v>
      </c>
    </row>
    <row customHeight="1" r="112" hidden="1" ht="15.75">
      <c t="s" s="73" r="A112">
        <v>2111</v>
      </c>
      <c t="str" s="73" r="B112">
        <f>VLOOKUP(A112,MappingID_Strain!A:B,2,0)</f>
        <v>XTB13-233</v>
      </c>
      <c t="s" s="73" r="C112">
        <v>2112</v>
      </c>
      <c t="str" s="73" r="D112">
        <f>IF(VLOOKUP(B112,Phenotypes!C:X,15,0)=2,"Case","Control")</f>
        <v>Case</v>
      </c>
      <c t="str" s="73" r="E112">
        <f>IF(VLOOKUP(B112,Phenotypes!C:X,16,0)=2,"Case","Control")</f>
        <v>Case</v>
      </c>
      <c t="str" s="73" r="F112">
        <f>IF(VLOOKUP(B112,Phenotypes!C:X,17,0)=2,"Case","Control")</f>
        <v>Case</v>
      </c>
      <c t="str" s="73" r="G112">
        <f>IF(VLOOKUP(B112,Phenotypes!C:X,18,0)=2,"Case","Control")</f>
        <v>Control</v>
      </c>
      <c t="str" s="73" r="H112">
        <f>IF(VLOOKUP(B112,Phenotypes!C:X,19,0)=2,"Case","Control")</f>
        <v>Control</v>
      </c>
      <c t="str" s="73" r="I112">
        <f>IF(VLOOKUP(B112,Phenotypes!C:X,20,0)=2,"Case","Control")</f>
        <v>Control</v>
      </c>
      <c t="str" s="73" r="J112">
        <f>IF(VLOOKUP(B112,Phenotypes!C:X,21,0)=2,"Case","Control")</f>
        <v>Control</v>
      </c>
      <c t="str" s="73" r="K112">
        <f>IF(VLOOKUP(B112,Phenotypes!C:X,22,0)=2,"Case","Control")</f>
        <v>Control</v>
      </c>
      <c t="str" s="73" r="L112">
        <f>IF(VLOOKUP(B112,Phenotypes!C:Y,23,0)=2,"Case","Control")</f>
        <v>Case</v>
      </c>
    </row>
    <row customHeight="1" r="113" hidden="1" ht="15.75">
      <c t="s" s="73" r="A113">
        <v>2113</v>
      </c>
      <c t="str" s="73" r="B113">
        <f>VLOOKUP(A113,MappingID_Strain!A:B,2,0)</f>
        <v>XTB13-234</v>
      </c>
      <c t="s" s="73" r="C113">
        <v>2114</v>
      </c>
      <c t="str" s="73" r="D113">
        <f>IF(VLOOKUP(B113,Phenotypes!C:X,15,0)=2,"Case","Control")</f>
        <v>Case</v>
      </c>
      <c t="str" s="73" r="E113">
        <f>IF(VLOOKUP(B113,Phenotypes!C:X,16,0)=2,"Case","Control")</f>
        <v>Case</v>
      </c>
      <c t="str" s="73" r="F113">
        <f>IF(VLOOKUP(B113,Phenotypes!C:X,17,0)=2,"Case","Control")</f>
        <v>Case</v>
      </c>
      <c t="str" s="73" r="G113">
        <f>IF(VLOOKUP(B113,Phenotypes!C:X,18,0)=2,"Case","Control")</f>
        <v>Case</v>
      </c>
      <c t="str" s="73" r="H113">
        <f>IF(VLOOKUP(B113,Phenotypes!C:X,19,0)=2,"Case","Control")</f>
        <v>Control</v>
      </c>
      <c t="str" s="73" r="I113">
        <f>IF(VLOOKUP(B113,Phenotypes!C:X,20,0)=2,"Case","Control")</f>
        <v>Case</v>
      </c>
      <c t="str" s="73" r="J113">
        <f>IF(VLOOKUP(B113,Phenotypes!C:X,21,0)=2,"Case","Control")</f>
        <v>Case</v>
      </c>
      <c t="str" s="73" r="K113">
        <f>IF(VLOOKUP(B113,Phenotypes!C:X,22,0)=2,"Case","Control")</f>
        <v>Case</v>
      </c>
      <c t="str" s="73" r="L113">
        <f>IF(VLOOKUP(B113,Phenotypes!C:Y,23,0)=2,"Case","Control")</f>
        <v>Case</v>
      </c>
    </row>
    <row customHeight="1" r="114" hidden="1" ht="15.75">
      <c t="s" s="73" r="A114">
        <v>2115</v>
      </c>
      <c t="str" s="73" r="B114">
        <f>VLOOKUP(A114,MappingID_Strain!A:B,2,0)</f>
        <v>XTB13-235</v>
      </c>
      <c t="s" s="73" r="C114">
        <v>2116</v>
      </c>
      <c t="str" s="73" r="D114">
        <f>IF(VLOOKUP(B114,Phenotypes!C:X,15,0)=2,"Case","Control")</f>
        <v>Case</v>
      </c>
      <c t="str" s="73" r="E114">
        <f>IF(VLOOKUP(B114,Phenotypes!C:X,16,0)=2,"Case","Control")</f>
        <v>Case</v>
      </c>
      <c t="str" s="73" r="F114">
        <f>IF(VLOOKUP(B114,Phenotypes!C:X,17,0)=2,"Case","Control")</f>
        <v>Case</v>
      </c>
      <c t="str" s="73" r="G114">
        <f>IF(VLOOKUP(B114,Phenotypes!C:X,18,0)=2,"Case","Control")</f>
        <v>Case</v>
      </c>
      <c t="str" s="73" r="H114">
        <f>IF(VLOOKUP(B114,Phenotypes!C:X,19,0)=2,"Case","Control")</f>
        <v>Control</v>
      </c>
      <c t="str" s="73" r="I114">
        <f>IF(VLOOKUP(B114,Phenotypes!C:X,20,0)=2,"Case","Control")</f>
        <v>Case</v>
      </c>
      <c t="str" s="73" r="J114">
        <f>IF(VLOOKUP(B114,Phenotypes!C:X,21,0)=2,"Case","Control")</f>
        <v>Case</v>
      </c>
      <c t="str" s="73" r="K114">
        <f>IF(VLOOKUP(B114,Phenotypes!C:X,22,0)=2,"Case","Control")</f>
        <v>Case</v>
      </c>
      <c t="str" s="73" r="L114">
        <f>IF(VLOOKUP(B114,Phenotypes!C:Y,23,0)=2,"Case","Control")</f>
        <v>Case</v>
      </c>
    </row>
    <row customHeight="1" r="115" ht="15.75">
      <c t="s" s="73" r="A115">
        <v>2117</v>
      </c>
      <c t="str" s="73" r="B115">
        <f>VLOOKUP(A115,MappingID_Strain!A:B,2,0)</f>
        <v>XTB13-237</v>
      </c>
      <c t="s" s="73" r="C115">
        <v>2118</v>
      </c>
      <c t="str" s="73" r="D115">
        <f>IF(VLOOKUP(B115,Phenotypes!C:X,15,0)=2,"Case","Control")</f>
        <v>Control</v>
      </c>
      <c t="str" s="73" r="E115">
        <f>IF(VLOOKUP(B115,Phenotypes!C:X,16,0)=2,"Case","Control")</f>
        <v>Case</v>
      </c>
      <c t="str" s="73" r="F115">
        <f>IF(VLOOKUP(B115,Phenotypes!C:X,17,0)=2,"Case","Control")</f>
        <v>Control</v>
      </c>
      <c t="str" s="73" r="G115">
        <f>IF(VLOOKUP(B115,Phenotypes!C:X,18,0)=2,"Case","Control")</f>
        <v>Control</v>
      </c>
      <c t="str" s="73" r="H115">
        <f>IF(VLOOKUP(B115,Phenotypes!C:X,19,0)=2,"Case","Control")</f>
        <v>Control</v>
      </c>
      <c t="str" s="73" r="I115">
        <f>IF(VLOOKUP(B115,Phenotypes!C:X,20,0)=2,"Case","Control")</f>
        <v>Control</v>
      </c>
      <c t="str" s="73" r="J115">
        <f>IF(VLOOKUP(B115,Phenotypes!C:X,21,0)=2,"Case","Control")</f>
        <v>Control</v>
      </c>
      <c t="str" s="73" r="K115">
        <f>IF(VLOOKUP(B115,Phenotypes!C:X,22,0)=2,"Case","Control")</f>
        <v>Control</v>
      </c>
      <c t="str" s="73" r="L115">
        <f>IF(VLOOKUP(B115,Phenotypes!C:Y,23,0)=2,"Case","Control")</f>
        <v>Case</v>
      </c>
    </row>
    <row customHeight="1" r="116" hidden="1" ht="15.75">
      <c t="s" s="73" r="A116">
        <v>2119</v>
      </c>
      <c t="str" s="73" r="B116">
        <f>VLOOKUP(A116,MappingID_Strain!A:B,2,0)</f>
        <v>XTB13-238</v>
      </c>
      <c t="s" s="73" r="C116">
        <v>2120</v>
      </c>
      <c t="str" s="73" r="D116">
        <f>IF(VLOOKUP(B116,Phenotypes!C:X,15,0)=2,"Case","Control")</f>
        <v>Case</v>
      </c>
      <c t="str" s="73" r="E116">
        <f>IF(VLOOKUP(B116,Phenotypes!C:X,16,0)=2,"Case","Control")</f>
        <v>Case</v>
      </c>
      <c t="str" s="73" r="F116">
        <f>IF(VLOOKUP(B116,Phenotypes!C:X,17,0)=2,"Case","Control")</f>
        <v>Case</v>
      </c>
      <c t="str" s="73" r="G116">
        <f>IF(VLOOKUP(B116,Phenotypes!C:X,18,0)=2,"Case","Control")</f>
        <v>Case</v>
      </c>
      <c t="str" s="73" r="H116">
        <f>IF(VLOOKUP(B116,Phenotypes!C:X,19,0)=2,"Case","Control")</f>
        <v>Control</v>
      </c>
      <c t="str" s="73" r="I116">
        <f>IF(VLOOKUP(B116,Phenotypes!C:X,20,0)=2,"Case","Control")</f>
        <v>Case</v>
      </c>
      <c t="str" s="73" r="J116">
        <f>IF(VLOOKUP(B116,Phenotypes!C:X,21,0)=2,"Case","Control")</f>
        <v>Case</v>
      </c>
      <c t="str" s="73" r="K116">
        <f>IF(VLOOKUP(B116,Phenotypes!C:X,22,0)=2,"Case","Control")</f>
        <v>Case</v>
      </c>
      <c t="str" s="73" r="L116">
        <f>IF(VLOOKUP(B116,Phenotypes!C:Y,23,0)=2,"Case","Control")</f>
        <v>Case</v>
      </c>
    </row>
    <row customHeight="1" r="117" hidden="1" ht="15.75">
      <c t="s" s="73" r="A117">
        <v>2121</v>
      </c>
      <c t="str" s="73" r="B117">
        <f>VLOOKUP(A117,MappingID_Strain!A:B,2,0)</f>
        <v>XTB13-239</v>
      </c>
      <c t="s" s="73" r="C117">
        <v>2122</v>
      </c>
      <c t="str" s="73" r="D117">
        <f>IF(VLOOKUP(B117,Phenotypes!C:X,15,0)=2,"Case","Control")</f>
        <v>Case</v>
      </c>
      <c t="str" s="73" r="E117">
        <f>IF(VLOOKUP(B117,Phenotypes!C:X,16,0)=2,"Case","Control")</f>
        <v>Case</v>
      </c>
      <c t="str" s="73" r="F117">
        <f>IF(VLOOKUP(B117,Phenotypes!C:X,17,0)=2,"Case","Control")</f>
        <v>Control</v>
      </c>
      <c t="str" s="73" r="G117">
        <f>IF(VLOOKUP(B117,Phenotypes!C:X,18,0)=2,"Case","Control")</f>
        <v>Control</v>
      </c>
      <c t="str" s="73" r="H117">
        <f>IF(VLOOKUP(B117,Phenotypes!C:X,19,0)=2,"Case","Control")</f>
        <v>Control</v>
      </c>
      <c t="str" s="73" r="I117">
        <f>IF(VLOOKUP(B117,Phenotypes!C:X,20,0)=2,"Case","Control")</f>
        <v>Control</v>
      </c>
      <c t="str" s="73" r="J117">
        <f>IF(VLOOKUP(B117,Phenotypes!C:X,21,0)=2,"Case","Control")</f>
        <v>Control</v>
      </c>
      <c t="str" s="73" r="K117">
        <f>IF(VLOOKUP(B117,Phenotypes!C:X,22,0)=2,"Case","Control")</f>
        <v>Case</v>
      </c>
      <c t="str" s="73" r="L117">
        <f>IF(VLOOKUP(B117,Phenotypes!C:Y,23,0)=2,"Case","Control")</f>
        <v>Case</v>
      </c>
    </row>
    <row customHeight="1" r="118" ht="15.75">
      <c t="s" s="73" r="A118">
        <v>2123</v>
      </c>
      <c t="str" s="73" r="B118">
        <f>VLOOKUP(A118,MappingID_Strain!A:B,2,0)</f>
        <v>XTB13-240</v>
      </c>
      <c t="s" s="73" r="C118">
        <v>2124</v>
      </c>
      <c t="str" s="73" r="D118">
        <f>IF(VLOOKUP(B118,Phenotypes!C:X,15,0)=2,"Case","Control")</f>
        <v>Control</v>
      </c>
      <c t="str" s="73" r="E118">
        <f>IF(VLOOKUP(B118,Phenotypes!C:X,16,0)=2,"Case","Control")</f>
        <v>Control</v>
      </c>
      <c t="str" s="73" r="F118">
        <f>IF(VLOOKUP(B118,Phenotypes!C:X,17,0)=2,"Case","Control")</f>
        <v>Control</v>
      </c>
      <c t="str" s="73" r="G118">
        <f>IF(VLOOKUP(B118,Phenotypes!C:X,18,0)=2,"Case","Control")</f>
        <v>Control</v>
      </c>
      <c t="str" s="73" r="H118">
        <f>IF(VLOOKUP(B118,Phenotypes!C:X,19,0)=2,"Case","Control")</f>
        <v>Control</v>
      </c>
      <c t="str" s="73" r="I118">
        <f>IF(VLOOKUP(B118,Phenotypes!C:X,20,0)=2,"Case","Control")</f>
        <v>Control</v>
      </c>
      <c t="str" s="73" r="J118">
        <f>IF(VLOOKUP(B118,Phenotypes!C:X,21,0)=2,"Case","Control")</f>
        <v>Control</v>
      </c>
      <c t="str" s="73" r="K118">
        <f>IF(VLOOKUP(B118,Phenotypes!C:X,22,0)=2,"Case","Control")</f>
        <v>Control</v>
      </c>
      <c t="str" s="73" r="L118">
        <f>IF(VLOOKUP(B118,Phenotypes!C:Y,23,0)=2,"Case","Control")</f>
        <v>Control</v>
      </c>
    </row>
    <row customHeight="1" r="119" hidden="1" ht="15.75">
      <c t="s" s="73" r="A119">
        <v>2125</v>
      </c>
      <c t="str" s="73" r="B119">
        <f>VLOOKUP(A119,MappingID_Strain!A:B,2,0)</f>
        <v>XTB13-241</v>
      </c>
      <c t="s" s="73" r="C119">
        <v>2126</v>
      </c>
      <c t="str" s="73" r="D119">
        <f>IF(VLOOKUP(B119,Phenotypes!C:X,15,0)=2,"Case","Control")</f>
        <v>Case</v>
      </c>
      <c t="str" s="73" r="E119">
        <f>IF(VLOOKUP(B119,Phenotypes!C:X,16,0)=2,"Case","Control")</f>
        <v>Case</v>
      </c>
      <c t="str" s="73" r="F119">
        <f>IF(VLOOKUP(B119,Phenotypes!C:X,17,0)=2,"Case","Control")</f>
        <v>Case</v>
      </c>
      <c t="str" s="73" r="G119">
        <f>IF(VLOOKUP(B119,Phenotypes!C:X,18,0)=2,"Case","Control")</f>
        <v>Case</v>
      </c>
      <c t="str" s="73" r="H119">
        <f>IF(VLOOKUP(B119,Phenotypes!C:X,19,0)=2,"Case","Control")</f>
        <v>Control</v>
      </c>
      <c t="str" s="73" r="I119">
        <f>IF(VLOOKUP(B119,Phenotypes!C:X,20,0)=2,"Case","Control")</f>
        <v>Case</v>
      </c>
      <c t="str" s="73" r="J119">
        <f>IF(VLOOKUP(B119,Phenotypes!C:X,21,0)=2,"Case","Control")</f>
        <v>Case</v>
      </c>
      <c t="str" s="73" r="K119">
        <f>IF(VLOOKUP(B119,Phenotypes!C:X,22,0)=2,"Case","Control")</f>
        <v>Case</v>
      </c>
      <c t="str" s="73" r="L119">
        <f>IF(VLOOKUP(B119,Phenotypes!C:Y,23,0)=2,"Case","Control")</f>
        <v>Case</v>
      </c>
    </row>
    <row customHeight="1" r="120" hidden="1" ht="15.75">
      <c t="s" s="73" r="A120">
        <v>2127</v>
      </c>
      <c t="str" s="73" r="B120">
        <f>VLOOKUP(A120,MappingID_Strain!A:B,2,0)</f>
        <v>XTB13-242</v>
      </c>
      <c t="s" s="73" r="C120">
        <v>2128</v>
      </c>
      <c t="str" s="73" r="D120">
        <f>IF(VLOOKUP(B120,Phenotypes!C:X,15,0)=2,"Case","Control")</f>
        <v>Case</v>
      </c>
      <c t="str" s="73" r="E120">
        <f>IF(VLOOKUP(B120,Phenotypes!C:X,16,0)=2,"Case","Control")</f>
        <v>Case</v>
      </c>
      <c t="str" s="73" r="F120">
        <f>IF(VLOOKUP(B120,Phenotypes!C:X,17,0)=2,"Case","Control")</f>
        <v>Case</v>
      </c>
      <c t="str" s="73" r="G120">
        <f>IF(VLOOKUP(B120,Phenotypes!C:X,18,0)=2,"Case","Control")</f>
        <v>Control</v>
      </c>
      <c t="str" s="73" r="H120">
        <f>IF(VLOOKUP(B120,Phenotypes!C:X,19,0)=2,"Case","Control")</f>
        <v>Control</v>
      </c>
      <c t="str" s="73" r="I120">
        <f>IF(VLOOKUP(B120,Phenotypes!C:X,20,0)=2,"Case","Control")</f>
        <v>Case</v>
      </c>
      <c t="str" s="73" r="J120">
        <f>IF(VLOOKUP(B120,Phenotypes!C:X,21,0)=2,"Case","Control")</f>
        <v>Case</v>
      </c>
      <c t="str" s="73" r="K120">
        <f>IF(VLOOKUP(B120,Phenotypes!C:X,22,0)=2,"Case","Control")</f>
        <v>Case</v>
      </c>
      <c t="str" s="73" r="L120">
        <f>IF(VLOOKUP(B120,Phenotypes!C:Y,23,0)=2,"Case","Control")</f>
        <v>Case</v>
      </c>
    </row>
    <row customHeight="1" r="121" hidden="1" ht="15.75">
      <c t="s" s="73" r="A121">
        <v>2129</v>
      </c>
      <c t="str" s="73" r="B121">
        <f>VLOOKUP(A121,MappingID_Strain!A:B,2,0)</f>
        <v>XTB13-244</v>
      </c>
      <c t="s" s="73" r="C121">
        <v>2130</v>
      </c>
      <c t="str" s="73" r="D121">
        <f>IF(VLOOKUP(B121,Phenotypes!C:X,15,0)=2,"Case","Control")</f>
        <v>Case</v>
      </c>
      <c t="str" s="73" r="E121">
        <f>IF(VLOOKUP(B121,Phenotypes!C:X,16,0)=2,"Case","Control")</f>
        <v>Case</v>
      </c>
      <c t="str" s="73" r="F121">
        <f>IF(VLOOKUP(B121,Phenotypes!C:X,17,0)=2,"Case","Control")</f>
        <v>Case</v>
      </c>
      <c t="str" s="73" r="G121">
        <f>IF(VLOOKUP(B121,Phenotypes!C:X,18,0)=2,"Case","Control")</f>
        <v>Case</v>
      </c>
      <c t="str" s="73" r="H121">
        <f>IF(VLOOKUP(B121,Phenotypes!C:X,19,0)=2,"Case","Control")</f>
        <v>Control</v>
      </c>
      <c t="str" s="73" r="I121">
        <f>IF(VLOOKUP(B121,Phenotypes!C:X,20,0)=2,"Case","Control")</f>
        <v>Case</v>
      </c>
      <c t="str" s="73" r="J121">
        <f>IF(VLOOKUP(B121,Phenotypes!C:X,21,0)=2,"Case","Control")</f>
        <v>Control</v>
      </c>
      <c t="str" s="73" r="K121">
        <f>IF(VLOOKUP(B121,Phenotypes!C:X,22,0)=2,"Case","Control")</f>
        <v>Case</v>
      </c>
      <c t="str" s="73" r="L121">
        <f>IF(VLOOKUP(B121,Phenotypes!C:Y,23,0)=2,"Case","Control")</f>
        <v>Case</v>
      </c>
    </row>
    <row customHeight="1" r="122" hidden="1" ht="15.75">
      <c t="s" s="73" r="A122">
        <v>2131</v>
      </c>
      <c t="str" s="73" r="B122">
        <f>VLOOKUP(A122,MappingID_Strain!A:B,2,0)</f>
        <v>XTB13-245</v>
      </c>
      <c t="s" s="73" r="C122">
        <v>2132</v>
      </c>
      <c t="str" s="73" r="D122">
        <f>IF(VLOOKUP(B122,Phenotypes!C:X,15,0)=2,"Case","Control")</f>
        <v>Case</v>
      </c>
      <c t="str" s="73" r="E122">
        <f>IF(VLOOKUP(B122,Phenotypes!C:X,16,0)=2,"Case","Control")</f>
        <v>Case</v>
      </c>
      <c t="str" s="73" r="F122">
        <f>IF(VLOOKUP(B122,Phenotypes!C:X,17,0)=2,"Case","Control")</f>
        <v>Case</v>
      </c>
      <c t="str" s="73" r="G122">
        <f>IF(VLOOKUP(B122,Phenotypes!C:X,18,0)=2,"Case","Control")</f>
        <v>Case</v>
      </c>
      <c t="str" s="73" r="H122">
        <f>IF(VLOOKUP(B122,Phenotypes!C:X,19,0)=2,"Case","Control")</f>
        <v>Control</v>
      </c>
      <c t="str" s="73" r="I122">
        <f>IF(VLOOKUP(B122,Phenotypes!C:X,20,0)=2,"Case","Control")</f>
        <v>Case</v>
      </c>
      <c t="str" s="73" r="J122">
        <f>IF(VLOOKUP(B122,Phenotypes!C:X,21,0)=2,"Case","Control")</f>
        <v>Case</v>
      </c>
      <c t="str" s="73" r="K122">
        <f>IF(VLOOKUP(B122,Phenotypes!C:X,22,0)=2,"Case","Control")</f>
        <v>Case</v>
      </c>
      <c t="str" s="73" r="L122">
        <f>IF(VLOOKUP(B122,Phenotypes!C:Y,23,0)=2,"Case","Control")</f>
        <v>Case</v>
      </c>
    </row>
    <row customHeight="1" r="123" hidden="1" ht="15.75">
      <c t="s" s="73" r="A123">
        <v>2133</v>
      </c>
      <c t="str" s="73" r="B123">
        <f>VLOOKUP(A123,MappingID_Strain!A:B,2,0)</f>
        <v>XTB13-247</v>
      </c>
      <c t="s" s="73" r="C123">
        <v>2134</v>
      </c>
      <c t="str" s="73" r="D123">
        <f>IF(VLOOKUP(B123,Phenotypes!C:X,15,0)=2,"Case","Control")</f>
        <v>Case</v>
      </c>
      <c t="str" s="73" r="E123">
        <f>IF(VLOOKUP(B123,Phenotypes!C:X,16,0)=2,"Case","Control")</f>
        <v>Case</v>
      </c>
      <c t="str" s="73" r="F123">
        <f>IF(VLOOKUP(B123,Phenotypes!C:X,17,0)=2,"Case","Control")</f>
        <v>Case</v>
      </c>
      <c t="str" s="73" r="G123">
        <f>IF(VLOOKUP(B123,Phenotypes!C:X,18,0)=2,"Case","Control")</f>
        <v>Case</v>
      </c>
      <c t="str" s="73" r="H123">
        <f>IF(VLOOKUP(B123,Phenotypes!C:X,19,0)=2,"Case","Control")</f>
        <v>Control</v>
      </c>
      <c t="str" s="73" r="I123">
        <f>IF(VLOOKUP(B123,Phenotypes!C:X,20,0)=2,"Case","Control")</f>
        <v>Case</v>
      </c>
      <c t="str" s="73" r="J123">
        <f>IF(VLOOKUP(B123,Phenotypes!C:X,21,0)=2,"Case","Control")</f>
        <v>Control</v>
      </c>
      <c t="str" s="73" r="K123">
        <f>IF(VLOOKUP(B123,Phenotypes!C:X,22,0)=2,"Case","Control")</f>
        <v>Control</v>
      </c>
      <c t="str" s="73" r="L123">
        <f>IF(VLOOKUP(B123,Phenotypes!C:Y,23,0)=2,"Case","Control")</f>
        <v>Case</v>
      </c>
    </row>
    <row customHeight="1" r="124" ht="15.75">
      <c t="s" s="73" r="A124">
        <v>2135</v>
      </c>
      <c t="str" s="73" r="B124">
        <f>VLOOKUP(A124,MappingID_Strain!A:B,2,0)</f>
        <v>XTB13-249</v>
      </c>
      <c t="s" s="73" r="C124">
        <v>2136</v>
      </c>
      <c t="str" s="73" r="D124">
        <f>IF(VLOOKUP(B124,Phenotypes!C:X,15,0)=2,"Case","Control")</f>
        <v>Control</v>
      </c>
      <c t="str" s="73" r="E124">
        <f>IF(VLOOKUP(B124,Phenotypes!C:X,16,0)=2,"Case","Control")</f>
        <v>Control</v>
      </c>
      <c t="str" s="73" r="F124">
        <f>IF(VLOOKUP(B124,Phenotypes!C:X,17,0)=2,"Case","Control")</f>
        <v>Control</v>
      </c>
      <c t="str" s="73" r="G124">
        <f>IF(VLOOKUP(B124,Phenotypes!C:X,18,0)=2,"Case","Control")</f>
        <v>Control</v>
      </c>
      <c t="str" s="73" r="H124">
        <f>IF(VLOOKUP(B124,Phenotypes!C:X,19,0)=2,"Case","Control")</f>
        <v>Control</v>
      </c>
      <c t="str" s="73" r="I124">
        <f>IF(VLOOKUP(B124,Phenotypes!C:X,20,0)=2,"Case","Control")</f>
        <v>Control</v>
      </c>
      <c t="str" s="73" r="J124">
        <f>IF(VLOOKUP(B124,Phenotypes!C:X,21,0)=2,"Case","Control")</f>
        <v>Control</v>
      </c>
      <c t="str" s="73" r="K124">
        <f>IF(VLOOKUP(B124,Phenotypes!C:X,22,0)=2,"Case","Control")</f>
        <v>Control</v>
      </c>
      <c t="str" s="73" r="L124">
        <f>IF(VLOOKUP(B124,Phenotypes!C:Y,23,0)=2,"Case","Control")</f>
        <v>Control</v>
      </c>
    </row>
    <row customHeight="1" r="125" hidden="1" ht="15.75">
      <c t="s" s="73" r="A125">
        <v>2137</v>
      </c>
      <c t="str" s="73" r="B125">
        <f>VLOOKUP(A125,MappingID_Strain!A:B,2,0)</f>
        <v>XTB13-250</v>
      </c>
      <c t="s" s="73" r="C125">
        <v>2138</v>
      </c>
      <c t="str" s="73" r="D125">
        <f>IF(VLOOKUP(B125,Phenotypes!C:X,15,0)=2,"Case","Control")</f>
        <v>Case</v>
      </c>
      <c t="str" s="73" r="E125">
        <f>IF(VLOOKUP(B125,Phenotypes!C:X,16,0)=2,"Case","Control")</f>
        <v>Case</v>
      </c>
      <c t="str" s="73" r="F125">
        <f>IF(VLOOKUP(B125,Phenotypes!C:X,17,0)=2,"Case","Control")</f>
        <v>Case</v>
      </c>
      <c t="str" s="73" r="G125">
        <f>IF(VLOOKUP(B125,Phenotypes!C:X,18,0)=2,"Case","Control")</f>
        <v>Control</v>
      </c>
      <c t="str" s="73" r="H125">
        <f>IF(VLOOKUP(B125,Phenotypes!C:X,19,0)=2,"Case","Control")</f>
        <v>Control</v>
      </c>
      <c t="str" s="73" r="I125">
        <f>IF(VLOOKUP(B125,Phenotypes!C:X,20,0)=2,"Case","Control")</f>
        <v>Control</v>
      </c>
      <c t="str" s="73" r="J125">
        <f>IF(VLOOKUP(B125,Phenotypes!C:X,21,0)=2,"Case","Control")</f>
        <v>Control</v>
      </c>
      <c t="str" s="73" r="K125">
        <f>IF(VLOOKUP(B125,Phenotypes!C:X,22,0)=2,"Case","Control")</f>
        <v>Case</v>
      </c>
      <c t="str" s="73" r="L125">
        <f>IF(VLOOKUP(B125,Phenotypes!C:Y,23,0)=2,"Case","Control")</f>
        <v>Case</v>
      </c>
    </row>
    <row customHeight="1" r="126" hidden="1" ht="15.75">
      <c t="s" s="73" r="A126">
        <v>2139</v>
      </c>
      <c t="str" s="73" r="B126">
        <f>VLOOKUP(A126,MappingID_Strain!A:B,2,0)</f>
        <v>XTB13-251</v>
      </c>
      <c t="s" s="73" r="C126">
        <v>2140</v>
      </c>
      <c t="str" s="73" r="D126">
        <f>IF(VLOOKUP(B126,Phenotypes!C:X,15,0)=2,"Case","Control")</f>
        <v>Case</v>
      </c>
      <c t="str" s="73" r="E126">
        <f>IF(VLOOKUP(B126,Phenotypes!C:X,16,0)=2,"Case","Control")</f>
        <v>Case</v>
      </c>
      <c t="str" s="73" r="F126">
        <f>IF(VLOOKUP(B126,Phenotypes!C:X,17,0)=2,"Case","Control")</f>
        <v>Case</v>
      </c>
      <c t="str" s="73" r="G126">
        <f>IF(VLOOKUP(B126,Phenotypes!C:X,18,0)=2,"Case","Control")</f>
        <v>Case</v>
      </c>
      <c t="str" s="73" r="H126">
        <f>IF(VLOOKUP(B126,Phenotypes!C:X,19,0)=2,"Case","Control")</f>
        <v>Control</v>
      </c>
      <c t="str" s="73" r="I126">
        <f>IF(VLOOKUP(B126,Phenotypes!C:X,20,0)=2,"Case","Control")</f>
        <v>Case</v>
      </c>
      <c t="str" s="73" r="J126">
        <f>IF(VLOOKUP(B126,Phenotypes!C:X,21,0)=2,"Case","Control")</f>
        <v>Case</v>
      </c>
      <c t="str" s="73" r="K126">
        <f>IF(VLOOKUP(B126,Phenotypes!C:X,22,0)=2,"Case","Control")</f>
        <v>Control</v>
      </c>
      <c t="str" s="73" r="L126">
        <f>IF(VLOOKUP(B126,Phenotypes!C:Y,23,0)=2,"Case","Control")</f>
        <v>Case</v>
      </c>
    </row>
    <row customHeight="1" r="127" hidden="1" ht="15.75">
      <c t="s" s="73" r="A127">
        <v>2141</v>
      </c>
      <c t="str" s="73" r="B127">
        <f>VLOOKUP(A127,MappingID_Strain!A:B,2,0)</f>
        <v>XTB13-252</v>
      </c>
      <c t="s" s="73" r="C127">
        <v>2142</v>
      </c>
      <c t="str" s="73" r="D127">
        <f>IF(VLOOKUP(B127,Phenotypes!C:X,15,0)=2,"Case","Control")</f>
        <v>Case</v>
      </c>
      <c t="str" s="73" r="E127">
        <f>IF(VLOOKUP(B127,Phenotypes!C:X,16,0)=2,"Case","Control")</f>
        <v>Case</v>
      </c>
      <c t="str" s="73" r="F127">
        <f>IF(VLOOKUP(B127,Phenotypes!C:X,17,0)=2,"Case","Control")</f>
        <v>Case</v>
      </c>
      <c t="str" s="73" r="G127">
        <f>IF(VLOOKUP(B127,Phenotypes!C:X,18,0)=2,"Case","Control")</f>
        <v>Case</v>
      </c>
      <c t="str" s="73" r="H127">
        <f>IF(VLOOKUP(B127,Phenotypes!C:X,19,0)=2,"Case","Control")</f>
        <v>Control</v>
      </c>
      <c t="str" s="73" r="I127">
        <f>IF(VLOOKUP(B127,Phenotypes!C:X,20,0)=2,"Case","Control")</f>
        <v>Case</v>
      </c>
      <c t="str" s="73" r="J127">
        <f>IF(VLOOKUP(B127,Phenotypes!C:X,21,0)=2,"Case","Control")</f>
        <v>Case</v>
      </c>
      <c t="str" s="73" r="K127">
        <f>IF(VLOOKUP(B127,Phenotypes!C:X,22,0)=2,"Case","Control")</f>
        <v>Control</v>
      </c>
      <c t="str" s="73" r="L127">
        <f>IF(VLOOKUP(B127,Phenotypes!C:Y,23,0)=2,"Case","Control")</f>
        <v>Case</v>
      </c>
    </row>
    <row customHeight="1" r="128" hidden="1" ht="15.75">
      <c t="s" s="73" r="A128">
        <v>2143</v>
      </c>
      <c t="str" s="73" r="B128">
        <f>VLOOKUP(A128,MappingID_Strain!A:B,2,0)</f>
        <v>XTB13-253</v>
      </c>
      <c t="s" s="73" r="C128">
        <v>2144</v>
      </c>
      <c t="str" s="73" r="D128">
        <f>IF(VLOOKUP(B128,Phenotypes!C:X,15,0)=2,"Case","Control")</f>
        <v>Case</v>
      </c>
      <c t="str" s="73" r="E128">
        <f>IF(VLOOKUP(B128,Phenotypes!C:X,16,0)=2,"Case","Control")</f>
        <v>Case</v>
      </c>
      <c t="str" s="73" r="F128">
        <f>IF(VLOOKUP(B128,Phenotypes!C:X,17,0)=2,"Case","Control")</f>
        <v>Case</v>
      </c>
      <c t="str" s="73" r="G128">
        <f>IF(VLOOKUP(B128,Phenotypes!C:X,18,0)=2,"Case","Control")</f>
        <v>Control</v>
      </c>
      <c t="str" s="73" r="H128">
        <f>IF(VLOOKUP(B128,Phenotypes!C:X,19,0)=2,"Case","Control")</f>
        <v>Control</v>
      </c>
      <c t="str" s="73" r="I128">
        <f>IF(VLOOKUP(B128,Phenotypes!C:X,20,0)=2,"Case","Control")</f>
        <v>Control</v>
      </c>
      <c t="str" s="73" r="J128">
        <f>IF(VLOOKUP(B128,Phenotypes!C:X,21,0)=2,"Case","Control")</f>
        <v>Control</v>
      </c>
      <c t="str" s="73" r="K128">
        <f>IF(VLOOKUP(B128,Phenotypes!C:X,22,0)=2,"Case","Control")</f>
        <v>Control</v>
      </c>
      <c t="str" s="73" r="L128">
        <f>IF(VLOOKUP(B128,Phenotypes!C:Y,23,0)=2,"Case","Control")</f>
        <v>Case</v>
      </c>
    </row>
    <row customHeight="1" r="129" hidden="1" ht="15.75">
      <c t="s" s="73" r="A129">
        <v>2145</v>
      </c>
      <c t="str" s="73" r="B129">
        <f>VLOOKUP(A129,MappingID_Strain!A:B,2,0)</f>
        <v>XTB13-255</v>
      </c>
      <c t="s" s="73" r="C129">
        <v>2146</v>
      </c>
      <c t="str" s="73" r="D129">
        <f>IF(VLOOKUP(B129,Phenotypes!C:X,15,0)=2,"Case","Control")</f>
        <v>Case</v>
      </c>
      <c t="str" s="73" r="E129">
        <f>IF(VLOOKUP(B129,Phenotypes!C:X,16,0)=2,"Case","Control")</f>
        <v>Case</v>
      </c>
      <c t="str" s="73" r="F129">
        <f>IF(VLOOKUP(B129,Phenotypes!C:X,17,0)=2,"Case","Control")</f>
        <v>Case</v>
      </c>
      <c t="str" s="73" r="G129">
        <f>IF(VLOOKUP(B129,Phenotypes!C:X,18,0)=2,"Case","Control")</f>
        <v>Case</v>
      </c>
      <c t="str" s="73" r="H129">
        <f>IF(VLOOKUP(B129,Phenotypes!C:X,19,0)=2,"Case","Control")</f>
        <v>Case</v>
      </c>
      <c t="str" s="73" r="I129">
        <f>IF(VLOOKUP(B129,Phenotypes!C:X,20,0)=2,"Case","Control")</f>
        <v>Case</v>
      </c>
      <c t="str" s="73" r="J129">
        <f>IF(VLOOKUP(B129,Phenotypes!C:X,21,0)=2,"Case","Control")</f>
        <v>Case</v>
      </c>
      <c t="str" s="73" r="K129">
        <f>IF(VLOOKUP(B129,Phenotypes!C:X,22,0)=2,"Case","Control")</f>
        <v>Case</v>
      </c>
      <c t="str" s="73" r="L129">
        <f>IF(VLOOKUP(B129,Phenotypes!C:Y,23,0)=2,"Case","Control")</f>
        <v>Case</v>
      </c>
    </row>
    <row customHeight="1" r="130" hidden="1" ht="15.75">
      <c t="s" s="73" r="A130">
        <v>2147</v>
      </c>
      <c t="str" s="73" r="B130">
        <f>VLOOKUP(A130,MappingID_Strain!A:B,2,0)</f>
        <v>XTB13-256</v>
      </c>
      <c t="s" s="73" r="C130">
        <v>2148</v>
      </c>
      <c t="str" s="73" r="D130">
        <f>IF(VLOOKUP(B130,Phenotypes!C:X,15,0)=2,"Case","Control")</f>
        <v>Case</v>
      </c>
      <c t="str" s="73" r="E130">
        <f>IF(VLOOKUP(B130,Phenotypes!C:X,16,0)=2,"Case","Control")</f>
        <v>Case</v>
      </c>
      <c t="str" s="73" r="F130">
        <f>IF(VLOOKUP(B130,Phenotypes!C:X,17,0)=2,"Case","Control")</f>
        <v>Case</v>
      </c>
      <c t="str" s="73" r="G130">
        <f>IF(VLOOKUP(B130,Phenotypes!C:X,18,0)=2,"Case","Control")</f>
        <v>Control</v>
      </c>
      <c t="str" s="73" r="H130">
        <f>IF(VLOOKUP(B130,Phenotypes!C:X,19,0)=2,"Case","Control")</f>
        <v>Control</v>
      </c>
      <c t="str" s="73" r="I130">
        <f>IF(VLOOKUP(B130,Phenotypes!C:X,20,0)=2,"Case","Control")</f>
        <v>Control</v>
      </c>
      <c t="str" s="73" r="J130">
        <f>IF(VLOOKUP(B130,Phenotypes!C:X,21,0)=2,"Case","Control")</f>
        <v>Control</v>
      </c>
      <c t="str" s="73" r="K130">
        <f>IF(VLOOKUP(B130,Phenotypes!C:X,22,0)=2,"Case","Control")</f>
        <v>Case</v>
      </c>
      <c t="str" s="73" r="L130">
        <f>IF(VLOOKUP(B130,Phenotypes!C:Y,23,0)=2,"Case","Control")</f>
        <v>Case</v>
      </c>
    </row>
    <row customHeight="1" r="131" ht="15.75">
      <c t="s" s="73" r="A131">
        <v>2149</v>
      </c>
      <c t="str" s="73" r="B131">
        <f>VLOOKUP(A131,MappingID_Strain!A:B,2,0)</f>
        <v>XTB13-262</v>
      </c>
      <c t="s" s="73" r="C131">
        <v>2150</v>
      </c>
      <c t="str" s="73" r="D131">
        <f>IF(VLOOKUP(B131,Phenotypes!C:X,15,0)=2,"Case","Control")</f>
        <v>Control</v>
      </c>
      <c t="str" s="73" r="E131">
        <f>IF(VLOOKUP(B131,Phenotypes!C:X,16,0)=2,"Case","Control")</f>
        <v>Control</v>
      </c>
      <c t="str" s="73" r="F131">
        <f>IF(VLOOKUP(B131,Phenotypes!C:X,17,0)=2,"Case","Control")</f>
        <v>Control</v>
      </c>
      <c t="str" s="73" r="G131">
        <f>IF(VLOOKUP(B131,Phenotypes!C:X,18,0)=2,"Case","Control")</f>
        <v>Control</v>
      </c>
      <c t="str" s="73" r="H131">
        <f>IF(VLOOKUP(B131,Phenotypes!C:X,19,0)=2,"Case","Control")</f>
        <v>Control</v>
      </c>
      <c t="str" s="73" r="I131">
        <f>IF(VLOOKUP(B131,Phenotypes!C:X,20,0)=2,"Case","Control")</f>
        <v>Control</v>
      </c>
      <c t="str" s="73" r="J131">
        <f>IF(VLOOKUP(B131,Phenotypes!C:X,21,0)=2,"Case","Control")</f>
        <v>Control</v>
      </c>
      <c t="str" s="73" r="K131">
        <f>IF(VLOOKUP(B131,Phenotypes!C:X,22,0)=2,"Case","Control")</f>
        <v>Control</v>
      </c>
      <c t="str" s="73" r="L131">
        <f>IF(VLOOKUP(B131,Phenotypes!C:Y,23,0)=2,"Case","Control")</f>
        <v>Control</v>
      </c>
    </row>
    <row customHeight="1" r="132" ht="15.75">
      <c t="s" s="73" r="A132">
        <v>2151</v>
      </c>
      <c t="str" s="73" r="B132">
        <f>VLOOKUP(A132,MappingID_Strain!A:B,2,0)</f>
        <v>XTB13-265</v>
      </c>
      <c t="s" s="73" r="C132">
        <v>2152</v>
      </c>
      <c t="str" s="73" r="D132">
        <f>IF(VLOOKUP(B132,Phenotypes!C:X,15,0)=2,"Case","Control")</f>
        <v>Control</v>
      </c>
      <c t="str" s="73" r="E132">
        <f>IF(VLOOKUP(B132,Phenotypes!C:X,16,0)=2,"Case","Control")</f>
        <v>Control</v>
      </c>
      <c t="str" s="73" r="F132">
        <f>IF(VLOOKUP(B132,Phenotypes!C:X,17,0)=2,"Case","Control")</f>
        <v>Control</v>
      </c>
      <c t="str" s="73" r="G132">
        <f>IF(VLOOKUP(B132,Phenotypes!C:X,18,0)=2,"Case","Control")</f>
        <v>Control</v>
      </c>
      <c t="str" s="73" r="H132">
        <f>IF(VLOOKUP(B132,Phenotypes!C:X,19,0)=2,"Case","Control")</f>
        <v>Control</v>
      </c>
      <c t="str" s="73" r="I132">
        <f>IF(VLOOKUP(B132,Phenotypes!C:X,20,0)=2,"Case","Control")</f>
        <v>Control</v>
      </c>
      <c t="str" s="73" r="J132">
        <f>IF(VLOOKUP(B132,Phenotypes!C:X,21,0)=2,"Case","Control")</f>
        <v>Control</v>
      </c>
      <c t="str" s="73" r="K132">
        <f>IF(VLOOKUP(B132,Phenotypes!C:X,22,0)=2,"Case","Control")</f>
        <v>Control</v>
      </c>
      <c t="str" s="73" r="L132">
        <f>IF(VLOOKUP(B132,Phenotypes!C:Y,23,0)=2,"Case","Control")</f>
        <v>Control</v>
      </c>
    </row>
    <row customHeight="1" r="133" hidden="1" ht="15.75">
      <c t="s" s="73" r="A133">
        <v>2153</v>
      </c>
      <c t="str" s="73" r="B133">
        <f>VLOOKUP(A133,MappingID_Strain!A:B,2,0)</f>
        <v>XTB13-290</v>
      </c>
      <c t="s" s="73" r="C133">
        <v>2154</v>
      </c>
      <c t="str" s="73" r="D133">
        <f>IF(VLOOKUP(B133,Phenotypes!C:X,15,0)=2,"Case","Control")</f>
        <v>Case</v>
      </c>
      <c t="str" s="73" r="E133">
        <f>IF(VLOOKUP(B133,Phenotypes!C:X,16,0)=2,"Case","Control")</f>
        <v>Case</v>
      </c>
      <c t="str" s="73" r="F133">
        <f>IF(VLOOKUP(B133,Phenotypes!C:X,17,0)=2,"Case","Control")</f>
        <v>Case</v>
      </c>
      <c t="str" s="73" r="G133">
        <f>IF(VLOOKUP(B133,Phenotypes!C:X,18,0)=2,"Case","Control")</f>
        <v>Case</v>
      </c>
      <c t="str" s="73" r="H133">
        <f>IF(VLOOKUP(B133,Phenotypes!C:X,19,0)=2,"Case","Control")</f>
        <v>Control</v>
      </c>
      <c t="str" s="73" r="I133">
        <f>IF(VLOOKUP(B133,Phenotypes!C:X,20,0)=2,"Case","Control")</f>
        <v>Case</v>
      </c>
      <c t="str" s="73" r="J133">
        <f>IF(VLOOKUP(B133,Phenotypes!C:X,21,0)=2,"Case","Control")</f>
        <v>Case</v>
      </c>
      <c t="str" s="73" r="K133">
        <f>IF(VLOOKUP(B133,Phenotypes!C:X,22,0)=2,"Case","Control")</f>
        <v>Control</v>
      </c>
      <c t="str" s="73" r="L133">
        <f>IF(VLOOKUP(B133,Phenotypes!C:Y,23,0)=2,"Case","Control")</f>
        <v>Case</v>
      </c>
    </row>
    <row customHeight="1" r="134" hidden="1" ht="15.75">
      <c t="s" s="73" r="A134">
        <v>2155</v>
      </c>
      <c t="str" s="73" r="B134">
        <f>VLOOKUP(A134,MappingID_Strain!A:B,2,0)</f>
        <v>XTB13-299</v>
      </c>
      <c t="s" s="73" r="C134">
        <v>2156</v>
      </c>
      <c t="str" s="73" r="D134">
        <f>IF(VLOOKUP(B134,Phenotypes!C:X,15,0)=2,"Case","Control")</f>
        <v>Case</v>
      </c>
      <c t="str" s="73" r="E134">
        <f>IF(VLOOKUP(B134,Phenotypes!C:X,16,0)=2,"Case","Control")</f>
        <v>Case</v>
      </c>
      <c t="str" s="73" r="F134">
        <f>IF(VLOOKUP(B134,Phenotypes!C:X,17,0)=2,"Case","Control")</f>
        <v>Case</v>
      </c>
      <c t="str" s="73" r="G134">
        <f>IF(VLOOKUP(B134,Phenotypes!C:X,18,0)=2,"Case","Control")</f>
        <v>Control</v>
      </c>
      <c t="str" s="73" r="H134">
        <f>IF(VLOOKUP(B134,Phenotypes!C:X,19,0)=2,"Case","Control")</f>
        <v>Control</v>
      </c>
      <c t="str" s="73" r="I134">
        <f>IF(VLOOKUP(B134,Phenotypes!C:X,20,0)=2,"Case","Control")</f>
        <v>Control</v>
      </c>
      <c t="str" s="73" r="J134">
        <f>IF(VLOOKUP(B134,Phenotypes!C:X,21,0)=2,"Case","Control")</f>
        <v>Control</v>
      </c>
      <c t="str" s="73" r="K134">
        <f>IF(VLOOKUP(B134,Phenotypes!C:X,22,0)=2,"Case","Control")</f>
        <v>Control</v>
      </c>
      <c t="str" s="73" r="L134">
        <f>IF(VLOOKUP(B134,Phenotypes!C:Y,23,0)=2,"Case","Control")</f>
        <v>Case</v>
      </c>
    </row>
  </sheetData>
  <autoFilter ref="$A$1:$L$134">
    <filterColumn colId="3">
      <filters>
        <filter val="Control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29" defaultRowHeight="15.75"/>
  <cols>
    <col min="1" customWidth="1" max="1" width="72.86"/>
    <col min="2" customWidth="1" max="2" width="20.86"/>
    <col min="3" customWidth="1" max="3" width="19.71"/>
    <col min="4" customWidth="1" max="5" width="19.0"/>
    <col min="6" customWidth="1" max="6" width="22.0"/>
    <col min="7" customWidth="1" max="26" width="19.0"/>
    <col min="27" customWidth="1" max="27" width="20.29"/>
    <col min="28" customWidth="1" max="32" width="21.71"/>
    <col min="33" customWidth="1" max="33" width="19.0"/>
    <col min="34" customWidth="1" max="34" width="21.14"/>
    <col min="35" customWidth="1" max="35" width="19.86"/>
    <col min="36" customWidth="1" max="36" width="18.29"/>
    <col min="37" customWidth="1" max="41" width="20.71"/>
    <col min="42" customWidth="1" max="43" width="21.57"/>
    <col min="44" customWidth="1" max="46" width="17.29"/>
    <col min="47" customWidth="1" max="51" width="20.43"/>
    <col min="52" customWidth="1" max="52" width="17.86"/>
    <col min="53" customWidth="1" max="60" width="19.86"/>
    <col min="61" customWidth="1" max="61" width="19.57"/>
    <col min="62" customWidth="1" max="63" width="19.14"/>
    <col min="64" customWidth="1" max="64" width="20.43"/>
    <col min="65" customWidth="1" max="65" width="17.86"/>
    <col min="66" customWidth="1" max="75" width="19.86"/>
    <col min="76" customWidth="1" max="77" width="18.57"/>
    <col min="78" customWidth="1" max="79" width="19.43"/>
    <col min="80" customWidth="1" max="89" width="19.29"/>
    <col min="90" customWidth="1" max="90" width="19.14"/>
    <col min="91" customWidth="1" max="98" width="22.14"/>
    <col min="99" customWidth="1" max="103" width="18.86"/>
    <col min="104" customWidth="1" max="107" width="17.57"/>
    <col min="108" customWidth="1" max="108" width="17.14"/>
    <col min="109" customWidth="1" max="110" width="16.57"/>
    <col min="111" customWidth="1" max="119" width="19.0"/>
    <col min="120" customWidth="1" max="120" width="20.29"/>
    <col min="121" customWidth="1" max="127" width="19.0"/>
    <col min="128" customWidth="1" max="129" width="20.43"/>
    <col min="130" customWidth="1" max="136" width="19.0"/>
    <col min="137" customWidth="1" max="139" width="21.43"/>
    <col min="140" customWidth="1" max="140" width="24.0"/>
    <col min="141" customWidth="1" max="149" width="19.0"/>
    <col min="150" customWidth="1" max="151" width="21.43"/>
    <col min="152" customWidth="1" max="156" width="19.0"/>
    <col min="157" customWidth="1" max="157" width="11.57"/>
  </cols>
  <sheetData>
    <row customHeight="1" r="1" ht="18.75">
      <c t="s" s="70" r="A1">
        <v>2157</v>
      </c>
      <c t="s" s="74" r="B1">
        <v>2158</v>
      </c>
      <c t="s" s="74" r="C1">
        <v>2159</v>
      </c>
      <c t="s" s="74" r="D1">
        <v>2160</v>
      </c>
      <c t="s" s="74" r="E1">
        <v>2161</v>
      </c>
      <c t="s" s="74" r="F1">
        <v>2162</v>
      </c>
      <c t="s" s="74" r="G1">
        <v>2163</v>
      </c>
      <c t="s" s="74" r="H1">
        <v>2164</v>
      </c>
      <c t="s" s="74" r="I1">
        <v>2165</v>
      </c>
      <c t="s" s="74" r="J1">
        <v>2166</v>
      </c>
      <c t="s" s="74" r="K1">
        <v>2167</v>
      </c>
      <c t="s" s="74" r="L1">
        <v>2168</v>
      </c>
      <c t="s" s="74" r="M1">
        <v>2169</v>
      </c>
      <c t="s" s="74" r="N1">
        <v>2170</v>
      </c>
      <c t="s" s="74" r="O1">
        <v>2171</v>
      </c>
      <c t="s" s="74" r="P1">
        <v>2172</v>
      </c>
      <c t="s" s="74" r="Q1">
        <v>2173</v>
      </c>
      <c t="s" s="74" r="R1">
        <v>2174</v>
      </c>
      <c t="s" s="74" r="S1">
        <v>2175</v>
      </c>
      <c t="s" s="74" r="T1">
        <v>2176</v>
      </c>
      <c t="s" s="74" r="U1">
        <v>2177</v>
      </c>
      <c t="s" s="74" r="V1">
        <v>2178</v>
      </c>
      <c t="s" s="74" r="W1">
        <v>2179</v>
      </c>
      <c t="s" s="74" r="X1">
        <v>2180</v>
      </c>
      <c t="s" s="74" r="Y1">
        <v>2181</v>
      </c>
      <c t="s" s="74" r="Z1">
        <v>2182</v>
      </c>
      <c t="s" s="78" r="AA1">
        <v>2183</v>
      </c>
      <c t="s" s="79" r="AB1">
        <v>2184</v>
      </c>
      <c t="s" s="79" r="AC1">
        <v>2185</v>
      </c>
      <c t="s" s="79" r="AD1">
        <v>2186</v>
      </c>
      <c t="s" s="79" r="AE1">
        <v>2187</v>
      </c>
      <c t="s" s="79" r="AF1">
        <v>2188</v>
      </c>
      <c t="s" s="74" r="AG1">
        <v>2189</v>
      </c>
      <c t="s" s="74" r="AH1">
        <v>2190</v>
      </c>
      <c t="s" s="74" r="AI1">
        <v>2191</v>
      </c>
      <c t="s" s="74" r="AJ1">
        <v>2192</v>
      </c>
      <c t="s" s="74" r="AK1">
        <v>2193</v>
      </c>
      <c t="s" s="74" r="AL1">
        <v>2194</v>
      </c>
      <c t="s" s="74" r="AM1">
        <v>2195</v>
      </c>
      <c t="s" s="74" r="AN1">
        <v>2196</v>
      </c>
      <c t="s" s="74" r="AO1">
        <v>2197</v>
      </c>
      <c t="s" s="80" r="AP1">
        <v>2198</v>
      </c>
      <c t="s" s="80" r="AQ1">
        <v>2199</v>
      </c>
      <c t="s" s="74" r="AR1">
        <v>2200</v>
      </c>
      <c t="s" s="74" r="AS1">
        <v>2201</v>
      </c>
      <c t="s" s="74" r="AT1">
        <v>2202</v>
      </c>
      <c t="s" s="80" r="AU1">
        <v>2203</v>
      </c>
      <c t="s" s="80" r="AV1">
        <v>2204</v>
      </c>
      <c t="s" s="80" r="AW1">
        <v>2205</v>
      </c>
      <c t="s" s="80" r="AX1">
        <v>2206</v>
      </c>
      <c t="s" s="80" r="AY1">
        <v>2207</v>
      </c>
      <c t="s" s="74" r="AZ1">
        <v>2208</v>
      </c>
      <c t="s" s="74" r="BA1">
        <v>2209</v>
      </c>
      <c t="s" s="74" r="BB1">
        <v>2210</v>
      </c>
      <c t="s" s="74" r="BC1">
        <v>2211</v>
      </c>
      <c t="s" s="74" r="BD1">
        <v>2212</v>
      </c>
      <c t="s" s="74" r="BE1">
        <v>2213</v>
      </c>
      <c t="s" s="74" r="BF1">
        <v>2214</v>
      </c>
      <c t="s" s="74" r="BG1">
        <v>2215</v>
      </c>
      <c t="s" s="74" r="BH1">
        <v>2216</v>
      </c>
      <c t="s" s="74" r="BI1">
        <v>2217</v>
      </c>
      <c t="s" s="74" r="BJ1">
        <v>2218</v>
      </c>
      <c t="s" s="74" r="BK1">
        <v>2219</v>
      </c>
      <c t="s" s="74" r="BL1">
        <v>2220</v>
      </c>
      <c t="s" s="74" r="BM1">
        <v>2221</v>
      </c>
      <c t="s" s="74" r="BN1">
        <v>2222</v>
      </c>
      <c t="s" s="74" r="BO1">
        <v>2223</v>
      </c>
      <c t="s" s="74" r="BP1">
        <v>2224</v>
      </c>
      <c t="s" s="74" r="BQ1">
        <v>2225</v>
      </c>
      <c t="s" s="78" r="BR1">
        <v>2226</v>
      </c>
      <c t="s" s="78" r="BS1">
        <v>2227</v>
      </c>
      <c t="s" s="74" r="BT1">
        <v>2228</v>
      </c>
      <c t="s" s="74" r="BU1">
        <v>2229</v>
      </c>
      <c t="s" s="74" r="BV1">
        <v>2230</v>
      </c>
      <c t="s" s="74" r="BW1">
        <v>2231</v>
      </c>
      <c t="s" s="74" r="BX1">
        <v>2232</v>
      </c>
      <c t="s" s="74" r="BY1">
        <v>2233</v>
      </c>
      <c t="s" s="74" r="BZ1">
        <v>2234</v>
      </c>
      <c t="s" s="74" r="CA1">
        <v>2235</v>
      </c>
      <c t="s" s="74" r="CB1">
        <v>2236</v>
      </c>
      <c t="s" s="74" r="CC1">
        <v>2237</v>
      </c>
      <c t="s" s="74" r="CD1">
        <v>2238</v>
      </c>
      <c t="s" s="74" r="CE1">
        <v>2239</v>
      </c>
      <c t="s" s="74" r="CF1">
        <v>2240</v>
      </c>
      <c t="s" s="74" r="CG1">
        <v>2241</v>
      </c>
      <c t="s" s="74" r="CH1">
        <v>2242</v>
      </c>
      <c t="s" s="74" r="CI1">
        <v>2243</v>
      </c>
      <c t="s" s="74" r="CJ1">
        <v>2244</v>
      </c>
      <c t="s" s="74" r="CK1">
        <v>2245</v>
      </c>
      <c t="s" s="74" r="CL1">
        <v>2246</v>
      </c>
      <c t="s" s="74" r="CM1">
        <v>2247</v>
      </c>
      <c t="s" s="74" r="CN1">
        <v>2248</v>
      </c>
      <c t="s" s="74" r="CO1">
        <v>2249</v>
      </c>
      <c t="s" s="74" r="CP1">
        <v>2250</v>
      </c>
      <c t="s" s="74" r="CQ1">
        <v>2251</v>
      </c>
      <c t="s" s="74" r="CR1">
        <v>2252</v>
      </c>
      <c t="s" s="74" r="CS1">
        <v>2253</v>
      </c>
      <c t="s" s="74" r="CT1">
        <v>2254</v>
      </c>
      <c t="s" s="74" r="CU1">
        <v>2255</v>
      </c>
      <c t="s" s="74" r="CV1">
        <v>2256</v>
      </c>
      <c t="s" s="74" r="CW1">
        <v>2257</v>
      </c>
      <c t="s" s="74" r="CX1">
        <v>2258</v>
      </c>
      <c t="s" s="74" r="CY1">
        <v>2259</v>
      </c>
      <c t="s" s="74" r="CZ1">
        <v>2260</v>
      </c>
      <c t="s" s="74" r="DA1">
        <v>2261</v>
      </c>
      <c t="s" s="80" r="DB1">
        <v>2262</v>
      </c>
      <c t="s" s="80" r="DC1">
        <v>2263</v>
      </c>
      <c t="s" s="82" r="DD1">
        <v>2264</v>
      </c>
      <c t="s" s="82" r="DE1">
        <v>2265</v>
      </c>
      <c t="s" s="82" r="DF1">
        <v>2266</v>
      </c>
      <c t="s" s="83" r="DG1">
        <v>2267</v>
      </c>
      <c t="s" s="84" r="DH1">
        <v>2268</v>
      </c>
      <c t="s" s="85" r="DI1">
        <v>2269</v>
      </c>
      <c t="s" s="85" r="DJ1">
        <v>2270</v>
      </c>
      <c t="s" s="85" r="DK1">
        <v>2271</v>
      </c>
      <c t="s" s="83" r="DL1">
        <v>2272</v>
      </c>
      <c t="s" s="83" r="DM1">
        <v>2273</v>
      </c>
      <c t="s" s="83" r="DN1">
        <v>2274</v>
      </c>
      <c t="s" s="83" r="DO1">
        <v>2275</v>
      </c>
      <c t="s" s="83" r="DP1">
        <v>2276</v>
      </c>
      <c t="s" s="84" r="DQ1">
        <v>2277</v>
      </c>
      <c t="s" s="83" r="DR1">
        <v>2278</v>
      </c>
      <c t="s" s="83" r="DS1">
        <v>2279</v>
      </c>
      <c t="s" s="83" r="DT1">
        <v>2280</v>
      </c>
      <c t="s" s="83" r="DU1">
        <v>2281</v>
      </c>
      <c t="s" s="83" r="DV1">
        <v>2282</v>
      </c>
      <c t="s" s="83" r="DW1">
        <v>2283</v>
      </c>
      <c t="s" s="85" r="DX1">
        <v>2284</v>
      </c>
      <c t="s" s="85" r="DY1">
        <v>2285</v>
      </c>
      <c t="s" s="83" r="DZ1">
        <v>2286</v>
      </c>
      <c t="s" s="83" r="EA1">
        <v>2287</v>
      </c>
      <c t="s" s="83" r="EB1">
        <v>2288</v>
      </c>
      <c t="s" s="83" r="EC1">
        <v>2289</v>
      </c>
      <c t="s" s="83" r="ED1">
        <v>2290</v>
      </c>
      <c t="s" s="85" r="EE1">
        <v>2291</v>
      </c>
      <c t="s" s="85" r="EF1">
        <v>2292</v>
      </c>
      <c t="s" s="83" r="EG1">
        <v>2293</v>
      </c>
      <c t="s" s="83" r="EH1">
        <v>2294</v>
      </c>
      <c t="s" s="83" r="EI1">
        <v>2295</v>
      </c>
      <c t="s" s="83" r="EJ1">
        <v>2296</v>
      </c>
      <c t="s" s="83" r="EK1">
        <v>2297</v>
      </c>
      <c t="s" s="83" r="EL1">
        <v>2298</v>
      </c>
      <c t="s" s="83" r="EM1">
        <v>2299</v>
      </c>
      <c t="s" s="83" r="EN1">
        <v>2300</v>
      </c>
      <c t="s" s="83" r="EO1">
        <v>2301</v>
      </c>
      <c t="s" s="83" r="EP1">
        <v>2302</v>
      </c>
      <c t="s" s="83" r="EQ1">
        <v>2303</v>
      </c>
      <c t="s" s="83" r="ER1">
        <v>2304</v>
      </c>
      <c t="s" s="83" r="ES1">
        <v>2305</v>
      </c>
      <c t="s" s="83" r="ET1">
        <v>2306</v>
      </c>
      <c t="s" s="83" r="EU1">
        <v>2307</v>
      </c>
      <c t="s" s="83" r="EV1">
        <v>2308</v>
      </c>
      <c s="94" r="EW1"/>
      <c s="94" r="EX1"/>
      <c s="94" r="EY1"/>
      <c s="94" r="EZ1"/>
      <c s="94" r="FA1"/>
    </row>
    <row customHeight="1" r="2" ht="15.75">
      <c t="s" s="73" r="A2">
        <v>2309</v>
      </c>
      <c t="s" s="76" r="B2">
        <v>2310</v>
      </c>
      <c t="s" s="76" r="C2">
        <v>2311</v>
      </c>
      <c t="s" s="76" r="D2">
        <v>2312</v>
      </c>
      <c t="s" s="76" r="E2">
        <v>2313</v>
      </c>
      <c t="s" s="76" r="F2">
        <v>2314</v>
      </c>
      <c t="s" s="76" r="G2">
        <v>2315</v>
      </c>
      <c t="s" s="76" r="H2">
        <v>2316</v>
      </c>
      <c t="s" s="76" r="I2">
        <v>2317</v>
      </c>
      <c t="s" s="76" r="J2">
        <v>2318</v>
      </c>
      <c t="s" s="76" r="K2">
        <v>2319</v>
      </c>
      <c t="s" s="76" r="L2">
        <v>2320</v>
      </c>
      <c t="s" s="76" r="M2">
        <v>2321</v>
      </c>
      <c t="s" s="76" r="N2">
        <v>2322</v>
      </c>
      <c t="s" s="76" r="O2">
        <v>2323</v>
      </c>
      <c t="s" s="76" r="P2">
        <v>2324</v>
      </c>
      <c t="s" s="76" r="Q2">
        <v>2325</v>
      </c>
      <c t="s" s="76" r="R2">
        <v>2326</v>
      </c>
      <c t="s" s="76" r="S2">
        <v>2327</v>
      </c>
      <c t="s" s="76" r="T2">
        <v>2328</v>
      </c>
      <c t="s" s="76" r="U2">
        <v>2329</v>
      </c>
      <c t="s" s="76" r="V2">
        <v>2330</v>
      </c>
      <c t="s" s="76" r="W2">
        <v>2331</v>
      </c>
      <c t="s" s="95" r="X2">
        <v>2332</v>
      </c>
      <c t="s" s="95" r="Y2">
        <v>2333</v>
      </c>
      <c t="s" s="76" r="Z2">
        <v>2334</v>
      </c>
      <c t="s" s="76" r="AA2">
        <v>2335</v>
      </c>
      <c t="s" s="76" r="AB2">
        <v>2336</v>
      </c>
      <c t="s" s="76" r="AC2">
        <v>2337</v>
      </c>
      <c t="s" s="76" r="AD2">
        <v>2338</v>
      </c>
      <c t="s" s="76" r="AE2">
        <v>2339</v>
      </c>
      <c t="s" s="76" r="AF2">
        <v>2340</v>
      </c>
      <c t="s" s="76" r="AG2">
        <v>2341</v>
      </c>
      <c t="s" s="76" r="AH2">
        <v>2342</v>
      </c>
      <c t="s" s="76" r="AI2">
        <v>2343</v>
      </c>
      <c t="s" s="76" r="AJ2">
        <v>2344</v>
      </c>
      <c t="s" s="76" r="AK2">
        <v>2345</v>
      </c>
      <c t="s" s="76" r="AL2">
        <v>2346</v>
      </c>
      <c t="s" s="76" r="AM2">
        <v>2347</v>
      </c>
      <c t="s" s="76" r="AN2">
        <v>2348</v>
      </c>
      <c t="s" s="76" r="AO2">
        <v>2349</v>
      </c>
      <c t="s" s="76" r="AP2">
        <v>2350</v>
      </c>
      <c t="s" s="76" r="AQ2">
        <v>2351</v>
      </c>
      <c t="s" s="76" r="AR2">
        <v>2352</v>
      </c>
      <c t="s" s="76" r="AS2">
        <v>2353</v>
      </c>
      <c s="76" r="AT2"/>
      <c t="s" s="76" r="AU2">
        <v>2354</v>
      </c>
      <c t="s" s="76" r="AV2">
        <v>2355</v>
      </c>
      <c t="s" s="76" r="AW2">
        <v>2356</v>
      </c>
      <c t="s" s="76" r="AX2">
        <v>2357</v>
      </c>
      <c t="s" s="76" r="AY2">
        <v>2358</v>
      </c>
      <c t="s" s="76" r="AZ2">
        <v>2359</v>
      </c>
      <c t="s" s="76" r="BA2">
        <v>2360</v>
      </c>
      <c t="s" s="76" r="BB2">
        <v>2361</v>
      </c>
      <c t="s" s="76" r="BC2">
        <v>2362</v>
      </c>
      <c t="s" s="76" r="BD2">
        <v>2363</v>
      </c>
      <c t="s" s="76" r="BE2">
        <v>2364</v>
      </c>
      <c t="s" s="76" r="BF2">
        <v>2365</v>
      </c>
      <c t="s" s="76" r="BG2">
        <v>2366</v>
      </c>
      <c t="s" s="76" r="BH2">
        <v>2367</v>
      </c>
      <c t="s" s="76" r="BI2">
        <v>2368</v>
      </c>
      <c t="s" s="76" r="BJ2">
        <v>2369</v>
      </c>
      <c t="s" s="76" r="BK2">
        <v>2370</v>
      </c>
      <c t="s" s="76" r="BL2">
        <v>2371</v>
      </c>
      <c t="s" s="76" r="BM2">
        <v>2372</v>
      </c>
      <c t="s" s="76" r="BN2">
        <v>2373</v>
      </c>
      <c t="s" s="76" r="BO2">
        <v>2374</v>
      </c>
      <c t="s" s="76" r="BP2">
        <v>2375</v>
      </c>
      <c t="s" s="76" r="BQ2">
        <v>2376</v>
      </c>
      <c t="s" s="76" r="BR2">
        <v>2377</v>
      </c>
      <c t="s" s="76" r="BS2">
        <v>2378</v>
      </c>
      <c t="s" s="76" r="BT2">
        <v>2379</v>
      </c>
      <c t="s" s="76" r="BU2">
        <v>2380</v>
      </c>
      <c t="s" s="76" r="BV2">
        <v>2381</v>
      </c>
      <c t="s" s="76" r="BW2">
        <v>2382</v>
      </c>
      <c t="s" s="76" r="BX2">
        <v>2383</v>
      </c>
      <c t="s" s="76" r="BY2">
        <v>2384</v>
      </c>
      <c t="s" s="76" r="BZ2">
        <v>2385</v>
      </c>
      <c t="s" s="76" r="CA2">
        <v>2386</v>
      </c>
      <c t="s" s="76" r="CB2">
        <v>2387</v>
      </c>
      <c t="s" s="76" r="CC2">
        <v>2388</v>
      </c>
      <c t="s" s="76" r="CD2">
        <v>2389</v>
      </c>
      <c t="s" s="76" r="CE2">
        <v>2390</v>
      </c>
      <c t="s" s="76" r="CF2">
        <v>2391</v>
      </c>
      <c t="s" s="76" r="CG2">
        <v>2392</v>
      </c>
      <c t="s" s="76" r="CH2">
        <v>2393</v>
      </c>
      <c t="s" s="76" r="CI2">
        <v>2394</v>
      </c>
      <c t="s" s="76" r="CJ2">
        <v>2395</v>
      </c>
      <c t="s" s="76" r="CK2">
        <v>2396</v>
      </c>
      <c t="s" s="76" r="CL2">
        <v>2397</v>
      </c>
      <c t="s" s="76" r="CM2">
        <v>2398</v>
      </c>
      <c t="s" s="76" r="CN2">
        <v>2399</v>
      </c>
      <c t="s" s="76" r="CO2">
        <v>2400</v>
      </c>
      <c t="s" s="76" r="CP2">
        <v>2401</v>
      </c>
      <c t="s" s="76" r="CQ2">
        <v>2402</v>
      </c>
      <c t="s" s="76" r="CR2">
        <v>2403</v>
      </c>
      <c t="s" s="76" r="CS2">
        <v>2404</v>
      </c>
      <c t="s" s="76" r="CT2">
        <v>2405</v>
      </c>
      <c t="s" s="76" r="CU2">
        <v>2406</v>
      </c>
      <c t="s" s="76" r="CV2">
        <v>2407</v>
      </c>
      <c t="s" s="76" r="CW2">
        <v>2408</v>
      </c>
      <c t="s" s="76" r="CX2">
        <v>2409</v>
      </c>
      <c t="s" s="76" r="CY2">
        <v>2410</v>
      </c>
      <c t="s" s="76" r="CZ2">
        <v>2411</v>
      </c>
      <c t="s" s="76" r="DA2">
        <v>2412</v>
      </c>
      <c t="s" s="76" r="DB2">
        <v>2413</v>
      </c>
      <c t="s" s="76" r="DC2">
        <v>2414</v>
      </c>
      <c t="s" s="76" r="DD2">
        <v>2415</v>
      </c>
      <c t="s" s="76" r="DE2">
        <v>2416</v>
      </c>
      <c t="s" s="76" r="DF2">
        <v>2417</v>
      </c>
      <c t="s" s="76" r="DG2">
        <v>2418</v>
      </c>
      <c t="s" s="76" r="DH2">
        <v>2419</v>
      </c>
      <c t="s" s="76" r="DI2">
        <v>2420</v>
      </c>
      <c t="s" s="76" r="DJ2">
        <v>2421</v>
      </c>
      <c t="s" s="76" r="DK2">
        <v>2422</v>
      </c>
      <c t="s" s="76" r="DL2">
        <v>2423</v>
      </c>
      <c t="s" s="76" r="DM2">
        <v>2424</v>
      </c>
      <c t="s" s="76" r="DN2">
        <v>2425</v>
      </c>
      <c t="s" s="76" r="DO2">
        <v>2426</v>
      </c>
      <c t="s" s="76" r="DP2">
        <v>2427</v>
      </c>
      <c t="s" s="76" r="DQ2">
        <v>2428</v>
      </c>
      <c t="s" s="76" r="DR2">
        <v>2429</v>
      </c>
      <c t="s" s="76" r="DS2">
        <v>2430</v>
      </c>
      <c t="s" s="76" r="DT2">
        <v>2431</v>
      </c>
      <c t="s" s="76" r="DU2">
        <v>2432</v>
      </c>
      <c t="s" s="76" r="DV2">
        <v>2433</v>
      </c>
      <c t="s" s="76" r="DW2">
        <v>2434</v>
      </c>
      <c t="s" s="76" r="DX2">
        <v>2435</v>
      </c>
      <c t="s" s="76" r="DY2">
        <v>2436</v>
      </c>
      <c t="s" s="76" r="DZ2">
        <v>2437</v>
      </c>
      <c t="s" s="76" r="EA2">
        <v>2438</v>
      </c>
      <c t="s" s="76" r="EB2">
        <v>2439</v>
      </c>
      <c t="s" s="76" r="EC2">
        <v>2440</v>
      </c>
      <c t="s" s="76" r="ED2">
        <v>2441</v>
      </c>
      <c t="s" s="76" r="EE2">
        <v>2442</v>
      </c>
      <c t="s" s="76" r="EF2">
        <v>2443</v>
      </c>
      <c t="s" s="76" r="EG2">
        <v>2444</v>
      </c>
      <c t="s" s="76" r="EH2">
        <v>2445</v>
      </c>
      <c t="s" s="76" r="EI2">
        <v>2446</v>
      </c>
      <c t="s" s="76" r="EJ2">
        <v>2447</v>
      </c>
      <c t="s" s="76" r="EK2">
        <v>2448</v>
      </c>
      <c t="s" s="76" r="EL2">
        <v>2449</v>
      </c>
      <c t="s" s="76" r="EM2">
        <v>2450</v>
      </c>
      <c t="s" s="76" r="EN2">
        <v>2451</v>
      </c>
      <c t="s" s="76" r="EO2">
        <v>2452</v>
      </c>
      <c t="s" s="76" r="EP2">
        <v>2453</v>
      </c>
      <c t="s" s="76" r="EQ2">
        <v>2454</v>
      </c>
      <c t="s" s="76" r="ER2">
        <v>2455</v>
      </c>
      <c t="s" s="76" r="ES2">
        <v>2456</v>
      </c>
      <c t="s" s="76" r="ET2">
        <v>2457</v>
      </c>
      <c t="s" s="76" r="EU2">
        <v>2458</v>
      </c>
      <c t="s" s="76" r="EV2">
        <v>2459</v>
      </c>
      <c s="73" r="EW2"/>
      <c s="73" r="EX2"/>
      <c s="73" r="EY2"/>
      <c s="73" r="EZ2"/>
      <c s="73" r="FA2"/>
    </row>
    <row customHeight="1" r="3" ht="15.75">
      <c t="s" s="73" r="A3">
        <v>2460</v>
      </c>
      <c t="s" s="76" r="B3">
        <v>2461</v>
      </c>
      <c t="s" s="76" r="C3">
        <v>2462</v>
      </c>
      <c t="s" s="76" r="D3">
        <v>2463</v>
      </c>
      <c t="s" s="75" r="E3">
        <v>2464</v>
      </c>
      <c t="s" s="76" r="F3">
        <v>2465</v>
      </c>
      <c t="s" s="76" r="G3">
        <v>2466</v>
      </c>
      <c t="s" s="76" r="H3">
        <v>2467</v>
      </c>
      <c t="s" s="75" r="I3">
        <v>2468</v>
      </c>
      <c t="s" s="76" r="J3">
        <v>2469</v>
      </c>
      <c t="s" s="76" r="K3">
        <v>2470</v>
      </c>
      <c t="s" s="76" r="L3">
        <v>2471</v>
      </c>
      <c t="s" s="76" r="M3">
        <v>2472</v>
      </c>
      <c t="s" s="76" r="N3">
        <v>2473</v>
      </c>
      <c t="s" s="76" r="O3">
        <v>2474</v>
      </c>
      <c t="s" s="76" r="P3">
        <v>2475</v>
      </c>
      <c t="s" s="76" r="Q3">
        <v>2476</v>
      </c>
      <c t="s" s="76" r="R3">
        <v>2477</v>
      </c>
      <c t="s" s="76" r="S3">
        <v>2478</v>
      </c>
      <c t="s" s="76" r="T3">
        <v>2479</v>
      </c>
      <c t="s" s="76" r="U3">
        <v>2480</v>
      </c>
      <c t="s" s="76" r="V3">
        <v>2481</v>
      </c>
      <c t="s" s="76" r="W3">
        <v>2482</v>
      </c>
      <c t="s" s="95" r="X3">
        <v>2483</v>
      </c>
      <c t="s" s="95" r="Y3">
        <v>2484</v>
      </c>
      <c t="s" s="76" r="Z3">
        <v>2485</v>
      </c>
      <c t="s" s="76" r="AA3">
        <v>2486</v>
      </c>
      <c t="s" s="76" r="AB3">
        <v>2487</v>
      </c>
      <c t="s" s="76" r="AC3">
        <v>2488</v>
      </c>
      <c t="s" s="76" r="AD3">
        <v>2489</v>
      </c>
      <c t="s" s="76" r="AE3">
        <v>2490</v>
      </c>
      <c t="s" s="76" r="AF3">
        <v>2491</v>
      </c>
      <c t="s" s="76" r="AG3">
        <v>2492</v>
      </c>
      <c t="s" s="76" r="AH3">
        <v>2493</v>
      </c>
      <c t="s" s="76" r="AI3">
        <v>2494</v>
      </c>
      <c t="s" s="76" r="AJ3">
        <v>2495</v>
      </c>
      <c t="s" s="76" r="AK3">
        <v>2496</v>
      </c>
      <c t="s" s="76" r="AL3">
        <v>2497</v>
      </c>
      <c t="s" s="76" r="AM3">
        <v>2498</v>
      </c>
      <c t="s" s="76" r="AN3">
        <v>2499</v>
      </c>
      <c t="s" s="76" r="AO3">
        <v>2500</v>
      </c>
      <c t="s" s="76" r="AP3">
        <v>2501</v>
      </c>
      <c t="s" s="76" r="AQ3">
        <v>2502</v>
      </c>
      <c t="s" s="76" r="AR3">
        <v>2503</v>
      </c>
      <c t="s" s="76" r="AS3">
        <v>2504</v>
      </c>
      <c t="s" s="76" r="AT3">
        <v>2505</v>
      </c>
      <c t="s" s="76" r="AU3">
        <v>2506</v>
      </c>
      <c t="s" s="76" r="AV3">
        <v>2507</v>
      </c>
      <c t="s" s="76" r="AW3">
        <v>2508</v>
      </c>
      <c t="s" s="76" r="AX3">
        <v>2509</v>
      </c>
      <c t="s" s="76" r="AY3">
        <v>2510</v>
      </c>
      <c t="s" s="76" r="AZ3">
        <v>2511</v>
      </c>
      <c t="s" s="76" r="BA3">
        <v>2512</v>
      </c>
      <c t="s" s="76" r="BB3">
        <v>2513</v>
      </c>
      <c t="s" s="76" r="BC3">
        <v>2514</v>
      </c>
      <c t="s" s="76" r="BD3">
        <v>2515</v>
      </c>
      <c t="s" s="76" r="BE3">
        <v>2516</v>
      </c>
      <c t="s" s="76" r="BF3">
        <v>2517</v>
      </c>
      <c t="s" s="76" r="BG3">
        <v>2518</v>
      </c>
      <c t="s" s="76" r="BH3">
        <v>2519</v>
      </c>
      <c t="s" s="76" r="BI3">
        <v>2520</v>
      </c>
      <c t="s" s="76" r="BJ3">
        <v>2521</v>
      </c>
      <c t="s" s="76" r="BK3">
        <v>2522</v>
      </c>
      <c t="s" s="76" r="BL3">
        <v>2523</v>
      </c>
      <c t="s" s="76" r="BM3">
        <v>2524</v>
      </c>
      <c t="s" s="76" r="BN3">
        <v>2525</v>
      </c>
      <c t="s" s="76" r="BO3">
        <v>2526</v>
      </c>
      <c t="s" s="76" r="BP3">
        <v>2527</v>
      </c>
      <c t="s" s="76" r="BQ3">
        <v>2528</v>
      </c>
      <c t="s" s="76" r="BR3">
        <v>2529</v>
      </c>
      <c t="s" s="76" r="BS3">
        <v>2530</v>
      </c>
      <c t="s" s="76" r="BT3">
        <v>2531</v>
      </c>
      <c t="s" s="76" r="BU3">
        <v>2532</v>
      </c>
      <c t="s" s="76" r="BV3">
        <v>2533</v>
      </c>
      <c t="s" s="76" r="BW3">
        <v>2534</v>
      </c>
      <c t="s" s="76" r="BX3">
        <v>2535</v>
      </c>
      <c t="s" s="76" r="BY3">
        <v>2536</v>
      </c>
      <c t="s" s="76" r="BZ3">
        <v>2537</v>
      </c>
      <c t="s" s="76" r="CA3">
        <v>2538</v>
      </c>
      <c t="s" s="76" r="CB3">
        <v>2539</v>
      </c>
      <c t="s" s="76" r="CC3">
        <v>2540</v>
      </c>
      <c t="s" s="76" r="CD3">
        <v>2541</v>
      </c>
      <c t="s" s="76" r="CE3">
        <v>2542</v>
      </c>
      <c t="s" s="76" r="CF3">
        <v>2543</v>
      </c>
      <c t="s" s="76" r="CG3">
        <v>2544</v>
      </c>
      <c t="s" s="76" r="CH3">
        <v>2545</v>
      </c>
      <c t="s" s="76" r="CI3">
        <v>2546</v>
      </c>
      <c t="s" s="76" r="CJ3">
        <v>2547</v>
      </c>
      <c t="s" s="76" r="CK3">
        <v>2548</v>
      </c>
      <c t="s" s="76" r="CL3">
        <v>2549</v>
      </c>
      <c t="s" s="76" r="CM3">
        <v>2550</v>
      </c>
      <c t="s" s="76" r="CN3">
        <v>2551</v>
      </c>
      <c t="s" s="76" r="CO3">
        <v>2552</v>
      </c>
      <c t="s" s="76" r="CP3">
        <v>2553</v>
      </c>
      <c t="s" s="76" r="CQ3">
        <v>2554</v>
      </c>
      <c t="s" s="76" r="CR3">
        <v>2555</v>
      </c>
      <c t="s" s="76" r="CS3">
        <v>2556</v>
      </c>
      <c t="s" s="76" r="CT3">
        <v>2557</v>
      </c>
      <c t="s" s="76" r="CU3">
        <v>2558</v>
      </c>
      <c t="s" s="76" r="CV3">
        <v>2559</v>
      </c>
      <c t="s" s="76" r="CW3">
        <v>2560</v>
      </c>
      <c t="s" s="76" r="CX3">
        <v>2561</v>
      </c>
      <c t="s" s="76" r="CY3">
        <v>2562</v>
      </c>
      <c t="s" s="76" r="CZ3">
        <v>2563</v>
      </c>
      <c t="s" s="76" r="DA3">
        <v>2564</v>
      </c>
      <c t="s" s="76" r="DB3">
        <v>2565</v>
      </c>
      <c t="s" s="76" r="DC3">
        <v>2566</v>
      </c>
      <c t="s" s="76" r="DD3">
        <v>2567</v>
      </c>
      <c t="s" s="76" r="DE3">
        <v>2568</v>
      </c>
      <c t="s" s="76" r="DF3">
        <v>2569</v>
      </c>
      <c t="s" s="76" r="DG3">
        <v>2570</v>
      </c>
      <c t="s" s="76" r="DH3">
        <v>2571</v>
      </c>
      <c t="s" s="76" r="DI3">
        <v>2572</v>
      </c>
      <c t="s" s="76" r="DJ3">
        <v>2573</v>
      </c>
      <c t="s" s="76" r="DK3">
        <v>2574</v>
      </c>
      <c t="s" s="76" r="DL3">
        <v>2575</v>
      </c>
      <c t="s" s="76" r="DM3">
        <v>2576</v>
      </c>
      <c t="s" s="76" r="DN3">
        <v>2577</v>
      </c>
      <c t="s" s="76" r="DO3">
        <v>2578</v>
      </c>
      <c t="s" s="76" r="DP3">
        <v>2579</v>
      </c>
      <c t="s" s="76" r="DQ3">
        <v>2580</v>
      </c>
      <c t="s" s="76" r="DR3">
        <v>2581</v>
      </c>
      <c t="s" s="76" r="DS3">
        <v>2582</v>
      </c>
      <c t="s" s="76" r="DT3">
        <v>2583</v>
      </c>
      <c t="s" s="76" r="DU3">
        <v>2584</v>
      </c>
      <c t="s" s="76" r="DV3">
        <v>2585</v>
      </c>
      <c t="s" s="76" r="DW3">
        <v>2586</v>
      </c>
      <c t="s" s="76" r="DX3">
        <v>2587</v>
      </c>
      <c t="s" s="76" r="DY3">
        <v>2588</v>
      </c>
      <c t="s" s="76" r="DZ3">
        <v>2589</v>
      </c>
      <c t="s" s="76" r="EA3">
        <v>2590</v>
      </c>
      <c t="s" s="76" r="EB3">
        <v>2591</v>
      </c>
      <c t="s" s="76" r="EC3">
        <v>2592</v>
      </c>
      <c t="s" s="76" r="ED3">
        <v>2593</v>
      </c>
      <c t="s" s="76" r="EE3">
        <v>2594</v>
      </c>
      <c t="s" s="76" r="EF3">
        <v>2595</v>
      </c>
      <c t="s" s="76" r="EG3">
        <v>2596</v>
      </c>
      <c t="s" s="76" r="EH3">
        <v>2597</v>
      </c>
      <c t="s" s="76" r="EI3">
        <v>2598</v>
      </c>
      <c t="s" s="76" r="EJ3">
        <v>2599</v>
      </c>
      <c t="s" s="76" r="EK3">
        <v>2600</v>
      </c>
      <c t="s" s="76" r="EL3">
        <v>2601</v>
      </c>
      <c t="s" s="76" r="EM3">
        <v>2602</v>
      </c>
      <c t="s" s="76" r="EN3">
        <v>2603</v>
      </c>
      <c t="s" s="76" r="EO3">
        <v>2604</v>
      </c>
      <c t="s" s="76" r="EP3">
        <v>2605</v>
      </c>
      <c t="s" s="76" r="EQ3">
        <v>2606</v>
      </c>
      <c t="s" s="76" r="ER3">
        <v>2607</v>
      </c>
      <c t="s" s="76" r="ES3">
        <v>2608</v>
      </c>
      <c t="s" s="76" r="ET3">
        <v>2609</v>
      </c>
      <c t="s" s="76" r="EU3">
        <v>2610</v>
      </c>
      <c t="s" s="76" r="EV3">
        <v>2611</v>
      </c>
      <c s="73" r="EW3"/>
      <c s="73" r="EX3"/>
      <c s="73" r="EY3"/>
      <c s="73" r="EZ3"/>
      <c s="73" r="FA3"/>
    </row>
    <row customHeight="1" r="4" ht="15.75">
      <c t="s" s="73" r="A4">
        <v>2612</v>
      </c>
      <c t="s" s="76" r="B4">
        <v>2613</v>
      </c>
      <c t="s" s="76" r="C4">
        <v>2614</v>
      </c>
      <c t="s" s="76" r="D4">
        <v>2615</v>
      </c>
      <c t="s" s="75" r="E4">
        <v>2616</v>
      </c>
      <c t="s" s="75" r="F4">
        <v>2617</v>
      </c>
      <c t="s" s="76" r="G4">
        <v>2618</v>
      </c>
      <c t="s" s="76" r="H4">
        <v>2619</v>
      </c>
      <c t="s" s="75" r="I4">
        <v>2620</v>
      </c>
      <c t="s" s="76" r="J4">
        <v>2621</v>
      </c>
      <c t="s" s="76" r="K4">
        <v>2622</v>
      </c>
      <c t="s" s="76" r="L4">
        <v>2623</v>
      </c>
      <c t="s" s="76" r="M4">
        <v>2624</v>
      </c>
      <c t="s" s="76" r="N4">
        <v>2625</v>
      </c>
      <c t="s" s="76" r="O4">
        <v>2626</v>
      </c>
      <c t="s" s="76" r="P4">
        <v>2627</v>
      </c>
      <c t="s" s="76" r="Q4">
        <v>2628</v>
      </c>
      <c t="s" s="76" r="R4">
        <v>2629</v>
      </c>
      <c t="s" s="76" r="S4">
        <v>2630</v>
      </c>
      <c t="s" s="76" r="T4">
        <v>2631</v>
      </c>
      <c t="s" s="76" r="U4">
        <v>2632</v>
      </c>
      <c t="s" s="76" r="V4">
        <v>2633</v>
      </c>
      <c t="s" s="76" r="W4">
        <v>2634</v>
      </c>
      <c t="s" s="95" r="X4">
        <v>2635</v>
      </c>
      <c t="s" s="95" r="Y4">
        <v>2636</v>
      </c>
      <c t="s" s="76" r="Z4">
        <v>2637</v>
      </c>
      <c t="s" s="76" r="AA4">
        <v>2638</v>
      </c>
      <c t="s" s="76" r="AB4">
        <v>2639</v>
      </c>
      <c t="s" s="76" r="AC4">
        <v>2640</v>
      </c>
      <c t="s" s="76" r="AD4">
        <v>2641</v>
      </c>
      <c t="s" s="76" r="AE4">
        <v>2642</v>
      </c>
      <c t="s" s="76" r="AF4">
        <v>2643</v>
      </c>
      <c t="s" s="76" r="AG4">
        <v>2644</v>
      </c>
      <c t="s" s="76" r="AH4">
        <v>2645</v>
      </c>
      <c t="s" s="76" r="AI4">
        <v>2646</v>
      </c>
      <c t="s" s="76" r="AJ4">
        <v>2647</v>
      </c>
      <c t="s" s="76" r="AK4">
        <v>2648</v>
      </c>
      <c t="s" s="76" r="AL4">
        <v>2649</v>
      </c>
      <c t="s" s="76" r="AM4">
        <v>2650</v>
      </c>
      <c t="s" s="76" r="AN4">
        <v>2651</v>
      </c>
      <c t="s" s="76" r="AO4">
        <v>2652</v>
      </c>
      <c t="s" s="76" r="AP4">
        <v>2653</v>
      </c>
      <c t="s" s="76" r="AQ4">
        <v>2654</v>
      </c>
      <c t="s" s="76" r="AR4">
        <v>2655</v>
      </c>
      <c t="s" s="76" r="AS4">
        <v>2656</v>
      </c>
      <c t="s" s="76" r="AT4">
        <v>2657</v>
      </c>
      <c t="s" s="76" r="AU4">
        <v>2658</v>
      </c>
      <c t="s" s="76" r="AV4">
        <v>2659</v>
      </c>
      <c t="s" s="76" r="AW4">
        <v>2660</v>
      </c>
      <c t="s" s="76" r="AX4">
        <v>2661</v>
      </c>
      <c t="s" s="76" r="AY4">
        <v>2662</v>
      </c>
      <c t="s" s="76" r="AZ4">
        <v>2663</v>
      </c>
      <c t="s" s="76" r="BA4">
        <v>2664</v>
      </c>
      <c t="s" s="76" r="BB4">
        <v>2665</v>
      </c>
      <c t="s" s="76" r="BC4">
        <v>2666</v>
      </c>
      <c t="s" s="76" r="BD4">
        <v>2667</v>
      </c>
      <c t="s" s="76" r="BE4">
        <v>2668</v>
      </c>
      <c t="s" s="76" r="BF4">
        <v>2669</v>
      </c>
      <c t="s" s="76" r="BG4">
        <v>2670</v>
      </c>
      <c t="s" s="76" r="BH4">
        <v>2671</v>
      </c>
      <c t="s" s="76" r="BI4">
        <v>2672</v>
      </c>
      <c t="s" s="76" r="BJ4">
        <v>2673</v>
      </c>
      <c t="s" s="76" r="BK4">
        <v>2674</v>
      </c>
      <c t="s" s="76" r="BL4">
        <v>2675</v>
      </c>
      <c t="s" s="76" r="BM4">
        <v>2676</v>
      </c>
      <c t="s" s="76" r="BN4">
        <v>2677</v>
      </c>
      <c t="s" s="76" r="BO4">
        <v>2678</v>
      </c>
      <c t="s" s="76" r="BP4">
        <v>2679</v>
      </c>
      <c t="s" s="76" r="BQ4">
        <v>2680</v>
      </c>
      <c t="s" s="76" r="BR4">
        <v>2681</v>
      </c>
      <c t="s" s="76" r="BS4">
        <v>2682</v>
      </c>
      <c t="s" s="76" r="BT4">
        <v>2683</v>
      </c>
      <c t="s" s="76" r="BU4">
        <v>2684</v>
      </c>
      <c t="s" s="76" r="BV4">
        <v>2685</v>
      </c>
      <c t="s" s="76" r="BW4">
        <v>2686</v>
      </c>
      <c t="s" s="76" r="BX4">
        <v>2687</v>
      </c>
      <c t="s" s="76" r="BY4">
        <v>2688</v>
      </c>
      <c t="s" s="76" r="BZ4">
        <v>2689</v>
      </c>
      <c t="s" s="76" r="CA4">
        <v>2690</v>
      </c>
      <c t="s" s="76" r="CB4">
        <v>2691</v>
      </c>
      <c t="s" s="76" r="CC4">
        <v>2692</v>
      </c>
      <c t="s" s="76" r="CD4">
        <v>2693</v>
      </c>
      <c t="s" s="76" r="CE4">
        <v>2694</v>
      </c>
      <c t="s" s="76" r="CF4">
        <v>2695</v>
      </c>
      <c t="s" s="76" r="CG4">
        <v>2696</v>
      </c>
      <c t="s" s="76" r="CH4">
        <v>2697</v>
      </c>
      <c t="s" s="76" r="CI4">
        <v>2698</v>
      </c>
      <c t="s" s="76" r="CJ4">
        <v>2699</v>
      </c>
      <c t="s" s="76" r="CK4">
        <v>2700</v>
      </c>
      <c t="s" s="76" r="CL4">
        <v>2701</v>
      </c>
      <c t="s" s="76" r="CM4">
        <v>2702</v>
      </c>
      <c t="s" s="76" r="CN4">
        <v>2703</v>
      </c>
      <c t="s" s="76" r="CO4">
        <v>2704</v>
      </c>
      <c t="s" s="76" r="CP4">
        <v>2705</v>
      </c>
      <c t="s" s="76" r="CQ4">
        <v>2706</v>
      </c>
      <c t="s" s="76" r="CR4">
        <v>2707</v>
      </c>
      <c t="s" s="76" r="CS4">
        <v>2708</v>
      </c>
      <c t="s" s="76" r="CT4">
        <v>2709</v>
      </c>
      <c t="s" s="76" r="CU4">
        <v>2710</v>
      </c>
      <c t="s" s="76" r="CV4">
        <v>2711</v>
      </c>
      <c t="s" s="76" r="CW4">
        <v>2712</v>
      </c>
      <c t="s" s="76" r="CX4">
        <v>2713</v>
      </c>
      <c t="s" s="76" r="CY4">
        <v>2714</v>
      </c>
      <c t="s" s="76" r="CZ4">
        <v>2715</v>
      </c>
      <c t="s" s="76" r="DA4">
        <v>2716</v>
      </c>
      <c t="s" s="76" r="DB4">
        <v>2717</v>
      </c>
      <c t="s" s="76" r="DC4">
        <v>2718</v>
      </c>
      <c t="s" s="76" r="DD4">
        <v>2719</v>
      </c>
      <c t="s" s="76" r="DE4">
        <v>2720</v>
      </c>
      <c t="s" s="76" r="DF4">
        <v>2721</v>
      </c>
      <c t="s" s="76" r="DG4">
        <v>2722</v>
      </c>
      <c t="s" s="76" r="DH4">
        <v>2723</v>
      </c>
      <c t="s" s="76" r="DI4">
        <v>2724</v>
      </c>
      <c t="s" s="76" r="DJ4">
        <v>2725</v>
      </c>
      <c t="s" s="76" r="DK4">
        <v>2726</v>
      </c>
      <c t="s" s="76" r="DL4">
        <v>2727</v>
      </c>
      <c t="s" s="76" r="DM4">
        <v>2728</v>
      </c>
      <c t="s" s="76" r="DN4">
        <v>2729</v>
      </c>
      <c t="s" s="76" r="DO4">
        <v>2730</v>
      </c>
      <c t="s" s="76" r="DP4">
        <v>2731</v>
      </c>
      <c t="s" s="76" r="DQ4">
        <v>2732</v>
      </c>
      <c t="s" s="76" r="DR4">
        <v>2733</v>
      </c>
      <c t="s" s="76" r="DS4">
        <v>2734</v>
      </c>
      <c t="s" s="76" r="DT4">
        <v>2735</v>
      </c>
      <c t="s" s="76" r="DU4">
        <v>2736</v>
      </c>
      <c t="s" s="76" r="DV4">
        <v>2737</v>
      </c>
      <c t="s" s="76" r="DW4">
        <v>2738</v>
      </c>
      <c t="s" s="76" r="DX4">
        <v>2739</v>
      </c>
      <c t="s" s="76" r="DY4">
        <v>2740</v>
      </c>
      <c t="s" s="76" r="DZ4">
        <v>2741</v>
      </c>
      <c t="s" s="76" r="EA4">
        <v>2742</v>
      </c>
      <c t="s" s="76" r="EB4">
        <v>2743</v>
      </c>
      <c t="s" s="76" r="EC4">
        <v>2744</v>
      </c>
      <c t="s" s="76" r="ED4">
        <v>2745</v>
      </c>
      <c t="s" s="76" r="EE4">
        <v>2746</v>
      </c>
      <c t="s" s="76" r="EF4">
        <v>2747</v>
      </c>
      <c t="s" s="76" r="EG4">
        <v>2748</v>
      </c>
      <c t="s" s="76" r="EH4">
        <v>2749</v>
      </c>
      <c t="s" s="76" r="EI4">
        <v>2750</v>
      </c>
      <c t="s" s="76" r="EJ4">
        <v>2751</v>
      </c>
      <c t="s" s="76" r="EK4">
        <v>2752</v>
      </c>
      <c t="s" s="76" r="EL4">
        <v>2753</v>
      </c>
      <c t="s" s="76" r="EM4">
        <v>2754</v>
      </c>
      <c t="s" s="76" r="EN4">
        <v>2755</v>
      </c>
      <c t="s" s="76" r="EO4">
        <v>2756</v>
      </c>
      <c t="s" s="76" r="EP4">
        <v>2757</v>
      </c>
      <c t="s" s="76" r="EQ4">
        <v>2758</v>
      </c>
      <c t="s" s="76" r="ER4">
        <v>2759</v>
      </c>
      <c t="s" s="76" r="ES4">
        <v>2760</v>
      </c>
      <c t="s" s="76" r="ET4">
        <v>2761</v>
      </c>
      <c t="s" s="76" r="EU4">
        <v>2762</v>
      </c>
      <c t="s" s="76" r="EV4">
        <v>2763</v>
      </c>
      <c s="73" r="EW4"/>
      <c s="73" r="EX4"/>
      <c s="73" r="EY4"/>
      <c s="73" r="EZ4"/>
      <c s="73" r="FA4"/>
    </row>
    <row customHeight="1" r="5" ht="15.75">
      <c t="s" s="73" r="A5">
        <v>2764</v>
      </c>
      <c t="s" s="76" r="B5">
        <v>2765</v>
      </c>
      <c t="s" s="76" r="C5">
        <v>2766</v>
      </c>
      <c t="s" s="76" r="D5">
        <v>2767</v>
      </c>
      <c t="s" s="75" r="E5">
        <v>2768</v>
      </c>
      <c t="s" s="75" r="F5">
        <v>2769</v>
      </c>
      <c t="s" s="76" r="G5">
        <v>2770</v>
      </c>
      <c t="s" s="76" r="H5">
        <v>2771</v>
      </c>
      <c t="s" s="75" r="I5">
        <v>2772</v>
      </c>
      <c t="s" s="76" r="J5">
        <v>2773</v>
      </c>
      <c t="s" s="76" r="K5">
        <v>2774</v>
      </c>
      <c t="s" s="76" r="L5">
        <v>2775</v>
      </c>
      <c t="s" s="76" r="M5">
        <v>2776</v>
      </c>
      <c t="s" s="76" r="N5">
        <v>2777</v>
      </c>
      <c t="s" s="76" r="O5">
        <v>2778</v>
      </c>
      <c t="s" s="76" r="P5">
        <v>2779</v>
      </c>
      <c t="s" s="76" r="Q5">
        <v>2780</v>
      </c>
      <c t="s" s="76" r="R5">
        <v>2781</v>
      </c>
      <c t="s" s="76" r="S5">
        <v>2782</v>
      </c>
      <c t="s" s="76" r="T5">
        <v>2783</v>
      </c>
      <c t="s" s="76" r="U5">
        <v>2784</v>
      </c>
      <c t="s" s="76" r="V5">
        <v>2785</v>
      </c>
      <c t="s" s="76" r="W5">
        <v>2786</v>
      </c>
      <c t="s" s="95" r="X5">
        <v>2787</v>
      </c>
      <c t="s" s="95" r="Y5">
        <v>2788</v>
      </c>
      <c t="s" s="76" r="Z5">
        <v>2789</v>
      </c>
      <c t="s" s="76" r="AA5">
        <v>2790</v>
      </c>
      <c t="s" s="76" r="AB5">
        <v>2791</v>
      </c>
      <c t="s" s="76" r="AC5">
        <v>2792</v>
      </c>
      <c t="s" s="76" r="AD5">
        <v>2793</v>
      </c>
      <c t="s" s="76" r="AE5">
        <v>2794</v>
      </c>
      <c t="s" s="76" r="AF5">
        <v>2795</v>
      </c>
      <c t="s" s="76" r="AG5">
        <v>2796</v>
      </c>
      <c t="s" s="76" r="AH5">
        <v>2797</v>
      </c>
      <c t="s" s="76" r="AI5">
        <v>2798</v>
      </c>
      <c t="s" s="76" r="AJ5">
        <v>2799</v>
      </c>
      <c t="s" s="76" r="AK5">
        <v>2800</v>
      </c>
      <c t="s" s="76" r="AL5">
        <v>2801</v>
      </c>
      <c t="s" s="76" r="AM5">
        <v>2802</v>
      </c>
      <c t="s" s="76" r="AN5">
        <v>2803</v>
      </c>
      <c t="s" s="76" r="AO5">
        <v>2804</v>
      </c>
      <c t="s" s="76" r="AP5">
        <v>2805</v>
      </c>
      <c t="s" s="76" r="AQ5">
        <v>2806</v>
      </c>
      <c t="s" s="76" r="AR5">
        <v>2807</v>
      </c>
      <c t="s" s="76" r="AS5">
        <v>2808</v>
      </c>
      <c t="s" s="76" r="AT5">
        <v>2809</v>
      </c>
      <c t="s" s="76" r="AU5">
        <v>2810</v>
      </c>
      <c t="s" s="76" r="AV5">
        <v>2811</v>
      </c>
      <c t="s" s="76" r="AW5">
        <v>2812</v>
      </c>
      <c t="s" s="76" r="AX5">
        <v>2813</v>
      </c>
      <c t="s" s="76" r="AY5">
        <v>2814</v>
      </c>
      <c t="s" s="76" r="AZ5">
        <v>2815</v>
      </c>
      <c t="s" s="76" r="BA5">
        <v>2816</v>
      </c>
      <c t="s" s="76" r="BB5">
        <v>2817</v>
      </c>
      <c t="s" s="76" r="BC5">
        <v>2818</v>
      </c>
      <c t="s" s="76" r="BD5">
        <v>2819</v>
      </c>
      <c t="s" s="76" r="BE5">
        <v>2820</v>
      </c>
      <c t="s" s="76" r="BF5">
        <v>2821</v>
      </c>
      <c t="s" s="76" r="BG5">
        <v>2822</v>
      </c>
      <c t="s" s="76" r="BH5">
        <v>2823</v>
      </c>
      <c t="s" s="76" r="BI5">
        <v>2824</v>
      </c>
      <c t="s" s="76" r="BJ5">
        <v>2825</v>
      </c>
      <c t="s" s="76" r="BK5">
        <v>2826</v>
      </c>
      <c t="s" s="76" r="BL5">
        <v>2827</v>
      </c>
      <c t="s" s="76" r="BM5">
        <v>2828</v>
      </c>
      <c t="s" s="76" r="BN5">
        <v>2829</v>
      </c>
      <c t="s" s="76" r="BO5">
        <v>2830</v>
      </c>
      <c t="s" s="76" r="BP5">
        <v>2831</v>
      </c>
      <c t="s" s="76" r="BQ5">
        <v>2832</v>
      </c>
      <c t="s" s="76" r="BR5">
        <v>2833</v>
      </c>
      <c t="s" s="76" r="BS5">
        <v>2834</v>
      </c>
      <c t="s" s="76" r="BT5">
        <v>2835</v>
      </c>
      <c t="s" s="76" r="BU5">
        <v>2836</v>
      </c>
      <c t="s" s="76" r="BV5">
        <v>2837</v>
      </c>
      <c t="s" s="76" r="BW5">
        <v>2838</v>
      </c>
      <c t="s" s="76" r="BX5">
        <v>2839</v>
      </c>
      <c t="s" s="76" r="BY5">
        <v>2840</v>
      </c>
      <c t="s" s="76" r="BZ5">
        <v>2841</v>
      </c>
      <c t="s" s="76" r="CA5">
        <v>2842</v>
      </c>
      <c t="s" s="76" r="CB5">
        <v>2843</v>
      </c>
      <c t="s" s="76" r="CC5">
        <v>2844</v>
      </c>
      <c t="s" s="76" r="CD5">
        <v>2845</v>
      </c>
      <c t="s" s="76" r="CE5">
        <v>2846</v>
      </c>
      <c t="s" s="76" r="CF5">
        <v>2847</v>
      </c>
      <c t="s" s="76" r="CG5">
        <v>2848</v>
      </c>
      <c t="s" s="76" r="CH5">
        <v>2849</v>
      </c>
      <c t="s" s="76" r="CI5">
        <v>2850</v>
      </c>
      <c t="s" s="76" r="CJ5">
        <v>2851</v>
      </c>
      <c t="s" s="76" r="CK5">
        <v>2852</v>
      </c>
      <c t="s" s="76" r="CL5">
        <v>2853</v>
      </c>
      <c t="s" s="76" r="CM5">
        <v>2854</v>
      </c>
      <c t="s" s="76" r="CN5">
        <v>2855</v>
      </c>
      <c t="s" s="76" r="CO5">
        <v>2856</v>
      </c>
      <c t="s" s="76" r="CP5">
        <v>2857</v>
      </c>
      <c t="s" s="76" r="CQ5">
        <v>2858</v>
      </c>
      <c t="s" s="76" r="CR5">
        <v>2859</v>
      </c>
      <c t="s" s="76" r="CS5">
        <v>2860</v>
      </c>
      <c t="s" s="76" r="CT5">
        <v>2861</v>
      </c>
      <c t="s" s="76" r="CU5">
        <v>2862</v>
      </c>
      <c t="s" s="76" r="CV5">
        <v>2863</v>
      </c>
      <c t="s" s="76" r="CW5">
        <v>2864</v>
      </c>
      <c t="s" s="76" r="CX5">
        <v>2865</v>
      </c>
      <c t="s" s="76" r="CY5">
        <v>2866</v>
      </c>
      <c t="s" s="76" r="CZ5">
        <v>2867</v>
      </c>
      <c t="s" s="76" r="DA5">
        <v>2868</v>
      </c>
      <c t="s" s="76" r="DB5">
        <v>2869</v>
      </c>
      <c t="s" s="76" r="DC5">
        <v>2870</v>
      </c>
      <c t="s" s="76" r="DD5">
        <v>2871</v>
      </c>
      <c t="s" s="76" r="DE5">
        <v>2872</v>
      </c>
      <c t="s" s="76" r="DF5">
        <v>2873</v>
      </c>
      <c t="s" s="76" r="DG5">
        <v>2874</v>
      </c>
      <c t="s" s="76" r="DH5">
        <v>2875</v>
      </c>
      <c t="s" s="76" r="DI5">
        <v>2876</v>
      </c>
      <c t="s" s="76" r="DJ5">
        <v>2877</v>
      </c>
      <c t="s" s="76" r="DK5">
        <v>2878</v>
      </c>
      <c t="s" s="76" r="DL5">
        <v>2879</v>
      </c>
      <c t="s" s="76" r="DM5">
        <v>2880</v>
      </c>
      <c t="s" s="76" r="DN5">
        <v>2881</v>
      </c>
      <c t="s" s="76" r="DO5">
        <v>2882</v>
      </c>
      <c t="s" s="76" r="DP5">
        <v>2883</v>
      </c>
      <c t="s" s="76" r="DQ5">
        <v>2884</v>
      </c>
      <c t="s" s="76" r="DR5">
        <v>2885</v>
      </c>
      <c t="s" s="76" r="DS5">
        <v>2886</v>
      </c>
      <c t="s" s="76" r="DT5">
        <v>2887</v>
      </c>
      <c t="s" s="75" r="DU5">
        <v>2888</v>
      </c>
      <c t="s" s="76" r="DV5">
        <v>2889</v>
      </c>
      <c t="s" s="76" r="DW5">
        <v>2890</v>
      </c>
      <c t="s" s="76" r="DX5">
        <v>2891</v>
      </c>
      <c t="s" s="76" r="DY5">
        <v>2892</v>
      </c>
      <c t="s" s="76" r="DZ5">
        <v>2893</v>
      </c>
      <c t="s" s="76" r="EA5">
        <v>2894</v>
      </c>
      <c t="s" s="76" r="EB5">
        <v>2895</v>
      </c>
      <c t="s" s="76" r="EC5">
        <v>2896</v>
      </c>
      <c t="s" s="76" r="ED5">
        <v>2897</v>
      </c>
      <c t="s" s="76" r="EE5">
        <v>2898</v>
      </c>
      <c t="s" s="76" r="EF5">
        <v>2899</v>
      </c>
      <c t="s" s="76" r="EG5">
        <v>2900</v>
      </c>
      <c t="s" s="76" r="EH5">
        <v>2901</v>
      </c>
      <c t="s" s="76" r="EI5">
        <v>2902</v>
      </c>
      <c t="s" s="76" r="EJ5">
        <v>2903</v>
      </c>
      <c t="s" s="76" r="EK5">
        <v>2904</v>
      </c>
      <c t="s" s="76" r="EL5">
        <v>2905</v>
      </c>
      <c t="s" s="76" r="EM5">
        <v>2906</v>
      </c>
      <c t="s" s="76" r="EN5">
        <v>2907</v>
      </c>
      <c t="s" s="76" r="EO5">
        <v>2908</v>
      </c>
      <c t="s" s="76" r="EP5">
        <v>2909</v>
      </c>
      <c t="s" s="76" r="EQ5">
        <v>2910</v>
      </c>
      <c t="s" s="76" r="ER5">
        <v>2911</v>
      </c>
      <c t="s" s="76" r="ES5">
        <v>2912</v>
      </c>
      <c t="s" s="76" r="ET5">
        <v>2913</v>
      </c>
      <c t="s" s="76" r="EU5">
        <v>2914</v>
      </c>
      <c t="s" s="76" r="EV5">
        <v>2915</v>
      </c>
      <c s="73" r="EW5"/>
      <c s="73" r="EX5"/>
      <c s="73" r="EY5"/>
      <c s="73" r="EZ5"/>
      <c s="73" r="FA5"/>
    </row>
    <row customHeight="1" r="6" ht="15.75">
      <c t="s" s="73" r="A6">
        <v>2916</v>
      </c>
      <c t="s" s="76" r="B6">
        <v>2917</v>
      </c>
      <c t="s" s="76" r="C6">
        <v>2918</v>
      </c>
      <c t="s" s="76" r="D6">
        <v>2919</v>
      </c>
      <c t="s" s="76" r="E6">
        <v>2920</v>
      </c>
      <c t="s" s="76" r="F6">
        <v>2921</v>
      </c>
      <c t="s" s="76" r="G6">
        <v>2922</v>
      </c>
      <c t="s" s="76" r="H6">
        <v>2923</v>
      </c>
      <c t="s" s="76" r="I6">
        <v>2924</v>
      </c>
      <c t="s" s="76" r="J6">
        <v>2925</v>
      </c>
      <c t="s" s="76" r="K6">
        <v>2926</v>
      </c>
      <c t="s" s="76" r="L6">
        <v>2927</v>
      </c>
      <c t="s" s="76" r="M6">
        <v>2928</v>
      </c>
      <c t="s" s="76" r="N6">
        <v>2929</v>
      </c>
      <c t="s" s="76" r="O6">
        <v>2930</v>
      </c>
      <c t="s" s="76" r="P6">
        <v>2931</v>
      </c>
      <c t="s" s="76" r="Q6">
        <v>2932</v>
      </c>
      <c t="s" s="76" r="R6">
        <v>2933</v>
      </c>
      <c t="s" s="76" r="S6">
        <v>2934</v>
      </c>
      <c t="s" s="76" r="T6">
        <v>2935</v>
      </c>
      <c t="s" s="76" r="U6">
        <v>2936</v>
      </c>
      <c t="s" s="76" r="V6">
        <v>2937</v>
      </c>
      <c t="s" s="76" r="W6">
        <v>2938</v>
      </c>
      <c t="s" s="95" r="X6">
        <v>2939</v>
      </c>
      <c t="s" s="95" r="Y6">
        <v>2940</v>
      </c>
      <c t="s" s="76" r="Z6">
        <v>2941</v>
      </c>
      <c t="s" s="76" r="AA6">
        <v>2942</v>
      </c>
      <c t="s" s="76" r="AB6">
        <v>2943</v>
      </c>
      <c t="s" s="76" r="AC6">
        <v>2944</v>
      </c>
      <c t="s" s="76" r="AD6">
        <v>2945</v>
      </c>
      <c t="s" s="76" r="AE6">
        <v>2946</v>
      </c>
      <c t="s" s="76" r="AF6">
        <v>2947</v>
      </c>
      <c t="s" s="76" r="AG6">
        <v>2948</v>
      </c>
      <c t="s" s="76" r="AH6">
        <v>2949</v>
      </c>
      <c t="s" s="76" r="AI6">
        <v>2950</v>
      </c>
      <c t="s" s="76" r="AJ6">
        <v>2951</v>
      </c>
      <c t="s" s="76" r="AK6">
        <v>2952</v>
      </c>
      <c t="s" s="76" r="AL6">
        <v>2953</v>
      </c>
      <c t="s" s="76" r="AM6">
        <v>2954</v>
      </c>
      <c t="s" s="76" r="AN6">
        <v>2955</v>
      </c>
      <c t="s" s="76" r="AO6">
        <v>2956</v>
      </c>
      <c t="s" s="76" r="AP6">
        <v>2957</v>
      </c>
      <c t="s" s="76" r="AQ6">
        <v>2958</v>
      </c>
      <c t="s" s="76" r="AR6">
        <v>2959</v>
      </c>
      <c t="s" s="76" r="AS6">
        <v>2960</v>
      </c>
      <c t="s" s="76" r="AT6">
        <v>2961</v>
      </c>
      <c t="s" s="76" r="AU6">
        <v>2962</v>
      </c>
      <c t="s" s="76" r="AV6">
        <v>2963</v>
      </c>
      <c t="s" s="76" r="AW6">
        <v>2964</v>
      </c>
      <c t="s" s="76" r="AX6">
        <v>2965</v>
      </c>
      <c t="s" s="76" r="AY6">
        <v>2966</v>
      </c>
      <c t="s" s="76" r="AZ6">
        <v>2967</v>
      </c>
      <c t="s" s="76" r="BA6">
        <v>2968</v>
      </c>
      <c t="s" s="76" r="BB6">
        <v>2969</v>
      </c>
      <c t="s" s="76" r="BC6">
        <v>2970</v>
      </c>
      <c t="s" s="76" r="BD6">
        <v>2971</v>
      </c>
      <c t="s" s="76" r="BE6">
        <v>2972</v>
      </c>
      <c t="s" s="76" r="BF6">
        <v>2973</v>
      </c>
      <c t="s" s="76" r="BG6">
        <v>2974</v>
      </c>
      <c t="s" s="76" r="BH6">
        <v>2975</v>
      </c>
      <c t="s" s="76" r="BI6">
        <v>2976</v>
      </c>
      <c t="s" s="76" r="BJ6">
        <v>2977</v>
      </c>
      <c t="s" s="76" r="BK6">
        <v>2978</v>
      </c>
      <c t="s" s="76" r="BL6">
        <v>2979</v>
      </c>
      <c t="s" s="76" r="BM6">
        <v>2980</v>
      </c>
      <c t="s" s="76" r="BN6">
        <v>2981</v>
      </c>
      <c t="s" s="76" r="BO6">
        <v>2982</v>
      </c>
      <c t="s" s="76" r="BP6">
        <v>2983</v>
      </c>
      <c t="s" s="76" r="BQ6">
        <v>2984</v>
      </c>
      <c t="s" s="76" r="BR6">
        <v>2985</v>
      </c>
      <c t="s" s="76" r="BS6">
        <v>2986</v>
      </c>
      <c t="s" s="76" r="BT6">
        <v>2987</v>
      </c>
      <c t="s" s="76" r="BU6">
        <v>2988</v>
      </c>
      <c t="s" s="76" r="BV6">
        <v>2989</v>
      </c>
      <c t="s" s="76" r="BW6">
        <v>2990</v>
      </c>
      <c t="s" s="76" r="BX6">
        <v>2991</v>
      </c>
      <c t="s" s="76" r="BY6">
        <v>2992</v>
      </c>
      <c t="s" s="76" r="BZ6">
        <v>2993</v>
      </c>
      <c t="s" s="76" r="CA6">
        <v>2994</v>
      </c>
      <c t="s" s="76" r="CB6">
        <v>2995</v>
      </c>
      <c t="s" s="76" r="CC6">
        <v>2996</v>
      </c>
      <c t="s" s="76" r="CD6">
        <v>2997</v>
      </c>
      <c t="s" s="76" r="CE6">
        <v>2998</v>
      </c>
      <c t="s" s="76" r="CF6">
        <v>2999</v>
      </c>
      <c t="s" s="76" r="CG6">
        <v>3000</v>
      </c>
      <c t="s" s="76" r="CH6">
        <v>3001</v>
      </c>
      <c t="s" s="76" r="CI6">
        <v>3002</v>
      </c>
      <c t="s" s="76" r="CJ6">
        <v>3003</v>
      </c>
      <c t="s" s="76" r="CK6">
        <v>3004</v>
      </c>
      <c t="s" s="76" r="CL6">
        <v>3005</v>
      </c>
      <c t="s" s="76" r="CM6">
        <v>3006</v>
      </c>
      <c t="s" s="76" r="CN6">
        <v>3007</v>
      </c>
      <c t="s" s="76" r="CO6">
        <v>3008</v>
      </c>
      <c t="s" s="76" r="CP6">
        <v>3009</v>
      </c>
      <c t="s" s="76" r="CQ6">
        <v>3010</v>
      </c>
      <c t="s" s="76" r="CR6">
        <v>3011</v>
      </c>
      <c t="s" s="76" r="CS6">
        <v>3012</v>
      </c>
      <c t="s" s="76" r="CT6">
        <v>3013</v>
      </c>
      <c t="s" s="76" r="CU6">
        <v>3014</v>
      </c>
      <c t="s" s="76" r="CV6">
        <v>3015</v>
      </c>
      <c t="s" s="76" r="CW6">
        <v>3016</v>
      </c>
      <c t="s" s="76" r="CX6">
        <v>3017</v>
      </c>
      <c t="s" s="76" r="CY6">
        <v>3018</v>
      </c>
      <c t="s" s="76" r="CZ6">
        <v>3019</v>
      </c>
      <c t="s" s="76" r="DA6">
        <v>3020</v>
      </c>
      <c t="s" s="75" r="DB6">
        <v>3021</v>
      </c>
      <c t="s" s="75" r="DC6">
        <v>3022</v>
      </c>
      <c t="s" s="76" r="DD6">
        <v>3023</v>
      </c>
      <c t="s" s="76" r="DE6">
        <v>3024</v>
      </c>
      <c t="s" s="76" r="DF6">
        <v>3025</v>
      </c>
      <c t="s" s="76" r="DG6">
        <v>3026</v>
      </c>
      <c t="s" s="76" r="DH6">
        <v>3027</v>
      </c>
      <c t="s" s="76" r="DI6">
        <v>3028</v>
      </c>
      <c t="s" s="76" r="DJ6">
        <v>3029</v>
      </c>
      <c t="s" s="76" r="DK6">
        <v>3030</v>
      </c>
      <c t="s" s="76" r="DL6">
        <v>3031</v>
      </c>
      <c t="s" s="76" r="DM6">
        <v>3032</v>
      </c>
      <c t="s" s="76" r="DN6">
        <v>3033</v>
      </c>
      <c t="s" s="76" r="DO6">
        <v>3034</v>
      </c>
      <c t="s" s="76" r="DP6">
        <v>3035</v>
      </c>
      <c t="s" s="76" r="DQ6">
        <v>3036</v>
      </c>
      <c t="s" s="76" r="DR6">
        <v>3037</v>
      </c>
      <c t="s" s="76" r="DS6">
        <v>3038</v>
      </c>
      <c t="s" s="76" r="DT6">
        <v>3039</v>
      </c>
      <c t="s" s="76" r="DU6">
        <v>3040</v>
      </c>
      <c t="s" s="76" r="DV6">
        <v>3041</v>
      </c>
      <c t="s" s="76" r="DW6">
        <v>3042</v>
      </c>
      <c t="s" s="76" r="DX6">
        <v>3043</v>
      </c>
      <c t="s" s="76" r="DY6">
        <v>3044</v>
      </c>
      <c t="s" s="76" r="DZ6">
        <v>3045</v>
      </c>
      <c t="s" s="76" r="EA6">
        <v>3046</v>
      </c>
      <c t="s" s="76" r="EB6">
        <v>3047</v>
      </c>
      <c t="s" s="76" r="EC6">
        <v>3048</v>
      </c>
      <c t="s" s="76" r="ED6">
        <v>3049</v>
      </c>
      <c t="s" s="76" r="EE6">
        <v>3050</v>
      </c>
      <c t="s" s="76" r="EF6">
        <v>3051</v>
      </c>
      <c t="s" s="76" r="EG6">
        <v>3052</v>
      </c>
      <c t="s" s="76" r="EH6">
        <v>3053</v>
      </c>
      <c t="s" s="76" r="EI6">
        <v>3054</v>
      </c>
      <c t="s" s="76" r="EJ6">
        <v>3055</v>
      </c>
      <c t="s" s="76" r="EK6">
        <v>3056</v>
      </c>
      <c t="s" s="76" r="EL6">
        <v>3057</v>
      </c>
      <c t="s" s="76" r="EM6">
        <v>3058</v>
      </c>
      <c t="s" s="76" r="EN6">
        <v>3059</v>
      </c>
      <c t="s" s="76" r="EO6">
        <v>3060</v>
      </c>
      <c t="s" s="76" r="EP6">
        <v>3061</v>
      </c>
      <c t="s" s="76" r="EQ6">
        <v>3062</v>
      </c>
      <c t="s" s="76" r="ER6">
        <v>3063</v>
      </c>
      <c t="s" s="76" r="ES6">
        <v>3064</v>
      </c>
      <c t="s" s="76" r="ET6">
        <v>3065</v>
      </c>
      <c t="s" s="76" r="EU6">
        <v>3066</v>
      </c>
      <c t="s" s="76" r="EV6">
        <v>3067</v>
      </c>
      <c s="73" r="EW6"/>
      <c s="73" r="EX6"/>
      <c s="73" r="EY6"/>
      <c s="73" r="EZ6"/>
      <c s="73" r="FA6"/>
    </row>
    <row customHeight="1" r="7" ht="15.75">
      <c t="s" s="73" r="A7">
        <v>3068</v>
      </c>
      <c t="s" s="76" r="B7">
        <v>3069</v>
      </c>
      <c t="s" s="76" r="C7">
        <v>3070</v>
      </c>
      <c t="s" s="76" r="D7">
        <v>3071</v>
      </c>
      <c t="s" s="76" r="E7">
        <v>3072</v>
      </c>
      <c t="s" s="76" r="F7">
        <v>3073</v>
      </c>
      <c t="s" s="76" r="G7">
        <v>3074</v>
      </c>
      <c t="s" s="76" r="H7">
        <v>3075</v>
      </c>
      <c t="s" s="76" r="I7">
        <v>3076</v>
      </c>
      <c t="s" s="76" r="J7">
        <v>3077</v>
      </c>
      <c t="s" s="76" r="K7">
        <v>3078</v>
      </c>
      <c t="s" s="76" r="L7">
        <v>3079</v>
      </c>
      <c t="s" s="76" r="M7">
        <v>3080</v>
      </c>
      <c t="s" s="76" r="N7">
        <v>3081</v>
      </c>
      <c t="s" s="76" r="O7">
        <v>3082</v>
      </c>
      <c t="s" s="76" r="P7">
        <v>3083</v>
      </c>
      <c t="s" s="76" r="Q7">
        <v>3084</v>
      </c>
      <c t="s" s="76" r="R7">
        <v>3085</v>
      </c>
      <c t="s" s="76" r="S7">
        <v>3086</v>
      </c>
      <c t="s" s="76" r="T7">
        <v>3087</v>
      </c>
      <c t="s" s="76" r="U7">
        <v>3088</v>
      </c>
      <c t="s" s="76" r="V7">
        <v>3089</v>
      </c>
      <c t="s" s="76" r="W7">
        <v>3090</v>
      </c>
      <c t="s" s="95" r="X7">
        <v>3091</v>
      </c>
      <c t="s" s="95" r="Y7">
        <v>3092</v>
      </c>
      <c t="s" s="76" r="Z7">
        <v>3093</v>
      </c>
      <c t="s" s="76" r="AA7">
        <v>3094</v>
      </c>
      <c t="s" s="76" r="AB7">
        <v>3095</v>
      </c>
      <c t="s" s="76" r="AC7">
        <v>3096</v>
      </c>
      <c t="s" s="76" r="AD7">
        <v>3097</v>
      </c>
      <c t="s" s="76" r="AE7">
        <v>3098</v>
      </c>
      <c t="s" s="76" r="AF7">
        <v>3099</v>
      </c>
      <c t="s" s="76" r="AG7">
        <v>3100</v>
      </c>
      <c t="s" s="76" r="AH7">
        <v>3101</v>
      </c>
      <c t="s" s="76" r="AI7">
        <v>3102</v>
      </c>
      <c t="s" s="76" r="AJ7">
        <v>3103</v>
      </c>
      <c t="s" s="76" r="AK7">
        <v>3104</v>
      </c>
      <c t="s" s="76" r="AL7">
        <v>3105</v>
      </c>
      <c t="s" s="76" r="AM7">
        <v>3106</v>
      </c>
      <c t="s" s="76" r="AN7">
        <v>3107</v>
      </c>
      <c t="s" s="76" r="AO7">
        <v>3108</v>
      </c>
      <c t="s" s="76" r="AP7">
        <v>3109</v>
      </c>
      <c t="s" s="76" r="AQ7">
        <v>3110</v>
      </c>
      <c t="s" s="76" r="AR7">
        <v>3111</v>
      </c>
      <c t="s" s="76" r="AS7">
        <v>3112</v>
      </c>
      <c t="s" s="76" r="AT7">
        <v>3113</v>
      </c>
      <c t="s" s="76" r="AU7">
        <v>3114</v>
      </c>
      <c t="s" s="76" r="AV7">
        <v>3115</v>
      </c>
      <c t="s" s="76" r="AW7">
        <v>3116</v>
      </c>
      <c t="s" s="76" r="AX7">
        <v>3117</v>
      </c>
      <c t="s" s="76" r="AY7">
        <v>3118</v>
      </c>
      <c t="s" s="76" r="AZ7">
        <v>3119</v>
      </c>
      <c t="s" s="76" r="BA7">
        <v>3120</v>
      </c>
      <c t="s" s="76" r="BB7">
        <v>3121</v>
      </c>
      <c t="s" s="76" r="BC7">
        <v>3122</v>
      </c>
      <c t="s" s="76" r="BD7">
        <v>3123</v>
      </c>
      <c t="s" s="76" r="BE7">
        <v>3124</v>
      </c>
      <c t="s" s="76" r="BF7">
        <v>3125</v>
      </c>
      <c t="s" s="76" r="BG7">
        <v>3126</v>
      </c>
      <c t="s" s="76" r="BH7">
        <v>3127</v>
      </c>
      <c t="s" s="76" r="BI7">
        <v>3128</v>
      </c>
      <c t="s" s="76" r="BJ7">
        <v>3129</v>
      </c>
      <c t="s" s="76" r="BK7">
        <v>3130</v>
      </c>
      <c t="s" s="76" r="BL7">
        <v>3131</v>
      </c>
      <c t="s" s="76" r="BM7">
        <v>3132</v>
      </c>
      <c t="s" s="76" r="BN7">
        <v>3133</v>
      </c>
      <c t="s" s="76" r="BO7">
        <v>3134</v>
      </c>
      <c t="s" s="76" r="BP7">
        <v>3135</v>
      </c>
      <c t="s" s="76" r="BQ7">
        <v>3136</v>
      </c>
      <c t="s" s="76" r="BR7">
        <v>3137</v>
      </c>
      <c t="s" s="76" r="BS7">
        <v>3138</v>
      </c>
      <c t="s" s="76" r="BT7">
        <v>3139</v>
      </c>
      <c t="s" s="76" r="BU7">
        <v>3140</v>
      </c>
      <c t="s" s="76" r="BV7">
        <v>3141</v>
      </c>
      <c t="s" s="76" r="BW7">
        <v>3142</v>
      </c>
      <c t="s" s="76" r="BX7">
        <v>3143</v>
      </c>
      <c t="s" s="76" r="BY7">
        <v>3144</v>
      </c>
      <c t="s" s="76" r="BZ7">
        <v>3145</v>
      </c>
      <c t="s" s="76" r="CA7">
        <v>3146</v>
      </c>
      <c t="s" s="76" r="CB7">
        <v>3147</v>
      </c>
      <c t="s" s="76" r="CC7">
        <v>3148</v>
      </c>
      <c t="s" s="76" r="CD7">
        <v>3149</v>
      </c>
      <c t="s" s="76" r="CE7">
        <v>3150</v>
      </c>
      <c t="s" s="76" r="CF7">
        <v>3151</v>
      </c>
      <c t="s" s="76" r="CG7">
        <v>3152</v>
      </c>
      <c t="s" s="76" r="CH7">
        <v>3153</v>
      </c>
      <c t="s" s="76" r="CI7">
        <v>3154</v>
      </c>
      <c t="s" s="76" r="CJ7">
        <v>3155</v>
      </c>
      <c t="s" s="76" r="CK7">
        <v>3156</v>
      </c>
      <c t="s" s="76" r="CL7">
        <v>3157</v>
      </c>
      <c t="s" s="76" r="CM7">
        <v>3158</v>
      </c>
      <c t="s" s="76" r="CN7">
        <v>3159</v>
      </c>
      <c t="s" s="76" r="CO7">
        <v>3160</v>
      </c>
      <c t="s" s="76" r="CP7">
        <v>3161</v>
      </c>
      <c t="s" s="76" r="CQ7">
        <v>3162</v>
      </c>
      <c t="s" s="76" r="CR7">
        <v>3163</v>
      </c>
      <c t="s" s="76" r="CS7">
        <v>3164</v>
      </c>
      <c t="s" s="76" r="CT7">
        <v>3165</v>
      </c>
      <c t="s" s="76" r="CU7">
        <v>3166</v>
      </c>
      <c t="s" s="76" r="CV7">
        <v>3167</v>
      </c>
      <c t="s" s="76" r="CW7">
        <v>3168</v>
      </c>
      <c t="s" s="76" r="CX7">
        <v>3169</v>
      </c>
      <c t="s" s="76" r="CY7">
        <v>3170</v>
      </c>
      <c t="s" s="76" r="CZ7">
        <v>3171</v>
      </c>
      <c t="s" s="76" r="DA7">
        <v>3172</v>
      </c>
      <c t="s" s="76" r="DB7">
        <v>3173</v>
      </c>
      <c t="s" s="76" r="DC7">
        <v>3174</v>
      </c>
      <c t="s" s="76" r="DD7">
        <v>3175</v>
      </c>
      <c t="s" s="76" r="DE7">
        <v>3176</v>
      </c>
      <c t="s" s="76" r="DF7">
        <v>3177</v>
      </c>
      <c t="s" s="76" r="DG7">
        <v>3178</v>
      </c>
      <c t="s" s="76" r="DH7">
        <v>3179</v>
      </c>
      <c t="s" s="76" r="DI7">
        <v>3180</v>
      </c>
      <c t="s" s="76" r="DJ7">
        <v>3181</v>
      </c>
      <c t="s" s="76" r="DK7">
        <v>3182</v>
      </c>
      <c t="s" s="76" r="DL7">
        <v>3183</v>
      </c>
      <c t="s" s="76" r="DM7">
        <v>3184</v>
      </c>
      <c t="s" s="76" r="DN7">
        <v>3185</v>
      </c>
      <c t="s" s="76" r="DO7">
        <v>3186</v>
      </c>
      <c t="s" s="76" r="DP7">
        <v>3187</v>
      </c>
      <c t="s" s="76" r="DQ7">
        <v>3188</v>
      </c>
      <c t="s" s="76" r="DR7">
        <v>3189</v>
      </c>
      <c t="s" s="76" r="DS7">
        <v>3190</v>
      </c>
      <c t="s" s="76" r="DT7">
        <v>3191</v>
      </c>
      <c t="s" s="76" r="DU7">
        <v>3192</v>
      </c>
      <c t="s" s="76" r="DV7">
        <v>3193</v>
      </c>
      <c t="s" s="76" r="DW7">
        <v>3194</v>
      </c>
      <c t="s" s="76" r="DX7">
        <v>3195</v>
      </c>
      <c t="s" s="76" r="DY7">
        <v>3196</v>
      </c>
      <c t="s" s="76" r="DZ7">
        <v>3197</v>
      </c>
      <c t="s" s="76" r="EA7">
        <v>3198</v>
      </c>
      <c t="s" s="76" r="EB7">
        <v>3199</v>
      </c>
      <c t="s" s="76" r="EC7">
        <v>3200</v>
      </c>
      <c t="s" s="76" r="ED7">
        <v>3201</v>
      </c>
      <c t="s" s="76" r="EE7">
        <v>3202</v>
      </c>
      <c t="s" s="76" r="EF7">
        <v>3203</v>
      </c>
      <c t="s" s="76" r="EG7">
        <v>3204</v>
      </c>
      <c t="s" s="76" r="EH7">
        <v>3205</v>
      </c>
      <c t="s" s="76" r="EI7">
        <v>3206</v>
      </c>
      <c t="s" s="76" r="EJ7">
        <v>3207</v>
      </c>
      <c t="s" s="76" r="EK7">
        <v>3208</v>
      </c>
      <c t="s" s="76" r="EL7">
        <v>3209</v>
      </c>
      <c t="s" s="76" r="EM7">
        <v>3210</v>
      </c>
      <c t="s" s="76" r="EN7">
        <v>3211</v>
      </c>
      <c t="s" s="76" r="EO7">
        <v>3212</v>
      </c>
      <c t="s" s="76" r="EP7">
        <v>3213</v>
      </c>
      <c t="s" s="76" r="EQ7">
        <v>3214</v>
      </c>
      <c t="s" s="76" r="ER7">
        <v>3215</v>
      </c>
      <c t="s" s="76" r="ES7">
        <v>3216</v>
      </c>
      <c t="s" s="76" r="ET7">
        <v>3217</v>
      </c>
      <c t="s" s="76" r="EU7">
        <v>3218</v>
      </c>
      <c t="s" s="76" r="EV7">
        <v>3219</v>
      </c>
      <c s="73" r="EW7"/>
      <c s="73" r="EX7"/>
      <c s="73" r="EY7"/>
      <c s="73" r="EZ7"/>
      <c s="73" r="FA7"/>
    </row>
    <row customHeight="1" r="8" ht="15.75">
      <c t="s" s="73" r="A8">
        <v>3220</v>
      </c>
      <c s="76" r="B8"/>
      <c s="76" r="C8"/>
      <c s="76" r="D8"/>
      <c s="75" r="E8"/>
      <c s="76" r="F8"/>
      <c s="76" r="G8"/>
      <c s="76" r="H8"/>
      <c s="75" r="I8"/>
      <c s="76" r="J8"/>
      <c s="76" r="K8"/>
      <c s="76" r="L8"/>
      <c s="76" r="M8"/>
      <c s="76" r="N8"/>
      <c s="76" r="O8"/>
      <c s="76" r="P8"/>
      <c s="76" r="Q8"/>
      <c s="76" r="R8"/>
      <c s="76" r="S8"/>
      <c s="76" r="T8"/>
      <c s="76" r="U8"/>
      <c s="76" r="V8"/>
      <c s="76" r="W8"/>
      <c s="95" r="X8"/>
      <c s="95" r="Y8"/>
      <c s="76" r="Z8"/>
      <c s="76" r="AA8"/>
      <c s="76" r="AB8"/>
      <c s="76" r="AC8"/>
      <c s="76" r="AD8"/>
      <c s="76" r="AE8"/>
      <c s="76" r="AF8"/>
      <c s="76" r="AG8"/>
      <c s="75" r="AH8"/>
      <c s="76" r="AI8"/>
      <c s="75" r="AJ8"/>
      <c s="76" r="AK8"/>
      <c s="76" r="AL8"/>
      <c s="75" r="AM8"/>
      <c s="75" r="AN8"/>
      <c s="76" r="AO8"/>
      <c s="76" r="AP8"/>
      <c s="76" r="AQ8"/>
      <c s="76" r="AR8"/>
      <c s="76" r="AS8"/>
      <c s="76" r="AT8"/>
      <c s="76" r="AU8"/>
      <c s="76" r="AV8"/>
      <c s="76" r="AW8"/>
      <c s="76" r="AX8"/>
      <c s="76" r="AY8"/>
      <c s="76" r="AZ8"/>
      <c s="76" r="BA8"/>
      <c s="76" r="BB8"/>
      <c s="76" r="BC8"/>
      <c s="76" r="BD8"/>
      <c s="76" r="BE8"/>
      <c s="76" r="BF8"/>
      <c s="76" r="BG8"/>
      <c s="76" r="BH8"/>
      <c s="76" r="BI8"/>
      <c s="76" r="BJ8"/>
      <c s="76" r="BK8"/>
      <c s="76" r="BL8"/>
      <c s="76" r="BM8"/>
      <c s="76" r="BN8"/>
      <c s="76" r="BO8"/>
      <c s="76" r="BP8"/>
      <c s="76" r="BQ8"/>
      <c s="76" r="BR8"/>
      <c s="76" r="BS8"/>
      <c s="76" r="BT8"/>
      <c s="76" r="BU8"/>
      <c s="76" r="BV8"/>
      <c s="76" r="BW8"/>
      <c s="76" r="BX8"/>
      <c s="76" r="BY8"/>
      <c s="76" r="BZ8"/>
      <c s="76" r="CA8"/>
      <c s="76" r="CB8"/>
      <c s="76" r="CC8"/>
      <c s="76" r="CD8"/>
      <c s="76" r="CE8"/>
      <c s="75" r="CF8"/>
      <c s="75" r="CG8"/>
      <c s="75" r="CH8"/>
      <c s="76" r="CI8"/>
      <c s="76" r="CJ8"/>
      <c s="76" r="CK8"/>
      <c s="76" r="CL8"/>
      <c s="76" r="CM8"/>
      <c s="76" r="CN8"/>
      <c s="76" r="CO8"/>
      <c s="76" r="CP8"/>
      <c s="76" r="CQ8"/>
      <c s="76" r="CR8"/>
      <c s="76" r="CS8"/>
      <c s="76" r="CT8"/>
      <c s="76" r="CU8"/>
      <c s="76" r="CV8"/>
      <c s="76" r="CW8"/>
      <c s="76" r="CX8"/>
      <c s="76" r="CY8"/>
      <c s="76" r="CZ8"/>
      <c s="76" r="DA8"/>
      <c s="75" r="DB8"/>
      <c s="75" r="DC8"/>
      <c s="76" r="DD8"/>
      <c s="76" r="DE8"/>
      <c s="76" r="DF8"/>
      <c s="76" r="DG8"/>
      <c s="75" r="DH8"/>
      <c s="76" r="DI8"/>
      <c s="76" r="DJ8"/>
      <c s="76" r="DK8"/>
      <c s="76" r="DL8"/>
      <c s="76" r="DM8"/>
      <c s="76" r="DN8"/>
      <c s="76" r="DO8"/>
      <c s="76" r="DP8"/>
      <c s="76" r="DQ8"/>
      <c s="76" r="DR8"/>
      <c s="76" r="DS8"/>
      <c s="76" r="DT8"/>
      <c s="76" r="DU8"/>
      <c s="76" r="DV8"/>
      <c s="76" r="DW8"/>
      <c s="76" r="DX8"/>
      <c s="76" r="DY8"/>
      <c s="76" r="DZ8"/>
      <c s="76" r="EA8"/>
      <c s="76" r="EB8"/>
      <c s="76" r="EC8"/>
      <c s="76" r="ED8"/>
      <c s="76" r="EE8"/>
      <c s="76" r="EF8"/>
      <c s="76" r="EG8"/>
      <c s="76" r="EH8"/>
      <c s="76" r="EI8"/>
      <c s="76" r="EJ8"/>
      <c s="76" r="EK8"/>
      <c s="76" r="EL8"/>
      <c s="76" r="EM8"/>
      <c s="76" r="EN8"/>
      <c s="76" r="EO8"/>
      <c s="76" r="EP8"/>
      <c s="76" r="EQ8"/>
      <c s="75" r="ER8"/>
      <c s="75" r="ES8"/>
      <c s="76" r="ET8"/>
      <c s="76" r="EU8"/>
      <c s="76" r="EV8"/>
      <c s="73" r="EW8"/>
      <c s="73" r="EX8"/>
      <c s="73" r="EY8"/>
      <c s="73" r="EZ8"/>
      <c s="73" r="FA8"/>
    </row>
    <row customHeight="1" r="9" ht="15.75">
      <c t="s" s="73" r="A9">
        <v>3221</v>
      </c>
      <c t="s" s="76" r="B9">
        <v>3222</v>
      </c>
      <c t="s" s="76" r="C9">
        <v>3223</v>
      </c>
      <c t="s" s="76" r="D9">
        <v>3224</v>
      </c>
      <c t="s" s="76" r="E9">
        <v>3225</v>
      </c>
      <c t="s" s="76" r="F9">
        <v>3226</v>
      </c>
      <c t="s" s="76" r="G9">
        <v>3227</v>
      </c>
      <c t="s" s="76" r="H9">
        <v>3228</v>
      </c>
      <c t="s" s="76" r="I9">
        <v>3229</v>
      </c>
      <c t="s" s="76" r="J9">
        <v>3230</v>
      </c>
      <c t="s" s="76" r="K9">
        <v>3231</v>
      </c>
      <c t="s" s="76" r="L9">
        <v>3232</v>
      </c>
      <c t="s" s="76" r="M9">
        <v>3233</v>
      </c>
      <c t="s" s="76" r="N9">
        <v>3234</v>
      </c>
      <c t="s" s="76" r="O9">
        <v>3235</v>
      </c>
      <c t="s" s="76" r="P9">
        <v>3236</v>
      </c>
      <c t="s" s="76" r="Q9">
        <v>3237</v>
      </c>
      <c t="s" s="76" r="R9">
        <v>3238</v>
      </c>
      <c t="s" s="76" r="S9">
        <v>3239</v>
      </c>
      <c t="s" s="76" r="T9">
        <v>3240</v>
      </c>
      <c t="s" s="76" r="U9">
        <v>3241</v>
      </c>
      <c t="s" s="76" r="V9">
        <v>3242</v>
      </c>
      <c t="s" s="76" r="W9">
        <v>3243</v>
      </c>
      <c t="s" s="95" r="X9">
        <v>3244</v>
      </c>
      <c t="s" s="95" r="Y9">
        <v>3245</v>
      </c>
      <c t="s" s="76" r="Z9">
        <v>3246</v>
      </c>
      <c t="s" s="76" r="AA9">
        <v>3247</v>
      </c>
      <c t="s" s="76" r="AB9">
        <v>3248</v>
      </c>
      <c t="s" s="76" r="AC9">
        <v>3249</v>
      </c>
      <c t="s" s="76" r="AD9">
        <v>3250</v>
      </c>
      <c t="s" s="76" r="AE9">
        <v>3251</v>
      </c>
      <c t="s" s="76" r="AF9">
        <v>3252</v>
      </c>
      <c t="s" s="76" r="AG9">
        <v>3253</v>
      </c>
      <c t="s" s="76" r="AH9">
        <v>3254</v>
      </c>
      <c t="s" s="76" r="AI9">
        <v>3255</v>
      </c>
      <c t="s" s="76" r="AJ9">
        <v>3256</v>
      </c>
      <c t="s" s="76" r="AK9">
        <v>3257</v>
      </c>
      <c t="s" s="76" r="AL9">
        <v>3258</v>
      </c>
      <c t="s" s="76" r="AM9">
        <v>3259</v>
      </c>
      <c t="s" s="76" r="AN9">
        <v>3260</v>
      </c>
      <c t="s" s="76" r="AO9">
        <v>3261</v>
      </c>
      <c t="s" s="76" r="AP9">
        <v>3262</v>
      </c>
      <c t="s" s="76" r="AQ9">
        <v>3263</v>
      </c>
      <c t="s" s="76" r="AR9">
        <v>3264</v>
      </c>
      <c t="s" s="76" r="AS9">
        <v>3265</v>
      </c>
      <c t="s" s="76" r="AT9">
        <v>3266</v>
      </c>
      <c t="s" s="76" r="AU9">
        <v>3267</v>
      </c>
      <c t="s" s="76" r="AV9">
        <v>3268</v>
      </c>
      <c t="s" s="76" r="AW9">
        <v>3269</v>
      </c>
      <c t="s" s="76" r="AX9">
        <v>3270</v>
      </c>
      <c t="s" s="76" r="AY9">
        <v>3271</v>
      </c>
      <c t="s" s="76" r="AZ9">
        <v>3272</v>
      </c>
      <c t="s" s="76" r="BA9">
        <v>3273</v>
      </c>
      <c t="s" s="76" r="BB9">
        <v>3274</v>
      </c>
      <c t="s" s="76" r="BC9">
        <v>3275</v>
      </c>
      <c t="s" s="76" r="BD9">
        <v>3276</v>
      </c>
      <c t="s" s="76" r="BE9">
        <v>3277</v>
      </c>
      <c t="s" s="76" r="BF9">
        <v>3278</v>
      </c>
      <c t="s" s="76" r="BG9">
        <v>3279</v>
      </c>
      <c t="s" s="76" r="BH9">
        <v>3280</v>
      </c>
      <c t="s" s="76" r="BI9">
        <v>3281</v>
      </c>
      <c t="s" s="76" r="BJ9">
        <v>3282</v>
      </c>
      <c t="s" s="76" r="BK9">
        <v>3283</v>
      </c>
      <c t="s" s="76" r="BL9">
        <v>3284</v>
      </c>
      <c t="s" s="76" r="BM9">
        <v>3285</v>
      </c>
      <c t="s" s="76" r="BN9">
        <v>3286</v>
      </c>
      <c t="s" s="76" r="BO9">
        <v>3287</v>
      </c>
      <c t="s" s="76" r="BP9">
        <v>3288</v>
      </c>
      <c t="s" s="76" r="BQ9">
        <v>3289</v>
      </c>
      <c t="s" s="76" r="BR9">
        <v>3290</v>
      </c>
      <c t="s" s="76" r="BS9">
        <v>3291</v>
      </c>
      <c t="s" s="76" r="BT9">
        <v>3292</v>
      </c>
      <c t="s" s="76" r="BU9">
        <v>3293</v>
      </c>
      <c t="s" s="76" r="BV9">
        <v>3294</v>
      </c>
      <c t="s" s="76" r="BW9">
        <v>3295</v>
      </c>
      <c t="s" s="76" r="BX9">
        <v>3296</v>
      </c>
      <c t="s" s="76" r="BY9">
        <v>3297</v>
      </c>
      <c t="s" s="76" r="BZ9">
        <v>3298</v>
      </c>
      <c t="s" s="76" r="CA9">
        <v>3299</v>
      </c>
      <c t="s" s="76" r="CB9">
        <v>3300</v>
      </c>
      <c t="s" s="76" r="CC9">
        <v>3301</v>
      </c>
      <c t="s" s="76" r="CD9">
        <v>3302</v>
      </c>
      <c t="s" s="76" r="CE9">
        <v>3303</v>
      </c>
      <c t="s" s="75" r="CF9">
        <v>3304</v>
      </c>
      <c t="s" s="75" r="CG9">
        <v>3305</v>
      </c>
      <c t="s" s="76" r="CH9">
        <v>3306</v>
      </c>
      <c t="s" s="76" r="CI9">
        <v>3307</v>
      </c>
      <c t="s" s="76" r="CJ9">
        <v>3308</v>
      </c>
      <c t="s" s="76" r="CK9">
        <v>3309</v>
      </c>
      <c t="s" s="76" r="CL9">
        <v>3310</v>
      </c>
      <c t="s" s="76" r="CM9">
        <v>3311</v>
      </c>
      <c t="s" s="76" r="CN9">
        <v>3312</v>
      </c>
      <c t="s" s="76" r="CO9">
        <v>3313</v>
      </c>
      <c t="s" s="76" r="CP9">
        <v>3314</v>
      </c>
      <c t="s" s="76" r="CQ9">
        <v>3315</v>
      </c>
      <c t="s" s="76" r="CR9">
        <v>3316</v>
      </c>
      <c t="s" s="76" r="CS9">
        <v>3317</v>
      </c>
      <c t="s" s="76" r="CT9">
        <v>3318</v>
      </c>
      <c t="s" s="76" r="CU9">
        <v>3319</v>
      </c>
      <c t="s" s="76" r="CV9">
        <v>3320</v>
      </c>
      <c t="s" s="76" r="CW9">
        <v>3321</v>
      </c>
      <c t="s" s="76" r="CX9">
        <v>3322</v>
      </c>
      <c t="s" s="76" r="CY9">
        <v>3323</v>
      </c>
      <c t="s" s="76" r="CZ9">
        <v>3324</v>
      </c>
      <c t="s" s="76" r="DA9">
        <v>3325</v>
      </c>
      <c t="s" s="76" r="DB9">
        <v>3326</v>
      </c>
      <c t="s" s="76" r="DC9">
        <v>3327</v>
      </c>
      <c t="s" s="76" r="DD9">
        <v>3328</v>
      </c>
      <c t="s" s="76" r="DE9">
        <v>3329</v>
      </c>
      <c t="s" s="76" r="DF9">
        <v>3330</v>
      </c>
      <c t="s" s="76" r="DG9">
        <v>3331</v>
      </c>
      <c t="s" s="76" r="DH9">
        <v>3332</v>
      </c>
      <c t="s" s="76" r="DI9">
        <v>3333</v>
      </c>
      <c t="s" s="76" r="DJ9">
        <v>3334</v>
      </c>
      <c t="s" s="76" r="DK9">
        <v>3335</v>
      </c>
      <c t="s" s="76" r="DL9">
        <v>3336</v>
      </c>
      <c t="s" s="76" r="DM9">
        <v>3337</v>
      </c>
      <c t="s" s="76" r="DN9">
        <v>3338</v>
      </c>
      <c t="s" s="76" r="DO9">
        <v>3339</v>
      </c>
      <c t="s" s="76" r="DP9">
        <v>3340</v>
      </c>
      <c t="s" s="76" r="DQ9">
        <v>3341</v>
      </c>
      <c t="s" s="76" r="DR9">
        <v>3342</v>
      </c>
      <c t="s" s="76" r="DS9">
        <v>3343</v>
      </c>
      <c t="s" s="76" r="DT9">
        <v>3344</v>
      </c>
      <c t="s" s="76" r="DU9">
        <v>3345</v>
      </c>
      <c t="s" s="76" r="DV9">
        <v>3346</v>
      </c>
      <c t="s" s="76" r="DW9">
        <v>3347</v>
      </c>
      <c t="s" s="76" r="DX9">
        <v>3348</v>
      </c>
      <c t="s" s="76" r="DY9">
        <v>3349</v>
      </c>
      <c t="s" s="76" r="DZ9">
        <v>3350</v>
      </c>
      <c t="s" s="76" r="EA9">
        <v>3351</v>
      </c>
      <c t="s" s="76" r="EB9">
        <v>3352</v>
      </c>
      <c t="s" s="76" r="EC9">
        <v>3353</v>
      </c>
      <c t="s" s="76" r="ED9">
        <v>3354</v>
      </c>
      <c t="s" s="76" r="EE9">
        <v>3355</v>
      </c>
      <c t="s" s="76" r="EF9">
        <v>3356</v>
      </c>
      <c t="s" s="76" r="EG9">
        <v>3357</v>
      </c>
      <c t="s" s="76" r="EH9">
        <v>3358</v>
      </c>
      <c t="s" s="76" r="EI9">
        <v>3359</v>
      </c>
      <c t="s" s="76" r="EJ9">
        <v>3360</v>
      </c>
      <c t="s" s="76" r="EK9">
        <v>3361</v>
      </c>
      <c t="s" s="76" r="EL9">
        <v>3362</v>
      </c>
      <c t="s" s="76" r="EM9">
        <v>3363</v>
      </c>
      <c t="s" s="76" r="EN9">
        <v>3364</v>
      </c>
      <c t="s" s="76" r="EO9">
        <v>3365</v>
      </c>
      <c t="s" s="76" r="EP9">
        <v>3366</v>
      </c>
      <c t="s" s="76" r="EQ9">
        <v>3367</v>
      </c>
      <c t="s" s="76" r="ER9">
        <v>3368</v>
      </c>
      <c t="s" s="76" r="ES9">
        <v>3369</v>
      </c>
      <c t="s" s="76" r="ET9">
        <v>3370</v>
      </c>
      <c t="s" s="76" r="EU9">
        <v>3371</v>
      </c>
      <c t="s" s="76" r="EV9">
        <v>3372</v>
      </c>
      <c s="73" r="EW9"/>
      <c s="73" r="EX9"/>
      <c s="73" r="EY9"/>
      <c s="73" r="EZ9"/>
      <c s="73" r="FA9"/>
    </row>
    <row customHeight="1" r="10" ht="15.75">
      <c t="s" s="73" r="A10">
        <v>3373</v>
      </c>
      <c t="s" s="76" r="B10">
        <v>3374</v>
      </c>
      <c t="s" s="76" r="C10">
        <v>3375</v>
      </c>
      <c t="s" s="76" r="D10">
        <v>3376</v>
      </c>
      <c t="s" s="76" r="E10">
        <v>3377</v>
      </c>
      <c t="s" s="76" r="F10">
        <v>3378</v>
      </c>
      <c t="s" s="76" r="G10">
        <v>3379</v>
      </c>
      <c t="s" s="76" r="H10">
        <v>3380</v>
      </c>
      <c t="s" s="76" r="I10">
        <v>3381</v>
      </c>
      <c t="s" s="76" r="J10">
        <v>3382</v>
      </c>
      <c t="s" s="76" r="K10">
        <v>3383</v>
      </c>
      <c t="s" s="76" r="L10">
        <v>3384</v>
      </c>
      <c t="s" s="76" r="M10">
        <v>3385</v>
      </c>
      <c t="s" s="76" r="N10">
        <v>3386</v>
      </c>
      <c t="s" s="76" r="O10">
        <v>3387</v>
      </c>
      <c t="s" s="76" r="P10">
        <v>3388</v>
      </c>
      <c t="s" s="76" r="Q10">
        <v>3389</v>
      </c>
      <c t="s" s="76" r="R10">
        <v>3390</v>
      </c>
      <c t="s" s="76" r="S10">
        <v>3391</v>
      </c>
      <c t="s" s="76" r="T10">
        <v>3392</v>
      </c>
      <c t="s" s="76" r="U10">
        <v>3393</v>
      </c>
      <c t="s" s="76" r="V10">
        <v>3394</v>
      </c>
      <c t="s" s="76" r="W10">
        <v>3395</v>
      </c>
      <c t="s" s="95" r="X10">
        <v>3396</v>
      </c>
      <c t="s" s="95" r="Y10">
        <v>3397</v>
      </c>
      <c t="s" s="76" r="Z10">
        <v>3398</v>
      </c>
      <c t="s" s="76" r="AA10">
        <v>3399</v>
      </c>
      <c t="s" s="76" r="AB10">
        <v>3400</v>
      </c>
      <c t="s" s="76" r="AC10">
        <v>3401</v>
      </c>
      <c t="s" s="76" r="AD10">
        <v>3402</v>
      </c>
      <c t="s" s="76" r="AE10">
        <v>3403</v>
      </c>
      <c t="s" s="76" r="AF10">
        <v>3404</v>
      </c>
      <c t="s" s="76" r="AG10">
        <v>3405</v>
      </c>
      <c t="s" s="76" r="AH10">
        <v>3406</v>
      </c>
      <c t="s" s="76" r="AI10">
        <v>3407</v>
      </c>
      <c t="s" s="76" r="AJ10">
        <v>3408</v>
      </c>
      <c t="s" s="76" r="AK10">
        <v>3409</v>
      </c>
      <c t="s" s="76" r="AL10">
        <v>3410</v>
      </c>
      <c t="s" s="76" r="AM10">
        <v>3411</v>
      </c>
      <c t="s" s="76" r="AN10">
        <v>3412</v>
      </c>
      <c t="s" s="76" r="AO10">
        <v>3413</v>
      </c>
      <c t="s" s="76" r="AP10">
        <v>3414</v>
      </c>
      <c t="s" s="76" r="AQ10">
        <v>3415</v>
      </c>
      <c t="s" s="76" r="AR10">
        <v>3416</v>
      </c>
      <c t="s" s="76" r="AS10">
        <v>3417</v>
      </c>
      <c t="s" s="76" r="AT10">
        <v>3418</v>
      </c>
      <c t="s" s="76" r="AU10">
        <v>3419</v>
      </c>
      <c t="s" s="76" r="AV10">
        <v>3420</v>
      </c>
      <c t="s" s="76" r="AW10">
        <v>3421</v>
      </c>
      <c t="s" s="76" r="AX10">
        <v>3422</v>
      </c>
      <c t="s" s="76" r="AY10">
        <v>3423</v>
      </c>
      <c t="s" s="76" r="AZ10">
        <v>3424</v>
      </c>
      <c t="s" s="76" r="BA10">
        <v>3425</v>
      </c>
      <c t="s" s="76" r="BB10">
        <v>3426</v>
      </c>
      <c t="s" s="76" r="BC10">
        <v>3427</v>
      </c>
      <c t="s" s="76" r="BD10">
        <v>3428</v>
      </c>
      <c t="s" s="76" r="BE10">
        <v>3429</v>
      </c>
      <c t="s" s="76" r="BF10">
        <v>3430</v>
      </c>
      <c t="s" s="76" r="BG10">
        <v>3431</v>
      </c>
      <c t="s" s="76" r="BH10">
        <v>3432</v>
      </c>
      <c t="s" s="76" r="BI10">
        <v>3433</v>
      </c>
      <c t="s" s="76" r="BJ10">
        <v>3434</v>
      </c>
      <c t="s" s="76" r="BK10">
        <v>3435</v>
      </c>
      <c t="s" s="76" r="BL10">
        <v>3436</v>
      </c>
      <c t="s" s="76" r="BM10">
        <v>3437</v>
      </c>
      <c t="s" s="76" r="BN10">
        <v>3438</v>
      </c>
      <c t="s" s="76" r="BO10">
        <v>3439</v>
      </c>
      <c t="s" s="76" r="BP10">
        <v>3440</v>
      </c>
      <c t="s" s="76" r="BQ10">
        <v>3441</v>
      </c>
      <c t="s" s="76" r="BR10">
        <v>3442</v>
      </c>
      <c t="s" s="76" r="BS10">
        <v>3443</v>
      </c>
      <c t="s" s="76" r="BT10">
        <v>3444</v>
      </c>
      <c t="s" s="76" r="BU10">
        <v>3445</v>
      </c>
      <c t="s" s="76" r="BV10">
        <v>3446</v>
      </c>
      <c t="s" s="76" r="BW10">
        <v>3447</v>
      </c>
      <c t="s" s="76" r="BX10">
        <v>3448</v>
      </c>
      <c t="s" s="76" r="BY10">
        <v>3449</v>
      </c>
      <c t="s" s="76" r="BZ10">
        <v>3450</v>
      </c>
      <c t="s" s="76" r="CA10">
        <v>3451</v>
      </c>
      <c t="s" s="76" r="CB10">
        <v>3452</v>
      </c>
      <c t="s" s="76" r="CC10">
        <v>3453</v>
      </c>
      <c t="s" s="76" r="CD10">
        <v>3454</v>
      </c>
      <c t="s" s="76" r="CE10">
        <v>3455</v>
      </c>
      <c t="s" s="75" r="CF10">
        <v>3456</v>
      </c>
      <c t="s" s="75" r="CG10">
        <v>3457</v>
      </c>
      <c t="s" s="76" r="CH10">
        <v>3458</v>
      </c>
      <c t="s" s="76" r="CI10">
        <v>3459</v>
      </c>
      <c t="s" s="76" r="CJ10">
        <v>3460</v>
      </c>
      <c t="s" s="76" r="CK10">
        <v>3461</v>
      </c>
      <c t="s" s="76" r="CL10">
        <v>3462</v>
      </c>
      <c t="s" s="76" r="CM10">
        <v>3463</v>
      </c>
      <c t="s" s="76" r="CN10">
        <v>3464</v>
      </c>
      <c t="s" s="76" r="CO10">
        <v>3465</v>
      </c>
      <c t="s" s="76" r="CP10">
        <v>3466</v>
      </c>
      <c t="s" s="76" r="CQ10">
        <v>3467</v>
      </c>
      <c t="s" s="76" r="CR10">
        <v>3468</v>
      </c>
      <c t="s" s="76" r="CS10">
        <v>3469</v>
      </c>
      <c t="s" s="76" r="CT10">
        <v>3470</v>
      </c>
      <c t="s" s="76" r="CU10">
        <v>3471</v>
      </c>
      <c t="s" s="76" r="CV10">
        <v>3472</v>
      </c>
      <c t="s" s="76" r="CW10">
        <v>3473</v>
      </c>
      <c t="s" s="76" r="CX10">
        <v>3474</v>
      </c>
      <c t="s" s="76" r="CY10">
        <v>3475</v>
      </c>
      <c t="s" s="76" r="CZ10">
        <v>3476</v>
      </c>
      <c t="s" s="76" r="DA10">
        <v>3477</v>
      </c>
      <c t="s" s="76" r="DB10">
        <v>3478</v>
      </c>
      <c t="s" s="76" r="DC10">
        <v>3479</v>
      </c>
      <c t="s" s="76" r="DD10">
        <v>3480</v>
      </c>
      <c t="s" s="76" r="DE10">
        <v>3481</v>
      </c>
      <c t="s" s="76" r="DF10">
        <v>3482</v>
      </c>
      <c t="s" s="76" r="DG10">
        <v>3483</v>
      </c>
      <c t="s" s="76" r="DH10">
        <v>3484</v>
      </c>
      <c t="s" s="76" r="DI10">
        <v>3485</v>
      </c>
      <c t="s" s="76" r="DJ10">
        <v>3486</v>
      </c>
      <c t="s" s="76" r="DK10">
        <v>3487</v>
      </c>
      <c t="s" s="76" r="DL10">
        <v>3488</v>
      </c>
      <c t="s" s="76" r="DM10">
        <v>3489</v>
      </c>
      <c t="s" s="76" r="DN10">
        <v>3490</v>
      </c>
      <c t="s" s="76" r="DO10">
        <v>3491</v>
      </c>
      <c t="s" s="76" r="DP10">
        <v>3492</v>
      </c>
      <c t="s" s="76" r="DQ10">
        <v>3493</v>
      </c>
      <c t="s" s="76" r="DR10">
        <v>3494</v>
      </c>
      <c t="s" s="76" r="DS10">
        <v>3495</v>
      </c>
      <c t="s" s="76" r="DT10">
        <v>3496</v>
      </c>
      <c t="s" s="76" r="DU10">
        <v>3497</v>
      </c>
      <c t="s" s="76" r="DV10">
        <v>3498</v>
      </c>
      <c t="s" s="76" r="DW10">
        <v>3499</v>
      </c>
      <c t="s" s="76" r="DX10">
        <v>3500</v>
      </c>
      <c t="s" s="76" r="DY10">
        <v>3501</v>
      </c>
      <c t="s" s="76" r="DZ10">
        <v>3502</v>
      </c>
      <c t="s" s="76" r="EA10">
        <v>3503</v>
      </c>
      <c t="s" s="76" r="EB10">
        <v>3504</v>
      </c>
      <c t="s" s="76" r="EC10">
        <v>3505</v>
      </c>
      <c t="s" s="76" r="ED10">
        <v>3506</v>
      </c>
      <c t="s" s="76" r="EE10">
        <v>3507</v>
      </c>
      <c t="s" s="76" r="EF10">
        <v>3508</v>
      </c>
      <c t="s" s="76" r="EG10">
        <v>3509</v>
      </c>
      <c t="s" s="76" r="EH10">
        <v>3510</v>
      </c>
      <c t="s" s="76" r="EI10">
        <v>3511</v>
      </c>
      <c t="s" s="76" r="EJ10">
        <v>3512</v>
      </c>
      <c t="s" s="76" r="EK10">
        <v>3513</v>
      </c>
      <c t="s" s="76" r="EL10">
        <v>3514</v>
      </c>
      <c t="s" s="76" r="EM10">
        <v>3515</v>
      </c>
      <c t="s" s="76" r="EN10">
        <v>3516</v>
      </c>
      <c t="s" s="76" r="EO10">
        <v>3517</v>
      </c>
      <c t="s" s="76" r="EP10">
        <v>3518</v>
      </c>
      <c t="s" s="76" r="EQ10">
        <v>3519</v>
      </c>
      <c t="s" s="76" r="ER10">
        <v>3520</v>
      </c>
      <c t="s" s="76" r="ES10">
        <v>3521</v>
      </c>
      <c t="s" s="76" r="ET10">
        <v>3522</v>
      </c>
      <c t="s" s="76" r="EU10">
        <v>3523</v>
      </c>
      <c t="s" s="76" r="EV10">
        <v>3524</v>
      </c>
      <c s="73" r="EW10"/>
      <c s="73" r="EX10"/>
      <c s="73" r="EY10"/>
      <c s="73" r="EZ10"/>
      <c s="73" r="FA10"/>
    </row>
    <row customHeight="1" r="11" ht="15.75">
      <c t="s" s="73" r="A11">
        <v>3525</v>
      </c>
      <c t="s" s="75" r="B11">
        <v>3526</v>
      </c>
      <c t="s" s="75" r="C11">
        <v>3527</v>
      </c>
      <c t="s" s="75" r="D11">
        <v>3528</v>
      </c>
      <c t="s" s="75" r="E11">
        <v>3529</v>
      </c>
      <c t="s" s="75" r="F11">
        <v>3530</v>
      </c>
      <c t="s" s="76" r="G11">
        <v>3531</v>
      </c>
      <c t="s" s="76" r="H11">
        <v>3532</v>
      </c>
      <c t="s" s="75" r="I11">
        <v>3533</v>
      </c>
      <c t="s" s="76" r="J11">
        <v>3534</v>
      </c>
      <c t="s" s="75" r="K11">
        <v>3535</v>
      </c>
      <c t="s" s="75" r="L11">
        <v>3536</v>
      </c>
      <c t="s" s="75" r="M11">
        <v>3537</v>
      </c>
      <c t="s" s="75" r="N11">
        <v>3538</v>
      </c>
      <c t="s" s="76" r="O11">
        <v>3539</v>
      </c>
      <c t="s" s="75" r="P11">
        <v>3540</v>
      </c>
      <c t="s" s="75" r="Q11">
        <v>3541</v>
      </c>
      <c t="s" s="75" r="R11">
        <v>3542</v>
      </c>
      <c t="s" s="75" r="S11">
        <v>3543</v>
      </c>
      <c t="s" s="75" r="T11">
        <v>3544</v>
      </c>
      <c t="s" s="75" r="U11">
        <v>3545</v>
      </c>
      <c t="s" s="76" r="V11">
        <v>3546</v>
      </c>
      <c t="s" s="76" r="W11">
        <v>3547</v>
      </c>
      <c t="s" s="95" r="X11">
        <v>3548</v>
      </c>
      <c t="s" s="95" r="Y11">
        <v>3549</v>
      </c>
      <c t="s" s="75" r="Z11">
        <v>3550</v>
      </c>
      <c t="s" s="75" r="AA11">
        <v>3551</v>
      </c>
      <c t="s" s="96" r="AB11">
        <v>3552</v>
      </c>
      <c t="s" s="96" r="AC11">
        <v>3553</v>
      </c>
      <c t="s" s="96" r="AD11">
        <v>3554</v>
      </c>
      <c t="s" s="96" r="AE11">
        <v>3555</v>
      </c>
      <c t="s" s="96" r="AF11">
        <v>3556</v>
      </c>
      <c t="s" s="75" r="AG11">
        <v>3557</v>
      </c>
      <c t="s" s="75" r="AH11">
        <v>3558</v>
      </c>
      <c t="s" s="75" r="AI11">
        <v>3559</v>
      </c>
      <c t="s" s="75" r="AJ11">
        <v>3560</v>
      </c>
      <c t="s" s="76" r="AK11">
        <v>3561</v>
      </c>
      <c t="s" s="76" r="AL11">
        <v>3562</v>
      </c>
      <c t="s" s="75" r="AM11">
        <v>3563</v>
      </c>
      <c t="s" s="75" r="AN11">
        <v>3564</v>
      </c>
      <c t="s" s="75" r="AO11">
        <v>3565</v>
      </c>
      <c t="s" s="75" r="AP11">
        <v>3566</v>
      </c>
      <c t="s" s="75" r="AQ11">
        <v>3567</v>
      </c>
      <c t="s" s="76" r="AR11">
        <v>3568</v>
      </c>
      <c t="s" s="76" r="AS11">
        <v>3569</v>
      </c>
      <c t="s" s="75" r="AT11">
        <v>3570</v>
      </c>
      <c t="s" s="76" r="AU11">
        <v>3571</v>
      </c>
      <c t="s" s="76" r="AV11">
        <v>3572</v>
      </c>
      <c t="s" s="76" r="AW11">
        <v>3573</v>
      </c>
      <c t="s" s="75" r="AX11">
        <v>3574</v>
      </c>
      <c t="s" s="75" r="AY11">
        <v>3575</v>
      </c>
      <c t="s" s="76" r="AZ11">
        <v>3576</v>
      </c>
      <c t="s" s="75" r="BA11">
        <v>3577</v>
      </c>
      <c t="s" s="75" r="BB11">
        <v>3578</v>
      </c>
      <c t="s" s="76" r="BC11">
        <v>3579</v>
      </c>
      <c t="s" s="75" r="BD11">
        <v>3580</v>
      </c>
      <c t="s" s="75" r="BE11">
        <v>3581</v>
      </c>
      <c t="s" s="75" r="BF11">
        <v>3582</v>
      </c>
      <c t="s" s="75" r="BG11">
        <v>3583</v>
      </c>
      <c t="s" s="75" r="BH11">
        <v>3584</v>
      </c>
      <c t="s" s="75" r="BI11">
        <v>3585</v>
      </c>
      <c t="s" s="76" r="BJ11">
        <v>3586</v>
      </c>
      <c t="s" s="76" r="BK11">
        <v>3587</v>
      </c>
      <c t="s" s="76" r="BL11">
        <v>3588</v>
      </c>
      <c t="s" s="75" r="BM11">
        <v>3589</v>
      </c>
      <c t="s" s="76" r="BN11">
        <v>3590</v>
      </c>
      <c t="s" s="76" r="BO11">
        <v>3591</v>
      </c>
      <c t="s" s="76" r="BP11">
        <v>3592</v>
      </c>
      <c t="s" s="76" r="BQ11">
        <v>3593</v>
      </c>
      <c t="s" s="76" r="BR11">
        <v>3594</v>
      </c>
      <c t="s" s="76" r="BS11">
        <v>3595</v>
      </c>
      <c t="s" s="76" r="BT11">
        <v>3596</v>
      </c>
      <c t="s" s="76" r="BU11">
        <v>3597</v>
      </c>
      <c t="s" s="76" r="BV11">
        <v>3598</v>
      </c>
      <c t="s" s="76" r="BW11">
        <v>3599</v>
      </c>
      <c t="s" s="76" r="BX11">
        <v>3600</v>
      </c>
      <c t="s" s="76" r="BY11">
        <v>3601</v>
      </c>
      <c t="s" s="76" r="BZ11">
        <v>3602</v>
      </c>
      <c t="s" s="76" r="CA11">
        <v>3603</v>
      </c>
      <c t="s" s="76" r="CB11">
        <v>3604</v>
      </c>
      <c t="s" s="76" r="CC11">
        <v>3605</v>
      </c>
      <c t="s" s="76" r="CD11">
        <v>3606</v>
      </c>
      <c t="s" s="95" r="CE11">
        <v>3607</v>
      </c>
      <c t="s" s="76" r="CF11">
        <v>3608</v>
      </c>
      <c t="s" s="76" r="CG11">
        <v>3609</v>
      </c>
      <c t="s" s="76" r="CH11">
        <v>3610</v>
      </c>
      <c t="s" s="76" r="CI11">
        <v>3611</v>
      </c>
      <c t="s" s="76" r="CJ11">
        <v>3612</v>
      </c>
      <c t="s" s="76" r="CK11">
        <v>3613</v>
      </c>
      <c t="s" s="76" r="CL11">
        <v>3614</v>
      </c>
      <c t="s" s="76" r="CM11">
        <v>3615</v>
      </c>
      <c t="s" s="76" r="CN11">
        <v>3616</v>
      </c>
      <c t="s" s="76" r="CO11">
        <v>3617</v>
      </c>
      <c t="s" s="76" r="CP11">
        <v>3618</v>
      </c>
      <c t="s" s="76" r="CQ11">
        <v>3619</v>
      </c>
      <c t="s" s="76" r="CR11">
        <v>3620</v>
      </c>
      <c t="s" s="76" r="CS11">
        <v>3621</v>
      </c>
      <c t="s" s="76" r="CT11">
        <v>3622</v>
      </c>
      <c t="s" s="75" r="CU11">
        <v>3623</v>
      </c>
      <c t="s" s="75" r="CV11">
        <v>3624</v>
      </c>
      <c t="s" s="75" r="CW11">
        <v>3625</v>
      </c>
      <c t="s" s="75" r="CX11">
        <v>3626</v>
      </c>
      <c t="s" s="75" r="CY11">
        <v>3627</v>
      </c>
      <c t="s" s="76" r="CZ11">
        <v>3628</v>
      </c>
      <c t="s" s="76" r="DA11">
        <v>3629</v>
      </c>
      <c t="s" s="75" r="DB11">
        <v>3630</v>
      </c>
      <c t="s" s="75" r="DC11">
        <v>3631</v>
      </c>
      <c t="s" s="76" r="DD11">
        <v>3632</v>
      </c>
      <c t="s" s="75" r="DE11">
        <v>3633</v>
      </c>
      <c t="s" s="75" r="DF11">
        <v>3634</v>
      </c>
      <c t="s" s="75" r="DG11">
        <v>3635</v>
      </c>
      <c t="s" s="76" r="DH11">
        <v>3636</v>
      </c>
      <c t="s" s="76" r="DI11">
        <v>3637</v>
      </c>
      <c t="s" s="76" r="DJ11">
        <v>3638</v>
      </c>
      <c t="s" s="76" r="DK11">
        <v>3639</v>
      </c>
      <c t="s" s="76" r="DL11">
        <v>3640</v>
      </c>
      <c t="s" s="75" r="DM11">
        <v>3641</v>
      </c>
      <c t="s" s="75" r="DN11">
        <v>3642</v>
      </c>
      <c t="s" s="75" r="DO11">
        <v>3643</v>
      </c>
      <c t="s" s="76" r="DP11">
        <v>3644</v>
      </c>
      <c t="s" s="75" r="DQ11">
        <v>3645</v>
      </c>
      <c t="s" s="75" r="DR11">
        <v>3646</v>
      </c>
      <c t="s" s="75" r="DS11">
        <v>3647</v>
      </c>
      <c t="s" s="75" r="DT11">
        <v>3648</v>
      </c>
      <c t="s" s="75" r="DU11">
        <v>3649</v>
      </c>
      <c t="s" s="75" r="DV11">
        <v>3650</v>
      </c>
      <c t="s" s="76" r="DW11">
        <v>3651</v>
      </c>
      <c t="s" s="76" r="DX11">
        <v>3652</v>
      </c>
      <c t="s" s="76" r="DY11">
        <v>3653</v>
      </c>
      <c t="s" s="76" r="DZ11">
        <v>3654</v>
      </c>
      <c t="s" s="76" r="EA11">
        <v>3655</v>
      </c>
      <c t="s" s="76" r="EB11">
        <v>3656</v>
      </c>
      <c t="s" s="76" r="EC11">
        <v>3657</v>
      </c>
      <c t="s" s="76" r="ED11">
        <v>3658</v>
      </c>
      <c t="s" s="76" r="EE11">
        <v>3659</v>
      </c>
      <c t="s" s="76" r="EF11">
        <v>3660</v>
      </c>
      <c t="s" s="76" r="EG11">
        <v>3661</v>
      </c>
      <c t="s" s="75" r="EH11">
        <v>3662</v>
      </c>
      <c t="s" s="75" r="EI11">
        <v>3663</v>
      </c>
      <c t="s" s="75" r="EJ11">
        <v>3664</v>
      </c>
      <c t="s" s="75" r="EK11">
        <v>3665</v>
      </c>
      <c t="s" s="75" r="EL11">
        <v>3666</v>
      </c>
      <c t="s" s="75" r="EM11">
        <v>3667</v>
      </c>
      <c t="s" s="76" r="EN11">
        <v>3668</v>
      </c>
      <c t="s" s="76" r="EO11">
        <v>3669</v>
      </c>
      <c t="s" s="76" r="EP11">
        <v>3670</v>
      </c>
      <c t="s" s="76" r="EQ11">
        <v>3671</v>
      </c>
      <c t="s" s="76" r="ER11">
        <v>3672</v>
      </c>
      <c t="s" s="76" r="ES11">
        <v>3673</v>
      </c>
      <c t="s" s="76" r="ET11">
        <v>3674</v>
      </c>
      <c t="s" s="76" r="EU11">
        <v>3675</v>
      </c>
      <c t="s" s="76" r="EV11">
        <v>3676</v>
      </c>
      <c s="73" r="EW11"/>
      <c s="73" r="EX11"/>
      <c s="73" r="EY11"/>
      <c s="73" r="EZ11"/>
      <c s="73" r="FA11"/>
    </row>
    <row customHeight="1" r="12" ht="15.75">
      <c t="s" s="73" r="A12">
        <v>3677</v>
      </c>
      <c s="97" r="B12">
        <v>40583.0</v>
      </c>
      <c s="97" r="C12">
        <v>40583.0</v>
      </c>
      <c s="97" r="D12">
        <v>40350.0</v>
      </c>
      <c s="97" r="E12">
        <v>40297.0</v>
      </c>
      <c s="98" r="F12">
        <v>2009.0</v>
      </c>
      <c s="75" r="G12"/>
      <c s="75" r="H12"/>
      <c s="97" r="I12">
        <v>39365.0</v>
      </c>
      <c s="75" r="J12"/>
      <c s="97" r="K12">
        <v>40640.0</v>
      </c>
      <c s="75" r="L12"/>
      <c s="75" r="M12"/>
      <c s="75" r="N12"/>
      <c s="75" r="O12"/>
      <c s="97" r="P12">
        <v>40359.0</v>
      </c>
      <c s="97" r="Q12">
        <v>40359.0</v>
      </c>
      <c s="97" r="R12">
        <v>40463.0</v>
      </c>
      <c s="97" r="S12">
        <v>40463.0</v>
      </c>
      <c s="97" r="T12">
        <v>40233.0</v>
      </c>
      <c s="75" r="U12"/>
      <c s="75" r="V12"/>
      <c s="75" r="W12"/>
      <c s="97" r="X12">
        <v>40739.0</v>
      </c>
      <c s="97" r="Y12">
        <v>40739.0</v>
      </c>
      <c s="75" r="Z12"/>
      <c s="75" r="AA12"/>
      <c s="99" r="AB12">
        <v>39996.0</v>
      </c>
      <c s="99" r="AC12">
        <v>39996.0</v>
      </c>
      <c s="99" r="AD12">
        <v>39997.0</v>
      </c>
      <c s="99" r="AE12">
        <v>39998.0</v>
      </c>
      <c s="99" r="AF12">
        <v>39999.0</v>
      </c>
      <c s="75" r="AG12"/>
      <c s="97" r="AH12">
        <v>40968.0</v>
      </c>
      <c s="97" r="AI12">
        <v>39883.0</v>
      </c>
      <c s="97" r="AJ12">
        <v>40556.0</v>
      </c>
      <c s="75" r="AK12"/>
      <c s="75" r="AL12"/>
      <c s="98" r="AM12">
        <v>2008.0</v>
      </c>
      <c s="98" r="AN12">
        <v>2008.0</v>
      </c>
      <c s="100" r="AO12">
        <v>39542.0</v>
      </c>
      <c t="s" s="76" r="AP12">
        <v>3678</v>
      </c>
      <c t="s" s="76" r="AQ12">
        <v>3679</v>
      </c>
      <c s="75" r="AR12"/>
      <c s="75" r="AS12"/>
      <c s="77" r="AT12">
        <v>2009.0</v>
      </c>
      <c s="97" r="AU12">
        <v>39860.0</v>
      </c>
      <c s="97" r="AV12">
        <v>39860.0</v>
      </c>
      <c s="97" r="AW12">
        <v>39860.0</v>
      </c>
      <c s="97" r="AX12">
        <v>40330.0</v>
      </c>
      <c s="97" r="AY12">
        <v>40330.0</v>
      </c>
      <c s="75" r="AZ12"/>
      <c s="97" r="BA12">
        <v>40504.0</v>
      </c>
      <c s="97" r="BB12">
        <v>40504.0</v>
      </c>
      <c s="75" r="BC12"/>
      <c s="77" r="BD12">
        <v>2008.0</v>
      </c>
      <c s="77" r="BE12">
        <v>2008.0</v>
      </c>
      <c s="77" r="BF12">
        <v>2008.0</v>
      </c>
      <c s="77" r="BG12">
        <v>2004.0</v>
      </c>
      <c s="77" r="BH12">
        <v>2004.0</v>
      </c>
      <c s="97" r="BI12">
        <v>40570.0</v>
      </c>
      <c s="75" r="BJ12"/>
      <c s="75" r="BK12"/>
      <c s="75" r="BL12"/>
      <c s="77" r="BM12">
        <v>2005.0</v>
      </c>
      <c s="77" r="BN12">
        <v>2008.0</v>
      </c>
      <c s="77" r="BO12"/>
      <c s="77" r="BP12">
        <v>2007.0</v>
      </c>
      <c s="77" r="BQ12">
        <v>2007.0</v>
      </c>
      <c s="97" r="BR12">
        <v>40375.0</v>
      </c>
      <c s="97" r="BS12">
        <v>40375.0</v>
      </c>
      <c s="77" r="BT12">
        <v>2008.0</v>
      </c>
      <c s="77" r="BU12">
        <v>2008.0</v>
      </c>
      <c s="97" r="BV12">
        <v>40373.0</v>
      </c>
      <c s="97" r="BW12">
        <v>40373.0</v>
      </c>
      <c s="75" r="BX12"/>
      <c s="97" r="BY12">
        <v>40595.0</v>
      </c>
      <c s="75" r="BZ12"/>
      <c s="75" r="CA12"/>
      <c s="97" r="CB12">
        <v>35282.0</v>
      </c>
      <c s="97" r="CC12"/>
      <c s="75" r="CD12"/>
      <c s="77" r="CE12">
        <v>2007.0</v>
      </c>
      <c s="75" r="CF12"/>
      <c s="75" r="CG12"/>
      <c s="75" r="CH12"/>
      <c s="77" r="CI12">
        <v>2008.0</v>
      </c>
      <c s="77" r="CJ12">
        <v>2008.0</v>
      </c>
      <c s="77" r="CK12">
        <v>2008.0</v>
      </c>
      <c s="75" r="CL12"/>
      <c s="77" r="CM12">
        <v>2006.0</v>
      </c>
      <c s="77" r="CN12">
        <v>2006.0</v>
      </c>
      <c s="77" r="CO12">
        <v>2006.0</v>
      </c>
      <c s="98" r="CP12">
        <v>2008.0</v>
      </c>
      <c s="98" r="CQ12">
        <v>2008.0</v>
      </c>
      <c s="77" r="CR12">
        <v>2008.0</v>
      </c>
      <c s="77" r="CS12">
        <v>2008.0</v>
      </c>
      <c s="97" r="CT12">
        <v>40471.0</v>
      </c>
      <c s="75" r="CU12"/>
      <c s="97" r="CV12">
        <v>39854.0</v>
      </c>
      <c s="75" r="CW12"/>
      <c s="75" r="CX12"/>
      <c s="75" r="CY12"/>
      <c s="75" r="CZ12"/>
      <c s="75" r="DA12">
        <v>2008.0</v>
      </c>
      <c s="77" r="DB12">
        <v>2006.0</v>
      </c>
      <c s="77" r="DC12">
        <v>2006.0</v>
      </c>
      <c s="77" r="DD12"/>
      <c s="75" r="DE12"/>
      <c s="75" r="DF12"/>
      <c s="75" r="DG12"/>
      <c s="75" r="DH12"/>
      <c s="75" r="DI12"/>
      <c s="75" r="DJ12"/>
      <c s="75" r="DK12"/>
      <c s="75" r="DL12"/>
      <c s="97" r="DM12">
        <v>40404.0</v>
      </c>
      <c s="97" r="DN12">
        <v>40404.0</v>
      </c>
      <c t="s" s="76" r="DO12">
        <v>3680</v>
      </c>
      <c s="75" r="DP12"/>
      <c s="97" r="DQ12">
        <v>39135.0</v>
      </c>
      <c s="97" r="DR12">
        <v>39878.0</v>
      </c>
      <c s="97" r="DS12">
        <v>40390.0</v>
      </c>
      <c s="97" r="DT12">
        <v>40390.0</v>
      </c>
      <c s="97" r="DU12">
        <v>40382.0</v>
      </c>
      <c s="98" r="DV12">
        <v>2009.0</v>
      </c>
      <c s="75" r="DW12"/>
      <c s="77" r="DX12"/>
      <c s="77" r="DY12"/>
      <c s="75" r="DZ12"/>
      <c s="75" r="EA12"/>
      <c s="75" r="EB12"/>
      <c s="75" r="EC12"/>
      <c s="75" r="ED12"/>
      <c s="75" r="EE12"/>
      <c s="75" r="EF12"/>
      <c s="97" r="EG12">
        <v>40434.0</v>
      </c>
      <c s="75" r="EH12"/>
      <c s="75" r="EI12"/>
      <c s="75" r="EJ12"/>
      <c s="75" r="EK12"/>
      <c s="75" r="EL12"/>
      <c s="75" r="EM12"/>
      <c s="75" r="EN12"/>
      <c s="75" r="EO12"/>
      <c s="75" r="EP12"/>
      <c s="75" r="EQ12"/>
      <c s="77" r="ER12">
        <v>2002.0</v>
      </c>
      <c s="77" r="ES12">
        <v>2002.0</v>
      </c>
      <c s="97" r="ET12">
        <v>40540.0</v>
      </c>
      <c s="97" r="EU12">
        <v>40865.0</v>
      </c>
      <c s="75" r="EV12"/>
      <c s="73" r="EW12"/>
      <c s="73" r="EX12"/>
      <c s="73" r="EY12"/>
      <c s="73" r="EZ12"/>
      <c s="73" r="FA12"/>
    </row>
    <row customHeight="1" r="13" ht="15.75">
      <c t="s" s="73" r="A13">
        <v>3681</v>
      </c>
      <c s="97" r="B13">
        <v>40737.0</v>
      </c>
      <c s="97" r="C13">
        <v>40737.0</v>
      </c>
      <c s="97" r="D13">
        <v>40910.0</v>
      </c>
      <c s="97" r="E13">
        <v>40322.0</v>
      </c>
      <c t="s" s="98" r="F13">
        <v>3682</v>
      </c>
      <c s="75" r="G13"/>
      <c s="75" r="H13"/>
      <c s="97" r="I13">
        <v>39812.0</v>
      </c>
      <c s="75" r="J13"/>
      <c s="97" r="K13">
        <v>40910.0</v>
      </c>
      <c s="75" r="L13"/>
      <c s="75" r="M13"/>
      <c s="75" r="N13"/>
      <c s="75" r="O13"/>
      <c s="97" r="P13">
        <v>40906.0</v>
      </c>
      <c s="97" r="Q13">
        <v>40906.0</v>
      </c>
      <c s="97" r="R13">
        <v>41073.0</v>
      </c>
      <c s="97" r="S13">
        <v>41073.0</v>
      </c>
      <c s="97" r="T13">
        <v>40869.0</v>
      </c>
      <c s="75" r="U13"/>
      <c s="75" r="V13"/>
      <c s="75" r="W13"/>
      <c s="97" r="X13">
        <v>40981.0</v>
      </c>
      <c s="97" r="Y13">
        <v>40981.0</v>
      </c>
      <c s="75" r="Z13"/>
      <c s="75" r="AA13"/>
      <c s="101" r="AB13">
        <v>40801.0</v>
      </c>
      <c s="101" r="AC13">
        <v>40801.0</v>
      </c>
      <c s="101" r="AD13">
        <v>40801.0</v>
      </c>
      <c s="101" r="AE13">
        <v>40801.0</v>
      </c>
      <c s="101" r="AF13">
        <v>40801.0</v>
      </c>
      <c s="75" r="AG13"/>
      <c s="97" r="AH13">
        <v>41072.0</v>
      </c>
      <c s="97" r="AI13">
        <v>40178.0</v>
      </c>
      <c s="97" r="AJ13">
        <v>41018.0</v>
      </c>
      <c s="75" r="AK13"/>
      <c s="75" r="AL13"/>
      <c s="98" r="AM13">
        <v>2009.0</v>
      </c>
      <c s="98" r="AN13">
        <v>2009.0</v>
      </c>
      <c s="100" r="AO13">
        <v>2009.0</v>
      </c>
      <c s="97" r="AP13">
        <v>40795.0</v>
      </c>
      <c s="97" r="AQ13">
        <v>40795.0</v>
      </c>
      <c s="75" r="AR13"/>
      <c s="75" r="AS13"/>
      <c s="77" r="AT13">
        <v>2009.0</v>
      </c>
      <c t="s" s="75" r="AU13">
        <v>3683</v>
      </c>
      <c t="s" s="75" r="AV13">
        <v>3684</v>
      </c>
      <c t="s" s="75" r="AW13">
        <v>3685</v>
      </c>
      <c s="97" r="AX13">
        <v>40381.0</v>
      </c>
      <c s="97" r="AY13">
        <v>40381.0</v>
      </c>
      <c s="75" r="AZ13"/>
      <c s="97" r="BA13">
        <v>40863.0</v>
      </c>
      <c s="97" r="BB13">
        <v>40863.0</v>
      </c>
      <c s="75" r="BC13"/>
      <c s="77" r="BD13">
        <v>2010.0</v>
      </c>
      <c s="77" r="BE13">
        <v>2010.0</v>
      </c>
      <c s="77" r="BF13">
        <v>2010.0</v>
      </c>
      <c s="77" r="BG13">
        <v>2006.0</v>
      </c>
      <c s="77" r="BH13">
        <v>2006.0</v>
      </c>
      <c s="97" r="BI13">
        <v>40723.0</v>
      </c>
      <c s="75" r="BJ13"/>
      <c s="75" r="BK13"/>
      <c s="75" r="BL13"/>
      <c s="77" r="BM13">
        <v>2007.0</v>
      </c>
      <c s="77" r="BN13">
        <v>2010.0</v>
      </c>
      <c s="77" r="BO13"/>
      <c s="77" r="BP13">
        <v>2009.0</v>
      </c>
      <c s="77" r="BQ13">
        <v>2009.0</v>
      </c>
      <c s="97" r="BR13">
        <v>40739.0</v>
      </c>
      <c s="97" r="BS13">
        <v>40739.0</v>
      </c>
      <c s="77" r="BT13">
        <v>2009.0</v>
      </c>
      <c s="77" r="BU13">
        <v>2009.0</v>
      </c>
      <c s="97" r="BV13">
        <v>40905.0</v>
      </c>
      <c s="97" r="BW13">
        <v>40905.0</v>
      </c>
      <c s="75" r="BX13"/>
      <c s="97" r="BY13">
        <v>41064.0</v>
      </c>
      <c s="75" r="BZ13"/>
      <c s="75" r="CA13"/>
      <c s="97" r="CB13">
        <v>35481.0</v>
      </c>
      <c s="97" r="CC13"/>
      <c s="75" r="CD13"/>
      <c s="77" r="CE13">
        <v>2008.0</v>
      </c>
      <c s="75" r="CF13"/>
      <c s="75" r="CG13"/>
      <c s="75" r="CH13"/>
      <c s="77" r="CI13">
        <v>2009.0</v>
      </c>
      <c s="77" r="CJ13">
        <v>2009.0</v>
      </c>
      <c s="77" r="CK13">
        <v>2009.0</v>
      </c>
      <c s="75" r="CL13"/>
      <c s="77" r="CM13">
        <v>2008.0</v>
      </c>
      <c s="77" r="CN13">
        <v>2008.0</v>
      </c>
      <c s="77" r="CO13">
        <v>2008.0</v>
      </c>
      <c t="s" s="98" r="CP13">
        <v>3686</v>
      </c>
      <c t="s" s="98" r="CQ13">
        <v>3687</v>
      </c>
      <c s="77" r="CR13">
        <v>2010.0</v>
      </c>
      <c s="77" r="CS13">
        <v>2010.0</v>
      </c>
      <c s="97" r="CT13">
        <v>41172.0</v>
      </c>
      <c s="75" r="CU13"/>
      <c s="97" r="CV13">
        <v>40207.0</v>
      </c>
      <c s="75" r="CW13"/>
      <c s="75" r="CX13"/>
      <c s="75" r="CY13"/>
      <c s="75" r="CZ13"/>
      <c s="75" r="DA13">
        <v>2009.0</v>
      </c>
      <c s="77" r="DB13">
        <v>2006.0</v>
      </c>
      <c s="77" r="DC13">
        <v>2006.0</v>
      </c>
      <c s="75" r="DD13"/>
      <c s="75" r="DE13"/>
      <c s="75" r="DF13"/>
      <c s="75" r="DG13"/>
      <c s="75" r="DH13"/>
      <c s="75" r="DI13"/>
      <c s="75" r="DJ13"/>
      <c s="75" r="DK13"/>
      <c s="75" r="DL13"/>
      <c s="97" r="DM13">
        <v>40955.0</v>
      </c>
      <c s="97" r="DN13">
        <v>40955.0</v>
      </c>
      <c t="s" s="76" r="DO13">
        <v>3688</v>
      </c>
      <c s="75" r="DP13"/>
      <c s="97" r="DQ13">
        <v>39553.0</v>
      </c>
      <c t="s" s="97" r="DR13">
        <v>3689</v>
      </c>
      <c s="97" r="DS13">
        <v>40823.0</v>
      </c>
      <c s="97" r="DT13">
        <v>40823.0</v>
      </c>
      <c s="97" r="DU13">
        <v>40972.0</v>
      </c>
      <c t="s" s="98" r="DV13">
        <v>3690</v>
      </c>
      <c s="75" r="DW13"/>
      <c s="75" r="DX13"/>
      <c s="75" r="DY13"/>
      <c s="75" r="DZ13"/>
      <c s="75" r="EA13"/>
      <c s="75" r="EB13"/>
      <c s="75" r="EC13"/>
      <c s="75" r="ED13"/>
      <c s="75" r="EE13"/>
      <c s="75" r="EF13"/>
      <c s="97" r="EG13">
        <v>40898.0</v>
      </c>
      <c s="75" r="EH13"/>
      <c s="75" r="EI13"/>
      <c s="75" r="EJ13"/>
      <c s="75" r="EK13"/>
      <c s="75" r="EL13"/>
      <c s="75" r="EM13"/>
      <c s="75" r="EN13"/>
      <c s="75" r="EO13"/>
      <c s="75" r="EP13"/>
      <c s="75" r="EQ13"/>
      <c s="75" r="ER13"/>
      <c s="75" r="ES13"/>
      <c s="97" r="ET13">
        <v>40823.0</v>
      </c>
      <c s="97" r="EU13">
        <v>40878.0</v>
      </c>
      <c s="75" r="EV13"/>
      <c s="73" r="EW13"/>
      <c s="73" r="EX13"/>
      <c s="73" r="EY13"/>
      <c s="73" r="EZ13"/>
      <c s="73" r="FA13"/>
    </row>
    <row customHeight="1" r="14" ht="15.75">
      <c t="s" s="73" r="A14">
        <v>3691</v>
      </c>
      <c t="s" s="77" r="B14">
        <v>3692</v>
      </c>
      <c t="s" s="77" r="C14">
        <v>3693</v>
      </c>
      <c t="s" s="77" r="D14">
        <v>3694</v>
      </c>
      <c t="s" s="77" r="E14">
        <v>3695</v>
      </c>
      <c t="s" s="77" r="F14">
        <v>3696</v>
      </c>
      <c s="75" r="G14"/>
      <c s="75" r="H14"/>
      <c t="s" s="77" r="I14">
        <v>3697</v>
      </c>
      <c s="75" r="J14"/>
      <c t="s" s="75" r="K14">
        <v>3698</v>
      </c>
      <c s="75" r="L14"/>
      <c s="75" r="M14"/>
      <c s="75" r="N14"/>
      <c s="75" r="O14"/>
      <c t="s" s="75" r="P14">
        <v>3699</v>
      </c>
      <c t="s" s="75" r="Q14">
        <v>3700</v>
      </c>
      <c t="s" s="76" r="R14">
        <v>3701</v>
      </c>
      <c t="s" s="76" r="S14">
        <v>3702</v>
      </c>
      <c t="s" s="76" r="T14">
        <v>3703</v>
      </c>
      <c s="75" r="U14"/>
      <c s="75" r="V14"/>
      <c s="75" r="W14"/>
      <c t="s" s="95" r="X14">
        <v>3704</v>
      </c>
      <c t="s" s="95" r="Y14">
        <v>3705</v>
      </c>
      <c s="75" r="Z14"/>
      <c s="75" r="AA14"/>
      <c t="s" s="76" r="AB14">
        <v>3706</v>
      </c>
      <c t="s" s="76" r="AC14">
        <v>3707</v>
      </c>
      <c t="s" s="76" r="AD14">
        <v>3708</v>
      </c>
      <c t="s" s="76" r="AE14">
        <v>3709</v>
      </c>
      <c t="s" s="76" r="AF14">
        <v>3710</v>
      </c>
      <c s="75" r="AG14"/>
      <c t="s" s="76" r="AH14">
        <v>3711</v>
      </c>
      <c t="s" s="76" r="AI14">
        <v>3712</v>
      </c>
      <c t="s" s="76" r="AJ14">
        <v>3713</v>
      </c>
      <c s="75" r="AK14"/>
      <c s="75" r="AL14"/>
      <c t="s" s="76" r="AM14">
        <v>3714</v>
      </c>
      <c t="s" s="76" r="AN14">
        <v>3715</v>
      </c>
      <c t="s" s="76" r="AO14">
        <v>3716</v>
      </c>
      <c t="s" s="76" r="AP14">
        <v>3717</v>
      </c>
      <c t="s" s="76" r="AQ14">
        <v>3718</v>
      </c>
      <c s="75" r="AR14"/>
      <c s="75" r="AS14"/>
      <c t="s" s="95" r="AT14">
        <v>3719</v>
      </c>
      <c t="s" s="76" r="AU14">
        <v>3720</v>
      </c>
      <c t="s" s="76" r="AV14">
        <v>3721</v>
      </c>
      <c t="s" s="76" r="AW14">
        <v>3722</v>
      </c>
      <c t="s" s="76" r="AX14">
        <v>3723</v>
      </c>
      <c t="s" s="76" r="AY14">
        <v>3724</v>
      </c>
      <c s="75" r="AZ14"/>
      <c t="s" s="76" r="BA14">
        <v>3725</v>
      </c>
      <c t="s" s="76" r="BB14">
        <v>3726</v>
      </c>
      <c s="75" r="BC14"/>
      <c t="s" s="76" r="BD14">
        <v>3727</v>
      </c>
      <c t="s" s="76" r="BE14">
        <v>3728</v>
      </c>
      <c t="s" s="76" r="BF14">
        <v>3729</v>
      </c>
      <c t="s" s="76" r="BG14">
        <v>3730</v>
      </c>
      <c t="s" s="76" r="BH14">
        <v>3731</v>
      </c>
      <c t="s" s="76" r="BI14">
        <v>3732</v>
      </c>
      <c s="75" r="BJ14"/>
      <c s="75" r="BK14"/>
      <c s="75" r="BL14"/>
      <c t="s" s="76" r="BM14">
        <v>3733</v>
      </c>
      <c t="s" s="76" r="BN14">
        <v>3734</v>
      </c>
      <c s="76" r="BO14"/>
      <c t="s" s="76" r="BP14">
        <v>3735</v>
      </c>
      <c t="s" s="76" r="BQ14">
        <v>3736</v>
      </c>
      <c t="s" s="76" r="BR14">
        <v>3737</v>
      </c>
      <c t="s" s="76" r="BS14">
        <v>3738</v>
      </c>
      <c t="s" s="76" r="BT14">
        <v>3739</v>
      </c>
      <c t="s" s="76" r="BU14">
        <v>3740</v>
      </c>
      <c t="s" s="76" r="BV14">
        <v>3741</v>
      </c>
      <c t="s" s="76" r="BW14">
        <v>3742</v>
      </c>
      <c s="75" r="BX14"/>
      <c t="s" s="76" r="BY14">
        <v>3743</v>
      </c>
      <c s="75" r="BZ14"/>
      <c s="75" r="CA14"/>
      <c t="s" s="76" r="CB14">
        <v>3744</v>
      </c>
      <c s="76" r="CC14"/>
      <c s="75" r="CD14"/>
      <c t="s" s="77" r="CE14">
        <v>3745</v>
      </c>
      <c s="75" r="CF14"/>
      <c s="75" r="CG14"/>
      <c s="75" r="CH14"/>
      <c t="s" s="76" r="CI14">
        <v>3746</v>
      </c>
      <c t="s" s="76" r="CJ14">
        <v>3747</v>
      </c>
      <c t="s" s="76" r="CK14">
        <v>3748</v>
      </c>
      <c s="75" r="CL14"/>
      <c t="s" s="76" r="CM14">
        <v>3749</v>
      </c>
      <c t="s" s="76" r="CN14">
        <v>3750</v>
      </c>
      <c t="s" s="76" r="CO14">
        <v>3751</v>
      </c>
      <c t="s" s="76" r="CP14">
        <v>3752</v>
      </c>
      <c t="s" s="76" r="CQ14">
        <v>3753</v>
      </c>
      <c t="s" s="76" r="CR14">
        <v>3754</v>
      </c>
      <c t="s" s="76" r="CS14">
        <v>3755</v>
      </c>
      <c t="s" s="76" r="CT14">
        <v>3756</v>
      </c>
      <c s="75" r="CU14"/>
      <c t="s" s="75" r="CV14">
        <v>3757</v>
      </c>
      <c s="75" r="CW14"/>
      <c s="75" r="CX14"/>
      <c s="75" r="CY14"/>
      <c s="75" r="CZ14"/>
      <c t="s" s="76" r="DA14">
        <v>3758</v>
      </c>
      <c t="s" s="76" r="DB14">
        <v>3759</v>
      </c>
      <c t="s" s="76" r="DC14">
        <v>3760</v>
      </c>
      <c s="76" r="DD14"/>
      <c s="75" r="DE14"/>
      <c s="75" r="DF14"/>
      <c s="75" r="DG14"/>
      <c s="75" r="DH14"/>
      <c s="75" r="DI14"/>
      <c s="75" r="DJ14"/>
      <c s="75" r="DK14"/>
      <c s="75" r="DL14"/>
      <c t="s" s="95" r="DM14">
        <v>3761</v>
      </c>
      <c t="s" s="95" r="DN14">
        <v>3762</v>
      </c>
      <c t="s" s="76" r="DO14">
        <v>3763</v>
      </c>
      <c s="75" r="DP14"/>
      <c t="s" s="76" r="DQ14">
        <v>3764</v>
      </c>
      <c t="s" s="76" r="DR14">
        <v>3765</v>
      </c>
      <c t="s" s="76" r="DS14">
        <v>3766</v>
      </c>
      <c t="s" s="76" r="DT14">
        <v>3767</v>
      </c>
      <c t="s" s="76" r="DU14">
        <v>3768</v>
      </c>
      <c t="s" s="76" r="DV14">
        <v>3769</v>
      </c>
      <c s="75" r="DW14"/>
      <c s="75" r="DX14"/>
      <c s="75" r="DY14"/>
      <c s="75" r="DZ14"/>
      <c s="75" r="EA14"/>
      <c s="75" r="EB14"/>
      <c s="75" r="EC14"/>
      <c s="75" r="ED14"/>
      <c s="75" r="EE14"/>
      <c s="75" r="EF14"/>
      <c t="s" s="76" r="EG14">
        <v>3770</v>
      </c>
      <c s="75" r="EH14"/>
      <c s="75" r="EI14"/>
      <c s="75" r="EJ14"/>
      <c s="75" r="EK14"/>
      <c s="75" r="EL14"/>
      <c s="75" r="EM14"/>
      <c s="75" r="EN14"/>
      <c s="75" r="EO14"/>
      <c s="75" r="EP14"/>
      <c s="75" r="EQ14"/>
      <c t="s" s="76" r="ER14">
        <v>3771</v>
      </c>
      <c t="s" s="76" r="ES14">
        <v>3772</v>
      </c>
      <c t="s" s="75" r="ET14">
        <v>3773</v>
      </c>
      <c t="s" s="75" r="EU14">
        <v>3774</v>
      </c>
      <c s="75" r="EV14"/>
      <c s="73" r="EW14"/>
      <c s="73" r="EX14"/>
      <c s="73" r="EY14"/>
      <c s="73" r="EZ14"/>
      <c s="73" r="FA14"/>
    </row>
    <row customHeight="1" r="15" ht="15.75">
      <c t="s" s="73" r="A15">
        <v>3775</v>
      </c>
      <c t="s" s="76" r="B15">
        <v>3776</v>
      </c>
      <c t="s" s="76" r="C15">
        <v>3777</v>
      </c>
      <c t="s" s="77" r="D15">
        <v>3778</v>
      </c>
      <c t="s" s="76" r="E15">
        <v>3779</v>
      </c>
      <c t="s" s="77" r="F15">
        <v>3780</v>
      </c>
      <c s="75" r="G15"/>
      <c s="75" r="H15"/>
      <c t="s" s="77" r="I15">
        <v>3781</v>
      </c>
      <c s="75" r="J15"/>
      <c t="s" s="75" r="K15">
        <v>3782</v>
      </c>
      <c s="75" r="L15"/>
      <c s="75" r="M15"/>
      <c s="75" r="N15"/>
      <c s="75" r="O15"/>
      <c t="s" s="75" r="P15">
        <v>3783</v>
      </c>
      <c t="s" s="75" r="Q15">
        <v>3784</v>
      </c>
      <c t="s" s="77" r="R15">
        <v>3785</v>
      </c>
      <c t="s" s="77" r="S15">
        <v>3786</v>
      </c>
      <c t="s" s="77" r="T15">
        <v>3787</v>
      </c>
      <c s="75" r="U15"/>
      <c s="75" r="V15"/>
      <c s="75" r="W15"/>
      <c t="s" s="77" r="X15">
        <v>3788</v>
      </c>
      <c t="s" s="77" r="Y15">
        <v>3789</v>
      </c>
      <c s="75" r="Z15"/>
      <c s="75" r="AA15"/>
      <c t="s" s="77" r="AB15">
        <v>3790</v>
      </c>
      <c t="s" s="77" r="AC15">
        <v>3791</v>
      </c>
      <c t="s" s="77" r="AD15">
        <v>3792</v>
      </c>
      <c t="s" s="77" r="AE15">
        <v>3793</v>
      </c>
      <c t="s" s="77" r="AF15">
        <v>3794</v>
      </c>
      <c s="75" r="AG15"/>
      <c t="s" s="75" r="AH15">
        <v>3795</v>
      </c>
      <c t="s" s="75" r="AI15">
        <v>3796</v>
      </c>
      <c t="s" s="75" r="AJ15">
        <v>3797</v>
      </c>
      <c s="75" r="AK15"/>
      <c s="75" r="AL15"/>
      <c t="s" s="75" r="AM15">
        <v>3798</v>
      </c>
      <c t="s" s="75" r="AN15">
        <v>3799</v>
      </c>
      <c t="s" s="75" r="AO15">
        <v>3800</v>
      </c>
      <c t="s" s="75" r="AP15">
        <v>3801</v>
      </c>
      <c t="s" s="75" r="AQ15">
        <v>3802</v>
      </c>
      <c s="75" r="AR15"/>
      <c s="75" r="AS15"/>
      <c t="s" s="75" r="AT15">
        <v>3803</v>
      </c>
      <c t="s" s="75" r="AU15">
        <v>3804</v>
      </c>
      <c t="s" s="75" r="AV15">
        <v>3805</v>
      </c>
      <c t="s" s="75" r="AW15">
        <v>3806</v>
      </c>
      <c t="s" s="75" r="AX15">
        <v>3807</v>
      </c>
      <c t="s" s="75" r="AY15">
        <v>3808</v>
      </c>
      <c s="75" r="AZ15"/>
      <c t="s" s="75" r="BA15">
        <v>3809</v>
      </c>
      <c t="s" s="75" r="BB15">
        <v>3810</v>
      </c>
      <c s="75" r="BC15"/>
      <c t="s" s="75" r="BD15">
        <v>3811</v>
      </c>
      <c t="s" s="75" r="BE15">
        <v>3812</v>
      </c>
      <c t="s" s="75" r="BF15">
        <v>3813</v>
      </c>
      <c t="s" s="75" r="BG15">
        <v>3814</v>
      </c>
      <c t="s" s="75" r="BH15">
        <v>3815</v>
      </c>
      <c t="s" s="75" r="BI15">
        <v>3816</v>
      </c>
      <c s="75" r="BJ15"/>
      <c s="75" r="BK15"/>
      <c s="75" r="BL15"/>
      <c t="s" s="75" r="BM15">
        <v>3817</v>
      </c>
      <c t="s" s="75" r="BN15">
        <v>3818</v>
      </c>
      <c s="75" r="BO15"/>
      <c t="s" s="77" r="BP15">
        <v>3819</v>
      </c>
      <c t="s" s="77" r="BQ15">
        <v>3820</v>
      </c>
      <c t="s" s="76" r="BR15">
        <v>3821</v>
      </c>
      <c t="s" s="76" r="BS15">
        <v>3822</v>
      </c>
      <c t="s" s="75" r="BT15">
        <v>3823</v>
      </c>
      <c t="s" s="75" r="BU15">
        <v>3824</v>
      </c>
      <c t="s" s="77" r="BV15">
        <v>3825</v>
      </c>
      <c t="s" s="77" r="BW15">
        <v>3826</v>
      </c>
      <c s="75" r="BX15"/>
      <c t="s" s="77" r="BY15">
        <v>3827</v>
      </c>
      <c s="75" r="BZ15"/>
      <c s="75" r="CA15"/>
      <c t="s" s="76" r="CB15">
        <v>3828</v>
      </c>
      <c s="76" r="CC15"/>
      <c s="75" r="CD15"/>
      <c t="s" s="75" r="CE15">
        <v>3829</v>
      </c>
      <c s="75" r="CF15"/>
      <c s="75" r="CG15"/>
      <c s="75" r="CH15"/>
      <c t="s" s="76" r="CI15">
        <v>3830</v>
      </c>
      <c t="s" s="76" r="CJ15">
        <v>3831</v>
      </c>
      <c t="s" s="76" r="CK15">
        <v>3832</v>
      </c>
      <c s="75" r="CL15"/>
      <c t="s" s="75" r="CM15">
        <v>3833</v>
      </c>
      <c t="s" s="75" r="CN15">
        <v>3834</v>
      </c>
      <c t="s" s="75" r="CO15">
        <v>3835</v>
      </c>
      <c t="s" s="77" r="CP15">
        <v>3836</v>
      </c>
      <c t="s" s="77" r="CQ15">
        <v>3837</v>
      </c>
      <c t="s" s="77" r="CR15">
        <v>3838</v>
      </c>
      <c t="s" s="77" r="CS15">
        <v>3839</v>
      </c>
      <c t="s" s="77" r="CT15">
        <v>3840</v>
      </c>
      <c s="75" r="CU15"/>
      <c t="s" s="75" r="CV15">
        <v>3841</v>
      </c>
      <c s="75" r="CW15"/>
      <c s="75" r="CX15"/>
      <c s="75" r="CY15"/>
      <c s="75" r="CZ15"/>
      <c t="s" s="75" r="DA15">
        <v>3842</v>
      </c>
      <c t="s" s="75" r="DB15">
        <v>3843</v>
      </c>
      <c t="s" s="75" r="DC15">
        <v>3844</v>
      </c>
      <c s="75" r="DD15"/>
      <c s="75" r="DE15"/>
      <c s="75" r="DF15"/>
      <c s="75" r="DG15"/>
      <c s="75" r="DH15"/>
      <c s="75" r="DI15"/>
      <c s="75" r="DJ15"/>
      <c s="75" r="DK15"/>
      <c s="75" r="DL15"/>
      <c t="s" s="77" r="DM15">
        <v>3845</v>
      </c>
      <c t="s" s="77" r="DN15">
        <v>3846</v>
      </c>
      <c t="s" s="75" r="DO15">
        <v>3847</v>
      </c>
      <c s="75" r="DP15"/>
      <c t="s" s="75" r="DQ15">
        <v>3848</v>
      </c>
      <c t="s" s="76" r="DR15">
        <v>3849</v>
      </c>
      <c t="s" s="76" r="DS15">
        <v>3850</v>
      </c>
      <c t="s" s="76" r="DT15">
        <v>3851</v>
      </c>
      <c t="s" s="76" r="DU15">
        <v>3852</v>
      </c>
      <c t="s" s="76" r="DV15">
        <v>3853</v>
      </c>
      <c s="75" r="DW15"/>
      <c s="75" r="DX15"/>
      <c s="75" r="DY15"/>
      <c s="75" r="DZ15"/>
      <c s="75" r="EA15"/>
      <c s="75" r="EB15"/>
      <c s="75" r="EC15"/>
      <c s="75" r="ED15"/>
      <c s="75" r="EE15"/>
      <c s="75" r="EF15"/>
      <c t="s" s="75" r="EG15">
        <v>3854</v>
      </c>
      <c s="75" r="EH15"/>
      <c s="75" r="EI15"/>
      <c s="75" r="EJ15"/>
      <c s="75" r="EK15"/>
      <c s="75" r="EL15"/>
      <c s="75" r="EM15"/>
      <c s="75" r="EN15"/>
      <c s="75" r="EO15"/>
      <c s="75" r="EP15"/>
      <c s="75" r="EQ15"/>
      <c t="s" s="75" r="ER15">
        <v>3855</v>
      </c>
      <c t="s" s="75" r="ES15">
        <v>3856</v>
      </c>
      <c t="s" s="75" r="ET15">
        <v>3857</v>
      </c>
      <c t="s" s="75" r="EU15">
        <v>3858</v>
      </c>
      <c s="75" r="EV15"/>
      <c s="73" r="EW15"/>
      <c s="73" r="EX15"/>
      <c s="73" r="EY15"/>
      <c s="73" r="EZ15"/>
      <c s="73" r="FA15"/>
    </row>
    <row customHeight="1" r="16" ht="31.5">
      <c t="s" s="102" r="A16">
        <v>3859</v>
      </c>
      <c s="75" r="B16"/>
      <c s="75" r="C16"/>
      <c s="75" r="D16"/>
      <c s="75" r="E16"/>
      <c s="75" r="F16"/>
      <c s="75" r="G16"/>
      <c s="75" r="H16"/>
      <c s="75" r="I16"/>
      <c s="75" r="J16"/>
      <c s="75" r="K16"/>
      <c s="75" r="L16"/>
      <c s="75" r="M16"/>
      <c s="75" r="N16"/>
      <c s="75" r="O16"/>
      <c s="75" r="P16"/>
      <c s="75" r="Q16"/>
      <c s="75" r="R16"/>
      <c s="75" r="S16"/>
      <c s="75" r="T16"/>
      <c s="75" r="U16"/>
      <c s="75" r="V16"/>
      <c s="75" r="W16"/>
      <c s="77" r="X16"/>
      <c s="77" r="Y16"/>
      <c s="75" r="Z16"/>
      <c s="75" r="AA16"/>
      <c s="75" r="AB16"/>
      <c s="75" r="AC16"/>
      <c s="75" r="AD16"/>
      <c s="75" r="AE16"/>
      <c s="75" r="AF16"/>
      <c s="75" r="AG16"/>
      <c s="75" r="AH16"/>
      <c s="75" r="AI16"/>
      <c s="75" r="AJ16"/>
      <c s="75" r="AK16"/>
      <c s="75" r="AL16"/>
      <c s="75" r="AM16"/>
      <c s="75" r="AN16"/>
      <c s="75" r="AO16"/>
      <c s="75" r="AP16"/>
      <c s="75" r="AQ16"/>
      <c s="75" r="AR16"/>
      <c s="75" r="AS16"/>
      <c s="76" r="AT16"/>
      <c s="75" r="AU16"/>
      <c s="75" r="AV16"/>
      <c s="75" r="AW16"/>
      <c s="75" r="AX16"/>
      <c s="75" r="AY16"/>
      <c s="75" r="AZ16"/>
      <c s="75" r="BA16"/>
      <c s="75" r="BB16"/>
      <c s="75" r="BC16"/>
      <c s="75" r="BD16"/>
      <c s="75" r="BE16"/>
      <c s="75" r="BF16"/>
      <c s="76" r="BG16"/>
      <c s="76" r="BH16"/>
      <c t="s" s="76" r="BI16">
        <v>3860</v>
      </c>
      <c s="75" r="BJ16"/>
      <c s="75" r="BK16"/>
      <c s="75" r="BL16"/>
      <c t="s" s="76" r="BM16">
        <v>3861</v>
      </c>
      <c s="75" r="BN16"/>
      <c s="75" r="BO16"/>
      <c s="75" r="BP16"/>
      <c s="75" r="BQ16"/>
      <c t="s" s="75" r="BR16">
        <v>3862</v>
      </c>
      <c t="s" s="75" r="BS16">
        <v>3863</v>
      </c>
      <c s="75" r="BT16"/>
      <c s="75" r="BU16"/>
      <c s="75" r="BV16"/>
      <c s="75" r="BW16"/>
      <c s="75" r="BX16"/>
      <c s="75" r="BY16"/>
      <c s="75" r="BZ16"/>
      <c s="75" r="CA16"/>
      <c s="75" r="CB16"/>
      <c s="75" r="CC16"/>
      <c s="75" r="CD16"/>
      <c s="75" r="CE16"/>
      <c s="75" r="CF16"/>
      <c s="75" r="CG16"/>
      <c s="75" r="CH16"/>
      <c s="75" r="CI16"/>
      <c s="75" r="CJ16"/>
      <c s="75" r="CK16"/>
      <c s="75" r="CL16"/>
      <c s="75" r="CM16"/>
      <c s="75" r="CN16"/>
      <c s="75" r="CO16"/>
      <c s="75" r="CP16"/>
      <c s="75" r="CQ16"/>
      <c s="75" r="CR16"/>
      <c s="75" r="CS16"/>
      <c s="75" r="CT16"/>
      <c s="75" r="CU16"/>
      <c s="75" r="CV16"/>
      <c s="75" r="CW16"/>
      <c s="75" r="CX16"/>
      <c s="75" r="CY16"/>
      <c s="75" r="CZ16"/>
      <c s="75" r="DA16"/>
      <c s="75" r="DB16"/>
      <c s="75" r="DC16"/>
      <c s="75" r="DD16"/>
      <c s="75" r="DE16"/>
      <c s="75" r="DF16"/>
      <c s="75" r="DG16"/>
      <c s="75" r="DH16"/>
      <c s="75" r="DI16"/>
      <c s="75" r="DJ16"/>
      <c s="75" r="DK16"/>
      <c s="75" r="DL16"/>
      <c s="75" r="DM16"/>
      <c s="75" r="DN16"/>
      <c s="75" r="DO16"/>
      <c s="75" r="DP16"/>
      <c s="75" r="DQ16"/>
      <c s="75" r="DR16"/>
      <c s="75" r="DS16"/>
      <c s="75" r="DT16"/>
      <c s="77" r="DU16"/>
      <c s="75" r="DV16"/>
      <c s="75" r="DW16"/>
      <c s="75" r="DX16"/>
      <c s="75" r="DY16"/>
      <c s="75" r="DZ16"/>
      <c s="75" r="EA16"/>
      <c s="75" r="EB16"/>
      <c s="75" r="EC16"/>
      <c s="75" r="ED16"/>
      <c s="75" r="EE16"/>
      <c s="75" r="EF16"/>
      <c s="75" r="EG16"/>
      <c s="75" r="EH16"/>
      <c s="75" r="EI16"/>
      <c s="75" r="EJ16"/>
      <c s="75" r="EK16"/>
      <c s="75" r="EL16"/>
      <c s="75" r="EM16"/>
      <c s="75" r="EN16"/>
      <c s="75" r="EO16"/>
      <c s="75" r="EP16"/>
      <c s="75" r="EQ16"/>
      <c t="s" s="75" r="ER16">
        <v>3864</v>
      </c>
      <c t="s" s="75" r="ES16">
        <v>3865</v>
      </c>
      <c s="75" r="ET16"/>
      <c s="75" r="EU16"/>
      <c s="75" r="EV16"/>
      <c s="73" r="EW16"/>
      <c s="73" r="EX16"/>
      <c s="73" r="EY16"/>
      <c s="73" r="EZ16"/>
      <c s="73" r="FA16"/>
    </row>
    <row customHeight="1" r="17" ht="15.75">
      <c t="s" s="73" r="A17">
        <v>3866</v>
      </c>
      <c t="s" s="75" r="B17">
        <v>3867</v>
      </c>
      <c t="s" s="75" r="C17">
        <v>3868</v>
      </c>
      <c t="s" s="75" r="D17">
        <v>3869</v>
      </c>
      <c t="s" s="75" r="E17">
        <v>3870</v>
      </c>
      <c t="s" s="75" r="F17">
        <v>3871</v>
      </c>
      <c s="75" r="G17"/>
      <c s="75" r="H17"/>
      <c t="s" s="75" r="I17">
        <v>3872</v>
      </c>
      <c s="75" r="J17"/>
      <c t="s" s="75" r="K17">
        <v>3873</v>
      </c>
      <c s="75" r="L17"/>
      <c s="75" r="M17"/>
      <c s="75" r="N17"/>
      <c s="75" r="O17"/>
      <c t="s" s="75" r="P17">
        <v>3874</v>
      </c>
      <c t="s" s="75" r="Q17">
        <v>3875</v>
      </c>
      <c t="s" s="75" r="R17">
        <v>3876</v>
      </c>
      <c t="s" s="75" r="S17">
        <v>3877</v>
      </c>
      <c t="s" s="75" r="T17">
        <v>3878</v>
      </c>
      <c s="75" r="U17"/>
      <c s="75" r="V17"/>
      <c s="75" r="W17"/>
      <c t="s" s="75" r="X17">
        <v>3879</v>
      </c>
      <c t="s" s="75" r="Y17">
        <v>3880</v>
      </c>
      <c s="75" r="Z17"/>
      <c s="75" r="AA17"/>
      <c t="s" s="103" r="AB17">
        <v>3881</v>
      </c>
      <c t="s" s="103" r="AC17">
        <v>3882</v>
      </c>
      <c t="s" s="103" r="AD17">
        <v>3883</v>
      </c>
      <c t="s" s="103" r="AE17">
        <v>3884</v>
      </c>
      <c t="s" s="103" r="AF17">
        <v>3885</v>
      </c>
      <c s="75" r="AG17"/>
      <c t="s" s="76" r="AH17">
        <v>3886</v>
      </c>
      <c t="s" s="76" r="AI17">
        <v>3887</v>
      </c>
      <c t="s" s="76" r="AJ17">
        <v>3888</v>
      </c>
      <c s="75" r="AK17"/>
      <c s="75" r="AL17"/>
      <c t="s" s="76" r="AM17">
        <v>3889</v>
      </c>
      <c t="s" s="76" r="AN17">
        <v>3890</v>
      </c>
      <c t="s" s="76" r="AO17">
        <v>3891</v>
      </c>
      <c t="s" s="76" r="AP17">
        <v>3892</v>
      </c>
      <c t="s" s="76" r="AQ17">
        <v>3893</v>
      </c>
      <c s="75" r="AR17"/>
      <c s="75" r="AS17"/>
      <c t="s" s="75" r="AT17">
        <v>3894</v>
      </c>
      <c t="s" s="76" r="AU17">
        <v>3895</v>
      </c>
      <c t="s" s="76" r="AV17">
        <v>3896</v>
      </c>
      <c t="s" s="76" r="AW17">
        <v>3897</v>
      </c>
      <c t="s" s="75" r="AX17">
        <v>3898</v>
      </c>
      <c t="s" s="75" r="AY17">
        <v>3899</v>
      </c>
      <c s="75" r="AZ17"/>
      <c t="s" s="76" r="BA17">
        <v>3900</v>
      </c>
      <c t="s" s="76" r="BB17">
        <v>3901</v>
      </c>
      <c s="75" r="BC17"/>
      <c t="s" s="76" r="BD17">
        <v>3902</v>
      </c>
      <c t="s" s="76" r="BE17">
        <v>3903</v>
      </c>
      <c t="s" s="76" r="BF17">
        <v>3904</v>
      </c>
      <c t="s" s="76" r="BG17">
        <v>3905</v>
      </c>
      <c t="s" s="76" r="BH17">
        <v>3906</v>
      </c>
      <c s="75" r="BI17"/>
      <c s="75" r="BJ17"/>
      <c s="75" r="BK17"/>
      <c s="75" r="BL17"/>
      <c s="75" r="BM17"/>
      <c t="s" s="76" r="BN17">
        <v>3907</v>
      </c>
      <c s="76" r="BO17"/>
      <c t="s" s="76" r="BP17">
        <v>3908</v>
      </c>
      <c t="s" s="76" r="BQ17">
        <v>3909</v>
      </c>
      <c s="75" r="BR17"/>
      <c s="75" r="BS17"/>
      <c t="s" s="76" r="BT17">
        <v>3910</v>
      </c>
      <c t="s" s="76" r="BU17">
        <v>3911</v>
      </c>
      <c t="s" s="76" r="BV17">
        <v>3912</v>
      </c>
      <c t="s" s="76" r="BW17">
        <v>3913</v>
      </c>
      <c s="75" r="BX17"/>
      <c t="s" s="76" r="BY17">
        <v>3914</v>
      </c>
      <c s="75" r="BZ17"/>
      <c s="75" r="CA17"/>
      <c t="s" s="76" r="CB17">
        <v>3915</v>
      </c>
      <c s="76" r="CC17"/>
      <c s="75" r="CD17"/>
      <c t="s" s="75" r="CE17">
        <v>3916</v>
      </c>
      <c s="75" r="CF17"/>
      <c s="75" r="CG17"/>
      <c s="75" r="CH17"/>
      <c t="s" s="76" r="CI17">
        <v>3917</v>
      </c>
      <c t="s" s="76" r="CJ17">
        <v>3918</v>
      </c>
      <c t="s" s="76" r="CK17">
        <v>3919</v>
      </c>
      <c s="75" r="CL17"/>
      <c t="s" s="76" r="CM17">
        <v>3920</v>
      </c>
      <c t="s" s="76" r="CN17">
        <v>3921</v>
      </c>
      <c t="s" s="76" r="CO17">
        <v>3922</v>
      </c>
      <c t="s" s="76" r="CP17">
        <v>3923</v>
      </c>
      <c t="s" s="76" r="CQ17">
        <v>3924</v>
      </c>
      <c t="s" s="76" r="CR17">
        <v>3925</v>
      </c>
      <c t="s" s="76" r="CS17">
        <v>3926</v>
      </c>
      <c t="s" s="76" r="CT17">
        <v>3927</v>
      </c>
      <c s="75" r="CU17"/>
      <c s="75" r="CV17"/>
      <c s="75" r="CW17"/>
      <c s="75" r="CX17"/>
      <c s="75" r="CY17"/>
      <c s="75" r="CZ17"/>
      <c t="s" s="76" r="DA17">
        <v>3928</v>
      </c>
      <c t="s" s="75" r="DB17">
        <v>3929</v>
      </c>
      <c t="s" s="75" r="DC17">
        <v>3930</v>
      </c>
      <c s="75" r="DD17"/>
      <c s="75" r="DE17"/>
      <c s="75" r="DF17"/>
      <c s="75" r="DG17"/>
      <c s="75" r="DH17"/>
      <c s="75" r="DI17"/>
      <c s="75" r="DJ17"/>
      <c s="75" r="DK17"/>
      <c s="75" r="DL17"/>
      <c t="s" s="76" r="DM17">
        <v>3931</v>
      </c>
      <c t="s" s="76" r="DN17">
        <v>3932</v>
      </c>
      <c t="s" s="75" r="DO17">
        <v>3933</v>
      </c>
      <c s="75" r="DP17"/>
      <c t="s" s="76" r="DQ17">
        <v>3934</v>
      </c>
      <c t="s" s="76" r="DR17">
        <v>3935</v>
      </c>
      <c t="s" s="76" r="DS17">
        <v>3936</v>
      </c>
      <c t="s" s="76" r="DT17">
        <v>3937</v>
      </c>
      <c t="s" s="76" r="DU17">
        <v>3938</v>
      </c>
      <c t="s" s="76" r="DV17">
        <v>3939</v>
      </c>
      <c s="75" r="DW17"/>
      <c s="75" r="DX17"/>
      <c s="75" r="DY17"/>
      <c s="75" r="DZ17"/>
      <c s="75" r="EA17"/>
      <c s="75" r="EB17"/>
      <c s="75" r="EC17"/>
      <c s="75" r="ED17"/>
      <c s="75" r="EE17"/>
      <c s="75" r="EF17"/>
      <c t="s" s="76" r="EG17">
        <v>3940</v>
      </c>
      <c s="75" r="EH17"/>
      <c s="75" r="EI17"/>
      <c s="75" r="EJ17"/>
      <c s="75" r="EK17"/>
      <c s="75" r="EL17"/>
      <c s="75" r="EM17"/>
      <c s="75" r="EN17"/>
      <c s="75" r="EO17"/>
      <c s="75" r="EP17"/>
      <c s="75" r="EQ17"/>
      <c s="75" r="ER17"/>
      <c s="75" r="ES17"/>
      <c t="s" s="75" r="ET17">
        <v>3941</v>
      </c>
      <c t="s" s="75" r="EU17">
        <v>3942</v>
      </c>
      <c s="75" r="EV17"/>
      <c s="73" r="EW17"/>
      <c s="73" r="EX17"/>
      <c s="73" r="EY17"/>
      <c s="73" r="EZ17"/>
      <c s="73" r="FA17"/>
    </row>
    <row customHeight="1" r="18" ht="15.75">
      <c t="s" s="73" r="A18">
        <v>3943</v>
      </c>
      <c t="s" s="75" r="B18">
        <v>3944</v>
      </c>
      <c t="s" s="75" r="C18">
        <v>3945</v>
      </c>
      <c t="s" s="75" r="D18">
        <v>3946</v>
      </c>
      <c t="s" s="75" r="E18">
        <v>3947</v>
      </c>
      <c t="s" s="75" r="F18">
        <v>3948</v>
      </c>
      <c s="75" r="G18"/>
      <c s="75" r="H18"/>
      <c t="s" s="75" r="I18">
        <v>3949</v>
      </c>
      <c s="75" r="J18"/>
      <c t="s" s="75" r="K18">
        <v>3950</v>
      </c>
      <c s="75" r="L18"/>
      <c s="75" r="M18"/>
      <c s="75" r="N18"/>
      <c s="75" r="O18"/>
      <c t="s" s="75" r="P18">
        <v>3951</v>
      </c>
      <c t="s" s="75" r="Q18">
        <v>3952</v>
      </c>
      <c t="s" s="75" r="R18">
        <v>3953</v>
      </c>
      <c t="s" s="75" r="S18">
        <v>3954</v>
      </c>
      <c t="s" s="75" r="T18">
        <v>3955</v>
      </c>
      <c s="75" r="U18"/>
      <c s="75" r="V18"/>
      <c s="75" r="W18"/>
      <c t="s" s="75" r="X18">
        <v>3956</v>
      </c>
      <c t="s" s="75" r="Y18">
        <v>3957</v>
      </c>
      <c s="75" r="Z18"/>
      <c s="75" r="AA18"/>
      <c t="s" s="103" r="AB18">
        <v>3958</v>
      </c>
      <c t="s" s="103" r="AC18">
        <v>3959</v>
      </c>
      <c t="s" s="103" r="AD18">
        <v>3960</v>
      </c>
      <c t="s" s="103" r="AE18">
        <v>3961</v>
      </c>
      <c t="s" s="103" r="AF18">
        <v>3962</v>
      </c>
      <c s="75" r="AG18"/>
      <c t="s" s="76" r="AH18">
        <v>3963</v>
      </c>
      <c t="s" s="76" r="AI18">
        <v>3964</v>
      </c>
      <c t="s" s="76" r="AJ18">
        <v>3965</v>
      </c>
      <c s="75" r="AK18"/>
      <c s="75" r="AL18"/>
      <c t="s" s="76" r="AM18">
        <v>3966</v>
      </c>
      <c t="s" s="76" r="AN18">
        <v>3967</v>
      </c>
      <c t="s" s="76" r="AO18">
        <v>3968</v>
      </c>
      <c t="s" s="76" r="AP18">
        <v>3969</v>
      </c>
      <c t="s" s="76" r="AQ18">
        <v>3970</v>
      </c>
      <c s="75" r="AR18"/>
      <c s="75" r="AS18"/>
      <c t="s" s="75" r="AT18">
        <v>3971</v>
      </c>
      <c t="s" s="76" r="AU18">
        <v>3972</v>
      </c>
      <c t="s" s="76" r="AV18">
        <v>3973</v>
      </c>
      <c t="s" s="76" r="AW18">
        <v>3974</v>
      </c>
      <c t="s" s="75" r="AX18">
        <v>3975</v>
      </c>
      <c t="s" s="75" r="AY18">
        <v>3976</v>
      </c>
      <c s="75" r="AZ18"/>
      <c t="s" s="76" r="BA18">
        <v>3977</v>
      </c>
      <c t="s" s="76" r="BB18">
        <v>3978</v>
      </c>
      <c s="75" r="BC18"/>
      <c t="s" s="76" r="BD18">
        <v>3979</v>
      </c>
      <c t="s" s="76" r="BE18">
        <v>3980</v>
      </c>
      <c t="s" s="76" r="BF18">
        <v>3981</v>
      </c>
      <c t="s" s="76" r="BG18">
        <v>3982</v>
      </c>
      <c t="s" s="76" r="BH18">
        <v>3983</v>
      </c>
      <c s="75" r="BI18"/>
      <c s="75" r="BJ18"/>
      <c s="75" r="BK18"/>
      <c s="75" r="BL18"/>
      <c s="75" r="BM18"/>
      <c t="s" s="76" r="BN18">
        <v>3984</v>
      </c>
      <c s="76" r="BO18"/>
      <c t="s" s="76" r="BP18">
        <v>3985</v>
      </c>
      <c t="s" s="76" r="BQ18">
        <v>3986</v>
      </c>
      <c s="75" r="BR18"/>
      <c s="75" r="BS18"/>
      <c t="s" s="76" r="BT18">
        <v>3987</v>
      </c>
      <c t="s" s="76" r="BU18">
        <v>3988</v>
      </c>
      <c t="s" s="76" r="BV18">
        <v>3989</v>
      </c>
      <c t="s" s="76" r="BW18">
        <v>3990</v>
      </c>
      <c s="75" r="BX18"/>
      <c t="s" s="76" r="BY18">
        <v>3991</v>
      </c>
      <c s="75" r="BZ18"/>
      <c s="75" r="CA18"/>
      <c t="s" s="76" r="CB18">
        <v>3992</v>
      </c>
      <c s="76" r="CC18"/>
      <c s="75" r="CD18"/>
      <c t="s" s="75" r="CE18">
        <v>3993</v>
      </c>
      <c s="75" r="CF18"/>
      <c s="75" r="CG18"/>
      <c s="75" r="CH18"/>
      <c t="s" s="76" r="CI18">
        <v>3994</v>
      </c>
      <c t="s" s="76" r="CJ18">
        <v>3995</v>
      </c>
      <c t="s" s="76" r="CK18">
        <v>3996</v>
      </c>
      <c s="75" r="CL18"/>
      <c t="s" s="76" r="CM18">
        <v>3997</v>
      </c>
      <c t="s" s="76" r="CN18">
        <v>3998</v>
      </c>
      <c t="s" s="76" r="CO18">
        <v>3999</v>
      </c>
      <c t="s" s="76" r="CP18">
        <v>4000</v>
      </c>
      <c t="s" s="76" r="CQ18">
        <v>4001</v>
      </c>
      <c t="s" s="76" r="CR18">
        <v>4002</v>
      </c>
      <c t="s" s="76" r="CS18">
        <v>4003</v>
      </c>
      <c t="s" s="76" r="CT18">
        <v>4004</v>
      </c>
      <c s="75" r="CU18"/>
      <c s="75" r="CV18"/>
      <c s="75" r="CW18"/>
      <c s="75" r="CX18"/>
      <c s="75" r="CY18"/>
      <c s="75" r="CZ18"/>
      <c t="s" s="76" r="DA18">
        <v>4005</v>
      </c>
      <c t="s" s="76" r="DB18">
        <v>4006</v>
      </c>
      <c t="s" s="76" r="DC18">
        <v>4007</v>
      </c>
      <c s="75" r="DD18"/>
      <c s="75" r="DE18"/>
      <c s="75" r="DF18"/>
      <c s="75" r="DG18"/>
      <c s="75" r="DH18"/>
      <c s="75" r="DI18"/>
      <c s="75" r="DJ18"/>
      <c s="75" r="DK18"/>
      <c s="75" r="DL18"/>
      <c t="s" s="76" r="DM18">
        <v>4008</v>
      </c>
      <c t="s" s="76" r="DN18">
        <v>4009</v>
      </c>
      <c t="s" s="75" r="DO18">
        <v>4010</v>
      </c>
      <c s="75" r="DP18"/>
      <c t="s" s="76" r="DQ18">
        <v>4011</v>
      </c>
      <c t="s" s="76" r="DR18">
        <v>4012</v>
      </c>
      <c t="s" s="76" r="DS18">
        <v>4013</v>
      </c>
      <c t="s" s="76" r="DT18">
        <v>4014</v>
      </c>
      <c t="s" s="76" r="DU18">
        <v>4015</v>
      </c>
      <c t="s" s="76" r="DV18">
        <v>4016</v>
      </c>
      <c s="75" r="DW18"/>
      <c s="75" r="DX18"/>
      <c s="75" r="DY18"/>
      <c s="75" r="DZ18"/>
      <c s="75" r="EA18"/>
      <c s="75" r="EB18"/>
      <c s="75" r="EC18"/>
      <c s="75" r="ED18"/>
      <c s="75" r="EE18"/>
      <c s="75" r="EF18"/>
      <c t="s" s="76" r="EG18">
        <v>4017</v>
      </c>
      <c s="75" r="EH18"/>
      <c s="75" r="EI18"/>
      <c s="75" r="EJ18"/>
      <c s="75" r="EK18"/>
      <c s="75" r="EL18"/>
      <c s="75" r="EM18"/>
      <c s="75" r="EN18"/>
      <c s="75" r="EO18"/>
      <c s="75" r="EP18"/>
      <c s="75" r="EQ18"/>
      <c s="75" r="ER18"/>
      <c s="75" r="ES18"/>
      <c t="s" s="75" r="ET18">
        <v>4018</v>
      </c>
      <c t="s" s="75" r="EU18">
        <v>4019</v>
      </c>
      <c s="75" r="EV18"/>
      <c s="73" r="EW18"/>
      <c s="73" r="EX18"/>
      <c s="73" r="EY18"/>
      <c s="73" r="EZ18"/>
      <c s="73" r="FA18"/>
    </row>
    <row customHeight="1" r="19" ht="15.75">
      <c t="s" s="73" r="A19">
        <v>4020</v>
      </c>
      <c t="s" s="75" r="B19">
        <v>4021</v>
      </c>
      <c t="s" s="75" r="C19">
        <v>4022</v>
      </c>
      <c s="75" r="D19"/>
      <c s="75" r="E19"/>
      <c s="75" r="F19"/>
      <c s="75" r="G19"/>
      <c s="75" r="H19"/>
      <c s="75" r="I19"/>
      <c s="75" r="J19"/>
      <c s="75" r="K19"/>
      <c s="75" r="L19"/>
      <c s="75" r="M19"/>
      <c s="75" r="N19"/>
      <c s="75" r="O19"/>
      <c t="s" s="75" r="P19">
        <v>4023</v>
      </c>
      <c t="s" s="75" r="Q19">
        <v>4024</v>
      </c>
      <c t="s" s="75" r="R19">
        <v>4025</v>
      </c>
      <c t="s" s="75" r="S19">
        <v>4026</v>
      </c>
      <c t="s" s="75" r="T19">
        <v>4027</v>
      </c>
      <c s="75" r="U19"/>
      <c s="75" r="V19"/>
      <c s="75" r="W19"/>
      <c t="s" s="75" r="X19">
        <v>4028</v>
      </c>
      <c t="s" s="75" r="Y19">
        <v>4029</v>
      </c>
      <c s="75" r="Z19"/>
      <c s="75" r="AA19"/>
      <c t="s" s="103" r="AB19">
        <v>4030</v>
      </c>
      <c t="s" s="103" r="AC19">
        <v>4031</v>
      </c>
      <c t="s" s="103" r="AD19">
        <v>4032</v>
      </c>
      <c t="s" s="103" r="AE19">
        <v>4033</v>
      </c>
      <c t="s" s="103" r="AF19">
        <v>4034</v>
      </c>
      <c s="75" r="AG19"/>
      <c s="75" r="AH19"/>
      <c s="76" r="AI19"/>
      <c t="s" s="76" r="AJ19">
        <v>4035</v>
      </c>
      <c s="75" r="AK19"/>
      <c s="75" r="AL19"/>
      <c t="s" s="76" r="AM19">
        <v>4036</v>
      </c>
      <c t="s" s="76" r="AN19">
        <v>4037</v>
      </c>
      <c t="s" s="76" r="AO19">
        <v>4038</v>
      </c>
      <c t="s" s="76" r="AP19">
        <v>4039</v>
      </c>
      <c t="s" s="76" r="AQ19">
        <v>4040</v>
      </c>
      <c s="75" r="AR19"/>
      <c s="75" r="AS19"/>
      <c s="75" r="AT19"/>
      <c t="s" s="76" r="AU19">
        <v>4041</v>
      </c>
      <c t="s" s="76" r="AV19">
        <v>4042</v>
      </c>
      <c t="s" s="76" r="AW19">
        <v>4043</v>
      </c>
      <c s="75" r="AX19"/>
      <c s="75" r="AY19"/>
      <c s="75" r="AZ19"/>
      <c t="s" s="76" r="BA19">
        <v>4044</v>
      </c>
      <c t="s" s="76" r="BB19">
        <v>4045</v>
      </c>
      <c s="75" r="BC19"/>
      <c s="75" r="BD19"/>
      <c s="75" r="BE19"/>
      <c s="75" r="BF19"/>
      <c s="75" r="BG19"/>
      <c s="75" r="BH19"/>
      <c s="75" r="BI19"/>
      <c s="75" r="BJ19"/>
      <c s="75" r="BK19"/>
      <c s="75" r="BL19"/>
      <c s="75" r="BM19"/>
      <c s="75" r="BN19"/>
      <c s="75" r="BO19"/>
      <c s="75" r="BP19"/>
      <c s="75" r="BQ19"/>
      <c s="75" r="BR19"/>
      <c s="75" r="BS19"/>
      <c s="75" r="BT19"/>
      <c s="75" r="BU19"/>
      <c s="75" r="BV19"/>
      <c s="75" r="BW19"/>
      <c s="75" r="BX19"/>
      <c s="75" r="BY19"/>
      <c s="75" r="BZ19"/>
      <c s="75" r="CA19"/>
      <c s="76" r="CB19"/>
      <c s="76" r="CC19"/>
      <c s="75" r="CD19"/>
      <c s="75" r="CE19"/>
      <c s="75" r="CF19"/>
      <c s="75" r="CG19"/>
      <c s="75" r="CH19"/>
      <c s="76" r="CI19"/>
      <c s="76" r="CJ19"/>
      <c s="76" r="CK19"/>
      <c s="75" r="CL19"/>
      <c s="76" r="CM19"/>
      <c s="76" r="CN19"/>
      <c s="76" r="CO19"/>
      <c s="75" r="CP19"/>
      <c s="75" r="CQ19"/>
      <c s="75" r="CR19"/>
      <c s="75" r="CS19"/>
      <c s="75" r="CT19"/>
      <c s="75" r="CU19"/>
      <c s="75" r="CV19"/>
      <c s="75" r="CW19"/>
      <c s="75" r="CX19"/>
      <c s="75" r="CY19"/>
      <c s="75" r="CZ19"/>
      <c s="75" r="DA19"/>
      <c t="s" s="75" r="DB19">
        <v>4046</v>
      </c>
      <c t="s" s="75" r="DC19">
        <v>4047</v>
      </c>
      <c s="75" r="DD19"/>
      <c s="75" r="DE19"/>
      <c s="75" r="DF19"/>
      <c s="75" r="DG19"/>
      <c s="75" r="DH19"/>
      <c s="75" r="DI19"/>
      <c s="75" r="DJ19"/>
      <c s="75" r="DK19"/>
      <c s="75" r="DL19"/>
      <c s="75" r="DM19"/>
      <c s="75" r="DN19"/>
      <c s="75" r="DO19"/>
      <c s="75" r="DP19"/>
      <c s="75" r="DQ19"/>
      <c t="s" s="76" r="DR19">
        <v>4048</v>
      </c>
      <c t="s" s="76" r="DS19">
        <v>4049</v>
      </c>
      <c t="s" s="76" r="DT19">
        <v>4050</v>
      </c>
      <c t="s" s="76" r="DU19">
        <v>4051</v>
      </c>
      <c t="s" s="76" r="DV19">
        <v>4052</v>
      </c>
      <c s="75" r="DW19"/>
      <c s="75" r="DX19"/>
      <c s="75" r="DY19"/>
      <c s="75" r="DZ19"/>
      <c s="75" r="EA19"/>
      <c s="75" r="EB19"/>
      <c s="75" r="EC19"/>
      <c s="75" r="ED19"/>
      <c s="75" r="EE19"/>
      <c s="75" r="EF19"/>
      <c t="s" s="76" r="EG19">
        <v>4053</v>
      </c>
      <c s="75" r="EH19"/>
      <c s="75" r="EI19"/>
      <c s="75" r="EJ19"/>
      <c s="75" r="EK19"/>
      <c s="75" r="EL19"/>
      <c s="75" r="EM19"/>
      <c s="75" r="EN19"/>
      <c s="75" r="EO19"/>
      <c s="75" r="EP19"/>
      <c s="75" r="EQ19"/>
      <c s="75" r="ER19"/>
      <c s="75" r="ES19"/>
      <c t="s" s="75" r="ET19">
        <v>4054</v>
      </c>
      <c t="s" s="75" r="EU19">
        <v>4055</v>
      </c>
      <c s="75" r="EV19"/>
      <c s="73" r="EW19"/>
      <c s="73" r="EX19"/>
      <c s="73" r="EY19"/>
      <c s="73" r="EZ19"/>
      <c s="73" r="FA19"/>
    </row>
    <row customHeight="1" r="20" ht="15.75">
      <c t="s" s="73" r="A20">
        <v>4056</v>
      </c>
      <c t="s" s="75" r="B20">
        <v>4057</v>
      </c>
      <c t="s" s="75" r="C20">
        <v>4058</v>
      </c>
      <c t="s" s="75" r="D20">
        <v>4059</v>
      </c>
      <c t="s" s="75" r="E20">
        <v>4060</v>
      </c>
      <c t="s" s="75" r="F20">
        <v>4061</v>
      </c>
      <c s="75" r="G20"/>
      <c s="75" r="H20"/>
      <c t="s" s="75" r="I20">
        <v>4062</v>
      </c>
      <c s="75" r="J20"/>
      <c t="s" s="75" r="K20">
        <v>4063</v>
      </c>
      <c s="75" r="L20"/>
      <c s="75" r="M20"/>
      <c s="75" r="N20"/>
      <c s="75" r="O20"/>
      <c t="s" s="75" r="P20">
        <v>4064</v>
      </c>
      <c t="s" s="75" r="Q20">
        <v>4065</v>
      </c>
      <c t="s" s="75" r="R20">
        <v>4066</v>
      </c>
      <c t="s" s="75" r="S20">
        <v>4067</v>
      </c>
      <c t="s" s="75" r="T20">
        <v>4068</v>
      </c>
      <c s="75" r="U20"/>
      <c s="75" r="V20"/>
      <c s="75" r="W20"/>
      <c t="s" s="75" r="X20">
        <v>4069</v>
      </c>
      <c t="s" s="75" r="Y20">
        <v>4070</v>
      </c>
      <c s="75" r="Z20"/>
      <c s="75" r="AA20"/>
      <c s="103" r="AB20"/>
      <c s="103" r="AC20"/>
      <c s="103" r="AD20"/>
      <c s="103" r="AE20"/>
      <c s="103" r="AF20"/>
      <c s="75" r="AG20"/>
      <c t="s" s="76" r="AH20">
        <v>4071</v>
      </c>
      <c t="s" s="76" r="AI20">
        <v>4072</v>
      </c>
      <c t="s" s="76" r="AJ20">
        <v>4073</v>
      </c>
      <c s="75" r="AK20"/>
      <c s="75" r="AL20"/>
      <c t="s" s="76" r="AM20">
        <v>4074</v>
      </c>
      <c t="s" s="76" r="AN20">
        <v>4075</v>
      </c>
      <c t="s" s="76" r="AO20">
        <v>4076</v>
      </c>
      <c t="s" s="76" r="AP20">
        <v>4077</v>
      </c>
      <c t="s" s="76" r="AQ20">
        <v>4078</v>
      </c>
      <c s="75" r="AR20"/>
      <c s="75" r="AS20"/>
      <c t="s" s="75" r="AT20">
        <v>4079</v>
      </c>
      <c t="s" s="76" r="AU20">
        <v>4080</v>
      </c>
      <c t="s" s="76" r="AV20">
        <v>4081</v>
      </c>
      <c t="s" s="76" r="AW20">
        <v>4082</v>
      </c>
      <c t="s" s="75" r="AX20">
        <v>4083</v>
      </c>
      <c t="s" s="75" r="AY20">
        <v>4084</v>
      </c>
      <c s="75" r="AZ20"/>
      <c t="s" s="76" r="BA20">
        <v>4085</v>
      </c>
      <c t="s" s="76" r="BB20">
        <v>4086</v>
      </c>
      <c s="75" r="BC20"/>
      <c t="s" s="76" r="BD20">
        <v>4087</v>
      </c>
      <c t="s" s="76" r="BE20">
        <v>4088</v>
      </c>
      <c t="s" s="76" r="BF20">
        <v>4089</v>
      </c>
      <c t="s" s="76" r="BG20">
        <v>4090</v>
      </c>
      <c t="s" s="76" r="BH20">
        <v>4091</v>
      </c>
      <c s="75" r="BI20"/>
      <c s="75" r="BJ20"/>
      <c s="75" r="BK20"/>
      <c s="75" r="BL20"/>
      <c s="75" r="BM20"/>
      <c t="s" s="76" r="BN20">
        <v>4092</v>
      </c>
      <c s="76" r="BO20"/>
      <c t="s" s="76" r="BP20">
        <v>4093</v>
      </c>
      <c t="s" s="76" r="BQ20">
        <v>4094</v>
      </c>
      <c s="75" r="BR20"/>
      <c s="75" r="BS20"/>
      <c t="s" s="76" r="BT20">
        <v>4095</v>
      </c>
      <c t="s" s="76" r="BU20">
        <v>4096</v>
      </c>
      <c t="s" s="76" r="BV20">
        <v>4097</v>
      </c>
      <c t="s" s="76" r="BW20">
        <v>4098</v>
      </c>
      <c s="75" r="BX20"/>
      <c t="s" s="76" r="BY20">
        <v>4099</v>
      </c>
      <c s="75" r="BZ20"/>
      <c s="75" r="CA20"/>
      <c t="s" s="76" r="CB20">
        <v>4100</v>
      </c>
      <c s="76" r="CC20"/>
      <c s="75" r="CD20"/>
      <c t="s" s="75" r="CE20">
        <v>4101</v>
      </c>
      <c s="75" r="CF20"/>
      <c s="75" r="CG20"/>
      <c s="75" r="CH20"/>
      <c t="s" s="76" r="CI20">
        <v>4102</v>
      </c>
      <c t="s" s="76" r="CJ20">
        <v>4103</v>
      </c>
      <c t="s" s="76" r="CK20">
        <v>4104</v>
      </c>
      <c s="75" r="CL20"/>
      <c t="s" s="76" r="CM20">
        <v>4105</v>
      </c>
      <c t="s" s="76" r="CN20">
        <v>4106</v>
      </c>
      <c t="s" s="76" r="CO20">
        <v>4107</v>
      </c>
      <c t="s" s="76" r="CP20">
        <v>4108</v>
      </c>
      <c t="s" s="76" r="CQ20">
        <v>4109</v>
      </c>
      <c t="s" s="76" r="CR20">
        <v>4110</v>
      </c>
      <c t="s" s="76" r="CS20">
        <v>4111</v>
      </c>
      <c t="s" s="76" r="CT20">
        <v>4112</v>
      </c>
      <c s="75" r="CU20"/>
      <c s="75" r="CV20"/>
      <c s="75" r="CW20"/>
      <c s="75" r="CX20"/>
      <c s="75" r="CY20"/>
      <c s="75" r="CZ20"/>
      <c t="s" s="76" r="DA20">
        <v>4113</v>
      </c>
      <c t="s" s="76" r="DB20">
        <v>4114</v>
      </c>
      <c t="s" s="76" r="DC20">
        <v>4115</v>
      </c>
      <c s="75" r="DD20"/>
      <c s="75" r="DE20"/>
      <c s="75" r="DF20"/>
      <c s="75" r="DG20"/>
      <c s="75" r="DH20"/>
      <c s="75" r="DI20"/>
      <c s="75" r="DJ20"/>
      <c s="75" r="DK20"/>
      <c s="75" r="DL20"/>
      <c t="s" s="76" r="DM20">
        <v>4116</v>
      </c>
      <c t="s" s="76" r="DN20">
        <v>4117</v>
      </c>
      <c t="s" s="75" r="DO20">
        <v>4118</v>
      </c>
      <c s="75" r="DP20"/>
      <c t="s" s="76" r="DQ20">
        <v>4119</v>
      </c>
      <c t="s" s="76" r="DR20">
        <v>4120</v>
      </c>
      <c t="s" s="76" r="DS20">
        <v>4121</v>
      </c>
      <c t="s" s="76" r="DT20">
        <v>4122</v>
      </c>
      <c t="s" s="76" r="DU20">
        <v>4123</v>
      </c>
      <c t="s" s="76" r="DV20">
        <v>4124</v>
      </c>
      <c s="75" r="DW20"/>
      <c s="75" r="DX20"/>
      <c s="75" r="DY20"/>
      <c s="75" r="DZ20"/>
      <c s="75" r="EA20"/>
      <c s="75" r="EB20"/>
      <c s="75" r="EC20"/>
      <c s="75" r="ED20"/>
      <c s="75" r="EE20"/>
      <c s="75" r="EF20"/>
      <c t="s" s="76" r="EG20">
        <v>4125</v>
      </c>
      <c s="75" r="EH20"/>
      <c s="75" r="EI20"/>
      <c s="75" r="EJ20"/>
      <c s="75" r="EK20"/>
      <c s="75" r="EL20"/>
      <c s="75" r="EM20"/>
      <c s="75" r="EN20"/>
      <c s="75" r="EO20"/>
      <c s="75" r="EP20"/>
      <c s="75" r="EQ20"/>
      <c s="75" r="ER20"/>
      <c s="75" r="ES20"/>
      <c t="s" s="75" r="ET20">
        <v>4126</v>
      </c>
      <c t="s" s="75" r="EU20">
        <v>4127</v>
      </c>
      <c s="75" r="EV20"/>
      <c s="73" r="EW20"/>
      <c s="73" r="EX20"/>
      <c s="73" r="EY20"/>
      <c s="73" r="EZ20"/>
      <c s="73" r="FA20"/>
    </row>
    <row customHeight="1" r="21" ht="15.75">
      <c t="s" s="73" r="A21">
        <v>4128</v>
      </c>
      <c s="75" r="B21"/>
      <c s="75" r="C21"/>
      <c s="75" r="D21"/>
      <c s="75" r="E21"/>
      <c s="75" r="F21"/>
      <c s="75" r="G21"/>
      <c s="75" r="H21"/>
      <c s="75" r="I21"/>
      <c s="75" r="J21"/>
      <c s="75" r="K21"/>
      <c s="75" r="L21"/>
      <c s="75" r="M21"/>
      <c s="75" r="N21"/>
      <c s="75" r="O21"/>
      <c s="75" r="P21"/>
      <c s="75" r="Q21"/>
      <c s="75" r="R21"/>
      <c s="75" r="S21"/>
      <c s="75" r="T21"/>
      <c s="75" r="U21"/>
      <c s="75" r="V21"/>
      <c s="75" r="W21"/>
      <c s="77" r="X21"/>
      <c s="77" r="Y21"/>
      <c s="75" r="Z21"/>
      <c s="75" r="AA21"/>
      <c t="s" s="103" r="AB21">
        <v>4129</v>
      </c>
      <c t="s" s="103" r="AC21">
        <v>4130</v>
      </c>
      <c t="s" s="103" r="AD21">
        <v>4131</v>
      </c>
      <c t="s" s="103" r="AE21">
        <v>4132</v>
      </c>
      <c t="s" s="103" r="AF21">
        <v>4133</v>
      </c>
      <c s="75" r="AG21"/>
      <c s="75" r="AH21"/>
      <c s="75" r="AI21"/>
      <c s="75" r="AJ21"/>
      <c s="75" r="AK21"/>
      <c s="75" r="AL21"/>
      <c s="75" r="AM21"/>
      <c s="75" r="AN21"/>
      <c s="75" r="AO21"/>
      <c s="75" r="AP21"/>
      <c s="75" r="AQ21"/>
      <c s="75" r="AR21"/>
      <c s="75" r="AS21"/>
      <c s="75" r="AT21"/>
      <c s="75" r="AU21"/>
      <c s="75" r="AV21"/>
      <c s="75" r="AW21"/>
      <c s="75" r="AX21"/>
      <c s="75" r="AY21"/>
      <c s="75" r="AZ21"/>
      <c s="75" r="BA21"/>
      <c s="75" r="BB21"/>
      <c s="75" r="BC21"/>
      <c s="75" r="BD21"/>
      <c s="75" r="BE21"/>
      <c s="75" r="BF21"/>
      <c s="75" r="BG21"/>
      <c s="75" r="BH21"/>
      <c s="75" r="BI21"/>
      <c s="75" r="BJ21"/>
      <c s="75" r="BK21"/>
      <c s="75" r="BL21"/>
      <c s="75" r="BM21"/>
      <c s="75" r="BN21"/>
      <c s="75" r="BO21"/>
      <c s="75" r="BP21"/>
      <c s="75" r="BQ21"/>
      <c s="75" r="BR21"/>
      <c s="75" r="BS21"/>
      <c s="75" r="BT21"/>
      <c s="75" r="BU21"/>
      <c s="75" r="BV21"/>
      <c s="75" r="BW21"/>
      <c s="75" r="BX21"/>
      <c s="75" r="BY21"/>
      <c s="75" r="BZ21"/>
      <c s="75" r="CA21"/>
      <c s="75" r="CB21"/>
      <c s="75" r="CC21"/>
      <c s="75" r="CD21"/>
      <c s="75" r="CE21"/>
      <c s="75" r="CF21"/>
      <c s="75" r="CG21"/>
      <c s="75" r="CH21"/>
      <c s="75" r="CI21"/>
      <c s="75" r="CJ21"/>
      <c s="75" r="CK21"/>
      <c s="75" r="CL21"/>
      <c s="75" r="CM21"/>
      <c s="75" r="CN21"/>
      <c s="75" r="CO21"/>
      <c s="75" r="CP21"/>
      <c s="75" r="CQ21"/>
      <c s="75" r="CR21"/>
      <c s="75" r="CS21"/>
      <c s="75" r="CT21"/>
      <c s="75" r="CU21"/>
      <c s="75" r="CV21"/>
      <c s="75" r="CW21"/>
      <c s="75" r="CX21"/>
      <c s="75" r="CY21"/>
      <c s="75" r="CZ21"/>
      <c s="75" r="DA21"/>
      <c s="75" r="DB21"/>
      <c s="75" r="DC21"/>
      <c s="75" r="DD21"/>
      <c s="75" r="DE21"/>
      <c s="75" r="DF21"/>
      <c s="75" r="DG21"/>
      <c s="75" r="DH21"/>
      <c s="75" r="DI21"/>
      <c s="75" r="DJ21"/>
      <c s="75" r="DK21"/>
      <c s="75" r="DL21"/>
      <c s="75" r="DM21"/>
      <c s="75" r="DN21"/>
      <c s="75" r="DO21"/>
      <c s="75" r="DP21"/>
      <c s="75" r="DQ21"/>
      <c s="75" r="DR21"/>
      <c s="75" r="DS21"/>
      <c s="75" r="DT21"/>
      <c s="77" r="DU21"/>
      <c s="75" r="DV21"/>
      <c s="75" r="DW21"/>
      <c s="75" r="DX21"/>
      <c s="75" r="DY21"/>
      <c s="75" r="DZ21"/>
      <c s="75" r="EA21"/>
      <c s="75" r="EB21"/>
      <c s="75" r="EC21"/>
      <c s="75" r="ED21"/>
      <c s="75" r="EE21"/>
      <c s="75" r="EF21"/>
      <c s="75" r="EG21"/>
      <c s="75" r="EH21"/>
      <c s="75" r="EI21"/>
      <c s="75" r="EJ21"/>
      <c s="75" r="EK21"/>
      <c s="75" r="EL21"/>
      <c s="75" r="EM21"/>
      <c s="75" r="EN21"/>
      <c s="75" r="EO21"/>
      <c s="75" r="EP21"/>
      <c s="75" r="EQ21"/>
      <c s="75" r="ER21"/>
      <c s="75" r="ES21"/>
      <c s="75" r="ET21"/>
      <c s="75" r="EU21"/>
      <c s="75" r="EV21"/>
      <c s="73" r="EW21"/>
      <c s="73" r="EX21"/>
      <c s="73" r="EY21"/>
      <c s="73" r="EZ21"/>
      <c s="73" r="FA21"/>
    </row>
    <row customHeight="1" r="22" ht="15.75">
      <c t="s" s="73" r="A22">
        <v>4134</v>
      </c>
      <c s="75" r="B22"/>
      <c s="75" r="C22"/>
      <c s="75" r="D22"/>
      <c s="75" r="E22"/>
      <c s="75" r="F22"/>
      <c s="75" r="G22"/>
      <c s="75" r="H22"/>
      <c s="75" r="I22"/>
      <c s="75" r="J22"/>
      <c s="75" r="K22"/>
      <c s="75" r="L22"/>
      <c s="75" r="M22"/>
      <c s="75" r="N22"/>
      <c s="75" r="O22"/>
      <c s="77" r="P22"/>
      <c s="77" r="Q22"/>
      <c s="75" r="R22"/>
      <c s="75" r="S22"/>
      <c s="75" r="T22"/>
      <c s="75" r="U22"/>
      <c s="75" r="V22"/>
      <c s="75" r="W22"/>
      <c s="77" r="X22"/>
      <c s="77" r="Y22"/>
      <c s="75" r="Z22"/>
      <c s="75" r="AA22"/>
      <c s="103" r="AB22"/>
      <c s="103" r="AC22"/>
      <c s="103" r="AD22"/>
      <c s="103" r="AE22"/>
      <c s="103" r="AF22"/>
      <c s="75" r="AG22"/>
      <c s="75" r="AH22"/>
      <c s="75" r="AI22"/>
      <c s="75" r="AJ22"/>
      <c s="75" r="AK22"/>
      <c s="75" r="AL22"/>
      <c s="75" r="AM22"/>
      <c s="75" r="AN22"/>
      <c s="75" r="AO22"/>
      <c s="75" r="AP22"/>
      <c s="75" r="AQ22"/>
      <c s="75" r="AR22"/>
      <c s="75" r="AS22"/>
      <c s="75" r="AT22"/>
      <c s="75" r="AU22"/>
      <c s="75" r="AV22"/>
      <c s="75" r="AW22"/>
      <c s="75" r="AX22"/>
      <c s="75" r="AY22"/>
      <c s="75" r="AZ22"/>
      <c s="75" r="BA22"/>
      <c s="75" r="BB22"/>
      <c s="75" r="BC22"/>
      <c s="75" r="BD22"/>
      <c s="75" r="BE22"/>
      <c s="75" r="BF22"/>
      <c s="75" r="BG22"/>
      <c s="75" r="BH22"/>
      <c s="75" r="BI22"/>
      <c s="75" r="BJ22"/>
      <c s="75" r="BK22"/>
      <c s="75" r="BL22"/>
      <c s="75" r="BM22"/>
      <c s="75" r="BN22"/>
      <c s="75" r="BO22"/>
      <c s="75" r="BP22"/>
      <c s="75" r="BQ22"/>
      <c s="75" r="BR22"/>
      <c s="75" r="BS22"/>
      <c s="75" r="BT22"/>
      <c s="75" r="BU22"/>
      <c s="75" r="BV22"/>
      <c s="75" r="BW22"/>
      <c s="75" r="BX22"/>
      <c s="75" r="BY22"/>
      <c s="75" r="BZ22"/>
      <c s="75" r="CA22"/>
      <c s="75" r="CB22"/>
      <c s="75" r="CC22"/>
      <c s="75" r="CD22"/>
      <c s="75" r="CE22"/>
      <c s="75" r="CF22"/>
      <c s="75" r="CG22"/>
      <c s="75" r="CH22"/>
      <c s="75" r="CI22"/>
      <c s="75" r="CJ22"/>
      <c s="75" r="CK22"/>
      <c s="75" r="CL22"/>
      <c s="75" r="CM22"/>
      <c s="75" r="CN22"/>
      <c s="75" r="CO22"/>
      <c s="75" r="CP22"/>
      <c s="75" r="CQ22"/>
      <c s="75" r="CR22"/>
      <c s="75" r="CS22"/>
      <c s="75" r="CT22"/>
      <c s="75" r="CU22"/>
      <c s="75" r="CV22"/>
      <c s="75" r="CW22"/>
      <c s="75" r="CX22"/>
      <c s="75" r="CY22"/>
      <c s="75" r="CZ22"/>
      <c s="75" r="DA22"/>
      <c s="75" r="DB22"/>
      <c s="75" r="DC22"/>
      <c s="75" r="DD22"/>
      <c s="75" r="DE22"/>
      <c s="75" r="DF22"/>
      <c s="75" r="DG22"/>
      <c s="75" r="DH22"/>
      <c s="75" r="DI22"/>
      <c s="75" r="DJ22"/>
      <c s="75" r="DK22"/>
      <c s="75" r="DL22"/>
      <c s="75" r="DM22"/>
      <c s="75" r="DN22"/>
      <c s="75" r="DO22"/>
      <c s="75" r="DP22"/>
      <c s="75" r="DQ22"/>
      <c s="75" r="DR22"/>
      <c s="75" r="DS22"/>
      <c s="75" r="DT22"/>
      <c s="77" r="DU22"/>
      <c s="77" r="DV22"/>
      <c s="75" r="DW22"/>
      <c s="75" r="DX22"/>
      <c s="75" r="DY22"/>
      <c s="75" r="DZ22"/>
      <c s="75" r="EA22"/>
      <c s="75" r="EB22"/>
      <c s="75" r="EC22"/>
      <c s="75" r="ED22"/>
      <c s="75" r="EE22"/>
      <c s="75" r="EF22"/>
      <c s="75" r="EG22"/>
      <c s="75" r="EH22"/>
      <c s="75" r="EI22"/>
      <c s="75" r="EJ22"/>
      <c s="75" r="EK22"/>
      <c s="75" r="EL22"/>
      <c s="75" r="EM22"/>
      <c s="75" r="EN22"/>
      <c s="75" r="EO22"/>
      <c s="75" r="EP22"/>
      <c s="75" r="EQ22"/>
      <c s="75" r="ER22"/>
      <c s="75" r="ES22"/>
      <c s="75" r="ET22"/>
      <c s="75" r="EU22"/>
      <c s="75" r="EV22"/>
      <c s="73" r="EW22"/>
      <c s="73" r="EX22"/>
      <c s="73" r="EY22"/>
      <c s="73" r="EZ22"/>
      <c s="73" r="FA22"/>
    </row>
    <row customHeight="1" r="23" ht="15.75">
      <c t="s" s="73" r="A23">
        <v>4135</v>
      </c>
      <c t="s" s="75" r="B23">
        <v>4136</v>
      </c>
      <c t="s" s="75" r="C23">
        <v>4137</v>
      </c>
      <c s="75" r="D23"/>
      <c s="75" r="E23"/>
      <c t="s" s="75" r="F23">
        <v>4138</v>
      </c>
      <c s="75" r="G23"/>
      <c s="75" r="H23"/>
      <c t="s" s="75" r="I23">
        <v>4139</v>
      </c>
      <c s="75" r="J23"/>
      <c s="75" r="K23"/>
      <c s="75" r="L23"/>
      <c s="75" r="M23"/>
      <c s="75" r="N23"/>
      <c s="75" r="O23"/>
      <c t="s" s="75" r="P23">
        <v>4140</v>
      </c>
      <c t="s" s="75" r="Q23">
        <v>4141</v>
      </c>
      <c t="s" s="75" r="R23">
        <v>4142</v>
      </c>
      <c t="s" s="75" r="S23">
        <v>4143</v>
      </c>
      <c s="75" r="T23"/>
      <c s="75" r="U23"/>
      <c s="75" r="V23"/>
      <c s="75" r="W23"/>
      <c t="s" s="75" r="X23">
        <v>4144</v>
      </c>
      <c t="s" s="75" r="Y23">
        <v>4145</v>
      </c>
      <c s="75" r="Z23"/>
      <c s="75" r="AA23"/>
      <c t="s" s="103" r="AB23">
        <v>4146</v>
      </c>
      <c t="s" s="103" r="AC23">
        <v>4147</v>
      </c>
      <c t="s" s="103" r="AD23">
        <v>4148</v>
      </c>
      <c t="s" s="103" r="AE23">
        <v>4149</v>
      </c>
      <c t="s" s="103" r="AF23">
        <v>4150</v>
      </c>
      <c s="75" r="AG23"/>
      <c t="s" s="76" r="AH23">
        <v>4151</v>
      </c>
      <c t="s" s="76" r="AI23">
        <v>4152</v>
      </c>
      <c t="s" s="76" r="AJ23">
        <v>4153</v>
      </c>
      <c s="75" r="AK23"/>
      <c s="75" r="AL23"/>
      <c t="s" s="76" r="AM23">
        <v>4154</v>
      </c>
      <c t="s" s="76" r="AN23">
        <v>4155</v>
      </c>
      <c t="s" s="76" r="AO23">
        <v>4156</v>
      </c>
      <c t="s" s="76" r="AP23">
        <v>4157</v>
      </c>
      <c t="s" s="76" r="AQ23">
        <v>4158</v>
      </c>
      <c s="75" r="AR23"/>
      <c s="75" r="AS23"/>
      <c s="75" r="AT23"/>
      <c t="s" s="76" r="AU23">
        <v>4159</v>
      </c>
      <c t="s" s="76" r="AV23">
        <v>4160</v>
      </c>
      <c t="s" s="76" r="AW23">
        <v>4161</v>
      </c>
      <c s="76" r="AX23"/>
      <c s="76" r="AY23"/>
      <c s="75" r="AZ23"/>
      <c t="s" s="76" r="BA23">
        <v>4162</v>
      </c>
      <c t="s" s="76" r="BB23">
        <v>4163</v>
      </c>
      <c s="75" r="BC23"/>
      <c t="s" s="76" r="BD23">
        <v>4164</v>
      </c>
      <c t="s" s="76" r="BE23">
        <v>4165</v>
      </c>
      <c t="s" s="76" r="BF23">
        <v>4166</v>
      </c>
      <c s="75" r="BG23"/>
      <c s="75" r="BH23"/>
      <c s="75" r="BI23"/>
      <c s="75" r="BJ23"/>
      <c s="75" r="BK23"/>
      <c s="75" r="BL23"/>
      <c s="75" r="BM23"/>
      <c t="s" s="76" r="BN23">
        <v>4167</v>
      </c>
      <c s="76" r="BO23"/>
      <c t="s" s="76" r="BP23">
        <v>4168</v>
      </c>
      <c t="s" s="76" r="BQ23">
        <v>4169</v>
      </c>
      <c s="75" r="BR23"/>
      <c s="75" r="BS23"/>
      <c t="s" s="76" r="BT23">
        <v>4170</v>
      </c>
      <c t="s" s="76" r="BU23">
        <v>4171</v>
      </c>
      <c t="s" s="76" r="BV23">
        <v>4172</v>
      </c>
      <c t="s" s="76" r="BW23">
        <v>4173</v>
      </c>
      <c s="75" r="BX23"/>
      <c t="s" s="76" r="BY23">
        <v>4174</v>
      </c>
      <c s="75" r="BZ23"/>
      <c s="75" r="CA23"/>
      <c s="75" r="CB23"/>
      <c s="75" r="CC23"/>
      <c s="75" r="CD23"/>
      <c t="s" s="76" r="CE23">
        <v>4175</v>
      </c>
      <c s="75" r="CF23"/>
      <c s="75" r="CG23"/>
      <c s="75" r="CH23"/>
      <c s="75" r="CI23"/>
      <c s="75" r="CJ23"/>
      <c s="75" r="CK23"/>
      <c s="75" r="CL23"/>
      <c s="75" r="CM23"/>
      <c s="75" r="CN23"/>
      <c s="75" r="CO23"/>
      <c t="s" s="76" r="CP23">
        <v>4176</v>
      </c>
      <c t="s" s="76" r="CQ23">
        <v>4177</v>
      </c>
      <c t="s" s="76" r="CR23">
        <v>4178</v>
      </c>
      <c t="s" s="76" r="CS23">
        <v>4179</v>
      </c>
      <c t="s" s="76" r="CT23">
        <v>4180</v>
      </c>
      <c s="75" r="CU23"/>
      <c s="75" r="CV23"/>
      <c s="75" r="CW23"/>
      <c s="75" r="CX23"/>
      <c s="75" r="CY23"/>
      <c s="75" r="CZ23"/>
      <c t="s" s="75" r="DA23">
        <v>4181</v>
      </c>
      <c s="75" r="DB23"/>
      <c s="75" r="DC23"/>
      <c s="75" r="DD23"/>
      <c s="75" r="DE23"/>
      <c s="75" r="DF23"/>
      <c s="75" r="DG23"/>
      <c s="75" r="DH23"/>
      <c s="75" r="DI23"/>
      <c s="75" r="DJ23"/>
      <c s="75" r="DK23"/>
      <c s="75" r="DL23"/>
      <c t="s" s="76" r="DM23">
        <v>4182</v>
      </c>
      <c t="s" s="76" r="DN23">
        <v>4183</v>
      </c>
      <c s="75" r="DO23"/>
      <c s="75" r="DP23"/>
      <c t="s" s="76" r="DQ23">
        <v>4184</v>
      </c>
      <c t="s" s="75" r="DR23">
        <v>4185</v>
      </c>
      <c t="s" s="75" r="DS23">
        <v>4186</v>
      </c>
      <c t="s" s="75" r="DT23">
        <v>4187</v>
      </c>
      <c s="77" r="DU23"/>
      <c t="s" s="75" r="DV23">
        <v>4188</v>
      </c>
      <c s="75" r="DW23"/>
      <c s="75" r="DX23"/>
      <c s="75" r="DY23"/>
      <c s="75" r="DZ23"/>
      <c s="75" r="EA23"/>
      <c s="75" r="EB23"/>
      <c s="75" r="EC23"/>
      <c s="75" r="ED23"/>
      <c s="75" r="EE23"/>
      <c s="75" r="EF23"/>
      <c s="75" r="EG23"/>
      <c s="75" r="EH23"/>
      <c s="75" r="EI23"/>
      <c s="75" r="EJ23"/>
      <c s="75" r="EK23"/>
      <c s="75" r="EL23"/>
      <c s="75" r="EM23"/>
      <c s="75" r="EN23"/>
      <c s="75" r="EO23"/>
      <c s="75" r="EP23"/>
      <c s="75" r="EQ23"/>
      <c s="75" r="ER23"/>
      <c s="75" r="ES23"/>
      <c t="s" s="75" r="ET23">
        <v>4189</v>
      </c>
      <c s="75" r="EU23"/>
      <c s="75" r="EV23"/>
      <c s="73" r="EW23"/>
      <c s="73" r="EX23"/>
      <c s="73" r="EY23"/>
      <c s="73" r="EZ23"/>
      <c s="73" r="FA23"/>
    </row>
    <row customHeight="1" r="24" ht="15.75">
      <c t="s" s="73" r="A24">
        <v>4190</v>
      </c>
      <c t="s" s="75" r="B24">
        <v>4191</v>
      </c>
      <c t="s" s="75" r="C24">
        <v>4192</v>
      </c>
      <c s="75" r="D24"/>
      <c s="75" r="E24"/>
      <c s="75" r="F24"/>
      <c s="75" r="G24"/>
      <c s="75" r="H24"/>
      <c s="75" r="I24"/>
      <c s="75" r="J24"/>
      <c s="75" r="K24"/>
      <c s="75" r="L24"/>
      <c s="75" r="M24"/>
      <c s="75" r="N24"/>
      <c s="75" r="O24"/>
      <c t="s" s="75" r="P24">
        <v>4193</v>
      </c>
      <c t="s" s="75" r="Q24">
        <v>4194</v>
      </c>
      <c t="s" s="75" r="R24">
        <v>4195</v>
      </c>
      <c t="s" s="75" r="S24">
        <v>4196</v>
      </c>
      <c s="75" r="T24"/>
      <c s="75" r="U24"/>
      <c s="75" r="V24"/>
      <c s="75" r="W24"/>
      <c t="s" s="75" r="X24">
        <v>4197</v>
      </c>
      <c t="s" s="75" r="Y24">
        <v>4198</v>
      </c>
      <c s="75" r="Z24"/>
      <c s="75" r="AA24"/>
      <c t="s" s="103" r="AB24">
        <v>4199</v>
      </c>
      <c t="s" s="103" r="AC24">
        <v>4200</v>
      </c>
      <c t="s" s="103" r="AD24">
        <v>4201</v>
      </c>
      <c t="s" s="103" r="AE24">
        <v>4202</v>
      </c>
      <c t="s" s="103" r="AF24">
        <v>4203</v>
      </c>
      <c s="75" r="AG24"/>
      <c t="s" s="76" r="AH24">
        <v>4204</v>
      </c>
      <c s="75" r="AI24"/>
      <c t="s" s="76" r="AJ24">
        <v>4205</v>
      </c>
      <c s="75" r="AK24"/>
      <c s="75" r="AL24"/>
      <c t="s" s="76" r="AM24">
        <v>4206</v>
      </c>
      <c t="s" s="76" r="AN24">
        <v>4207</v>
      </c>
      <c t="s" s="76" r="AO24">
        <v>4208</v>
      </c>
      <c s="75" r="AP24"/>
      <c s="75" r="AQ24"/>
      <c s="75" r="AR24"/>
      <c s="75" r="AS24"/>
      <c s="75" r="AT24"/>
      <c s="75" r="AU24"/>
      <c s="75" r="AV24"/>
      <c s="75" r="AW24"/>
      <c s="75" r="AX24"/>
      <c s="75" r="AY24"/>
      <c s="75" r="AZ24"/>
      <c s="75" r="BA24"/>
      <c s="75" r="BB24"/>
      <c s="75" r="BC24"/>
      <c t="s" s="76" r="BD24">
        <v>4209</v>
      </c>
      <c t="s" s="76" r="BE24">
        <v>4210</v>
      </c>
      <c t="s" s="76" r="BF24">
        <v>4211</v>
      </c>
      <c s="75" r="BG24"/>
      <c s="75" r="BH24"/>
      <c s="75" r="BI24"/>
      <c s="75" r="BJ24"/>
      <c s="75" r="BK24"/>
      <c s="75" r="BL24"/>
      <c s="75" r="BM24"/>
      <c t="s" s="76" r="BN24">
        <v>4212</v>
      </c>
      <c s="76" r="BO24"/>
      <c s="76" r="BP24"/>
      <c s="76" r="BQ24"/>
      <c s="75" r="BR24"/>
      <c s="75" r="BS24"/>
      <c s="76" r="BT24"/>
      <c s="76" r="BU24"/>
      <c s="76" r="BV24"/>
      <c s="76" r="BW24"/>
      <c s="75" r="BX24"/>
      <c s="76" r="BY24"/>
      <c s="75" r="BZ24"/>
      <c s="75" r="CA24"/>
      <c s="75" r="CB24"/>
      <c s="75" r="CC24"/>
      <c s="75" r="CD24"/>
      <c s="76" r="CE24"/>
      <c s="75" r="CF24"/>
      <c s="75" r="CG24"/>
      <c s="75" r="CH24"/>
      <c s="75" r="CI24"/>
      <c s="75" r="CJ24"/>
      <c s="75" r="CK24"/>
      <c s="75" r="CL24"/>
      <c s="75" r="CM24"/>
      <c s="75" r="CN24"/>
      <c s="75" r="CO24"/>
      <c s="76" r="CP24"/>
      <c s="76" r="CQ24"/>
      <c s="75" r="CR24"/>
      <c s="75" r="CS24"/>
      <c s="75" r="CT24"/>
      <c s="75" r="CU24"/>
      <c s="75" r="CV24"/>
      <c s="75" r="CW24"/>
      <c s="75" r="CX24"/>
      <c s="75" r="CY24"/>
      <c s="75" r="CZ24"/>
      <c s="75" r="DA24"/>
      <c s="75" r="DB24"/>
      <c s="75" r="DC24"/>
      <c s="75" r="DD24"/>
      <c s="75" r="DE24"/>
      <c s="75" r="DF24"/>
      <c s="75" r="DG24"/>
      <c s="75" r="DH24"/>
      <c s="75" r="DI24"/>
      <c s="75" r="DJ24"/>
      <c s="75" r="DK24"/>
      <c s="75" r="DL24"/>
      <c s="75" r="DM24"/>
      <c s="75" r="DN24"/>
      <c s="75" r="DO24"/>
      <c s="75" r="DP24"/>
      <c s="75" r="DQ24"/>
      <c t="s" s="75" r="DR24">
        <v>4213</v>
      </c>
      <c t="s" s="75" r="DS24">
        <v>4214</v>
      </c>
      <c t="s" s="75" r="DT24">
        <v>4215</v>
      </c>
      <c s="77" r="DU24"/>
      <c t="s" s="75" r="DV24">
        <v>4216</v>
      </c>
      <c s="75" r="DW24"/>
      <c s="75" r="DX24"/>
      <c s="75" r="DY24"/>
      <c s="75" r="DZ24"/>
      <c s="75" r="EA24"/>
      <c s="75" r="EB24"/>
      <c s="75" r="EC24"/>
      <c s="75" r="ED24"/>
      <c s="75" r="EE24"/>
      <c s="75" r="EF24"/>
      <c s="75" r="EG24"/>
      <c s="75" r="EH24"/>
      <c s="75" r="EI24"/>
      <c s="75" r="EJ24"/>
      <c s="75" r="EK24"/>
      <c s="75" r="EL24"/>
      <c s="75" r="EM24"/>
      <c s="75" r="EN24"/>
      <c s="75" r="EO24"/>
      <c s="75" r="EP24"/>
      <c s="75" r="EQ24"/>
      <c s="75" r="ER24"/>
      <c s="75" r="ES24"/>
      <c t="s" s="75" r="ET24">
        <v>4217</v>
      </c>
      <c s="75" r="EU24"/>
      <c s="75" r="EV24"/>
      <c s="73" r="EW24"/>
      <c s="73" r="EX24"/>
      <c s="73" r="EY24"/>
      <c s="73" r="EZ24"/>
      <c s="73" r="FA24"/>
    </row>
    <row customHeight="1" r="25" ht="15.75">
      <c t="s" s="73" r="A25">
        <v>4218</v>
      </c>
      <c s="75" r="B25"/>
      <c s="75" r="C25"/>
      <c s="75" r="D25"/>
      <c s="75" r="E25"/>
      <c s="75" r="F25"/>
      <c s="75" r="G25"/>
      <c s="75" r="H25"/>
      <c t="s" s="75" r="I25">
        <v>4219</v>
      </c>
      <c s="75" r="J25"/>
      <c s="75" r="K25"/>
      <c s="75" r="L25"/>
      <c s="75" r="M25"/>
      <c s="75" r="N25"/>
      <c s="75" r="O25"/>
      <c s="77" r="P25"/>
      <c s="77" r="Q25"/>
      <c s="75" r="R25"/>
      <c s="75" r="S25"/>
      <c s="75" r="T25"/>
      <c s="75" r="U25"/>
      <c s="75" r="V25"/>
      <c s="75" r="W25"/>
      <c s="77" r="X25"/>
      <c s="77" r="Y25"/>
      <c s="75" r="Z25"/>
      <c s="75" r="AA25"/>
      <c s="103" r="AB25"/>
      <c s="103" r="AC25"/>
      <c s="103" r="AD25"/>
      <c s="103" r="AE25"/>
      <c s="103" r="AF25"/>
      <c s="75" r="AG25"/>
      <c s="75" r="AH25"/>
      <c s="75" r="AI25"/>
      <c s="75" r="AJ25"/>
      <c s="75" r="AK25"/>
      <c s="75" r="AL25"/>
      <c s="75" r="AM25"/>
      <c s="75" r="AN25"/>
      <c s="75" r="AO25"/>
      <c s="75" r="AP25"/>
      <c s="75" r="AQ25"/>
      <c s="75" r="AR25"/>
      <c s="75" r="AS25"/>
      <c s="75" r="AT25"/>
      <c s="75" r="AU25"/>
      <c s="75" r="AV25"/>
      <c s="75" r="AW25"/>
      <c s="75" r="AX25"/>
      <c s="75" r="AY25"/>
      <c s="75" r="AZ25"/>
      <c s="75" r="BA25"/>
      <c s="75" r="BB25"/>
      <c s="75" r="BC25"/>
      <c s="75" r="BD25"/>
      <c s="75" r="BE25"/>
      <c s="75" r="BF25"/>
      <c s="75" r="BG25"/>
      <c s="75" r="BH25"/>
      <c s="75" r="BI25"/>
      <c s="75" r="BJ25"/>
      <c s="75" r="BK25"/>
      <c s="75" r="BL25"/>
      <c s="75" r="BM25"/>
      <c s="75" r="BN25"/>
      <c s="75" r="BO25"/>
      <c s="75" r="BP25"/>
      <c s="75" r="BQ25"/>
      <c s="75" r="BR25"/>
      <c s="75" r="BS25"/>
      <c s="75" r="BT25"/>
      <c s="75" r="BU25"/>
      <c s="75" r="BV25"/>
      <c s="75" r="BW25"/>
      <c s="75" r="BX25"/>
      <c s="75" r="BY25"/>
      <c s="75" r="BZ25"/>
      <c s="75" r="CA25"/>
      <c s="75" r="CB25"/>
      <c s="75" r="CC25"/>
      <c s="75" r="CD25"/>
      <c s="75" r="CE25"/>
      <c s="75" r="CF25"/>
      <c s="75" r="CG25"/>
      <c s="75" r="CH25"/>
      <c s="75" r="CI25"/>
      <c s="75" r="CJ25"/>
      <c s="75" r="CK25"/>
      <c s="75" r="CL25"/>
      <c s="75" r="CM25"/>
      <c s="75" r="CN25"/>
      <c s="75" r="CO25"/>
      <c s="75" r="CP25"/>
      <c s="75" r="CQ25"/>
      <c s="75" r="CR25"/>
      <c s="75" r="CS25"/>
      <c s="75" r="CT25"/>
      <c s="75" r="CU25"/>
      <c s="75" r="CV25"/>
      <c s="75" r="CW25"/>
      <c s="75" r="CX25"/>
      <c s="75" r="CY25"/>
      <c s="75" r="CZ25"/>
      <c s="75" r="DA25"/>
      <c s="75" r="DB25"/>
      <c s="75" r="DC25"/>
      <c s="75" r="DD25"/>
      <c s="75" r="DE25"/>
      <c s="75" r="DF25"/>
      <c s="75" r="DG25"/>
      <c s="75" r="DH25"/>
      <c s="75" r="DI25"/>
      <c s="75" r="DJ25"/>
      <c s="75" r="DK25"/>
      <c s="75" r="DL25"/>
      <c s="75" r="DM25"/>
      <c s="75" r="DN25"/>
      <c s="75" r="DO25"/>
      <c s="75" r="DP25"/>
      <c s="75" r="DQ25"/>
      <c s="75" r="DR25"/>
      <c s="75" r="DS25"/>
      <c s="75" r="DT25"/>
      <c s="77" r="DU25"/>
      <c s="75" r="DV25"/>
      <c s="75" r="DW25"/>
      <c s="75" r="DX25"/>
      <c s="75" r="DY25"/>
      <c s="75" r="DZ25"/>
      <c s="75" r="EA25"/>
      <c s="75" r="EB25"/>
      <c s="75" r="EC25"/>
      <c s="75" r="ED25"/>
      <c s="75" r="EE25"/>
      <c s="75" r="EF25"/>
      <c s="75" r="EG25"/>
      <c s="75" r="EH25"/>
      <c s="75" r="EI25"/>
      <c s="75" r="EJ25"/>
      <c s="75" r="EK25"/>
      <c s="75" r="EL25"/>
      <c s="75" r="EM25"/>
      <c s="75" r="EN25"/>
      <c s="75" r="EO25"/>
      <c s="75" r="EP25"/>
      <c s="75" r="EQ25"/>
      <c s="75" r="ER25"/>
      <c s="75" r="ES25"/>
      <c s="75" r="ET25"/>
      <c s="75" r="EU25"/>
      <c s="75" r="EV25"/>
      <c s="73" r="EW25"/>
      <c s="73" r="EX25"/>
      <c s="73" r="EY25"/>
      <c s="73" r="EZ25"/>
      <c s="73" r="FA25"/>
    </row>
    <row customHeight="1" r="26" ht="15.75">
      <c t="s" s="73" r="A26">
        <v>4220</v>
      </c>
      <c t="s" s="75" r="B26">
        <v>4221</v>
      </c>
      <c t="s" s="75" r="C26">
        <v>4222</v>
      </c>
      <c s="75" r="D26"/>
      <c s="75" r="E26"/>
      <c t="s" s="75" r="F26">
        <v>4223</v>
      </c>
      <c s="75" r="G26"/>
      <c s="75" r="H26"/>
      <c s="75" r="I26"/>
      <c s="75" r="J26"/>
      <c s="75" r="K26"/>
      <c s="75" r="L26"/>
      <c s="75" r="M26"/>
      <c s="75" r="N26"/>
      <c s="75" r="O26"/>
      <c s="77" r="P26"/>
      <c s="77" r="Q26"/>
      <c s="75" r="R26"/>
      <c s="75" r="S26"/>
      <c s="75" r="T26"/>
      <c s="75" r="U26"/>
      <c s="75" r="V26"/>
      <c s="75" r="W26"/>
      <c s="77" r="X26"/>
      <c s="77" r="Y26"/>
      <c s="75" r="Z26"/>
      <c s="75" r="AA26"/>
      <c t="s" s="103" r="AB26">
        <v>4224</v>
      </c>
      <c t="s" s="103" r="AC26">
        <v>4225</v>
      </c>
      <c t="s" s="103" r="AD26">
        <v>4226</v>
      </c>
      <c t="s" s="103" r="AE26">
        <v>4227</v>
      </c>
      <c t="s" s="103" r="AF26">
        <v>4228</v>
      </c>
      <c s="75" r="AG26"/>
      <c t="s" s="76" r="AH26">
        <v>4229</v>
      </c>
      <c t="s" s="76" r="AI26">
        <v>4230</v>
      </c>
      <c t="s" s="76" r="AJ26">
        <v>4231</v>
      </c>
      <c s="75" r="AK26"/>
      <c s="75" r="AL26"/>
      <c t="s" s="76" r="AM26">
        <v>4232</v>
      </c>
      <c t="s" s="76" r="AN26">
        <v>4233</v>
      </c>
      <c t="s" s="76" r="AO26">
        <v>4234</v>
      </c>
      <c s="75" r="AP26"/>
      <c s="75" r="AQ26"/>
      <c s="75" r="AR26"/>
      <c s="75" r="AS26"/>
      <c s="75" r="AT26"/>
      <c s="75" r="AU26"/>
      <c s="75" r="AV26"/>
      <c s="75" r="AW26"/>
      <c s="75" r="AX26"/>
      <c s="75" r="AY26"/>
      <c s="75" r="AZ26"/>
      <c s="75" r="BA26"/>
      <c s="75" r="BB26"/>
      <c s="75" r="BC26"/>
      <c s="75" r="BD26"/>
      <c s="75" r="BE26"/>
      <c s="75" r="BF26"/>
      <c s="75" r="BG26"/>
      <c s="75" r="BH26"/>
      <c s="75" r="BI26"/>
      <c s="75" r="BJ26"/>
      <c s="75" r="BK26"/>
      <c s="75" r="BL26"/>
      <c s="75" r="BM26"/>
      <c t="s" s="76" r="BN26">
        <v>4235</v>
      </c>
      <c s="76" r="BO26"/>
      <c s="76" r="BP26"/>
      <c s="76" r="BQ26"/>
      <c s="75" r="BR26"/>
      <c s="75" r="BS26"/>
      <c s="76" r="BT26"/>
      <c s="76" r="BU26"/>
      <c s="76" r="BV26"/>
      <c s="76" r="BW26"/>
      <c s="75" r="BX26"/>
      <c s="76" r="BY26"/>
      <c s="75" r="BZ26"/>
      <c s="75" r="CA26"/>
      <c s="75" r="CB26"/>
      <c s="75" r="CC26"/>
      <c s="75" r="CD26"/>
      <c s="76" r="CE26"/>
      <c s="75" r="CF26"/>
      <c s="75" r="CG26"/>
      <c s="75" r="CH26"/>
      <c s="75" r="CI26"/>
      <c s="75" r="CJ26"/>
      <c s="75" r="CK26"/>
      <c s="75" r="CL26"/>
      <c s="75" r="CM26"/>
      <c s="75" r="CN26"/>
      <c s="75" r="CO26"/>
      <c s="76" r="CP26"/>
      <c s="76" r="CQ26"/>
      <c s="75" r="CR26"/>
      <c s="75" r="CS26"/>
      <c s="75" r="CT26"/>
      <c s="75" r="CU26"/>
      <c s="75" r="CV26"/>
      <c s="75" r="CW26"/>
      <c s="75" r="CX26"/>
      <c s="75" r="CY26"/>
      <c s="75" r="CZ26"/>
      <c s="75" r="DA26"/>
      <c s="75" r="DB26"/>
      <c s="75" r="DC26"/>
      <c s="75" r="DD26"/>
      <c s="75" r="DE26"/>
      <c s="75" r="DF26"/>
      <c s="75" r="DG26"/>
      <c s="75" r="DH26"/>
      <c s="75" r="DI26"/>
      <c s="75" r="DJ26"/>
      <c s="75" r="DK26"/>
      <c s="75" r="DL26"/>
      <c s="75" r="DM26"/>
      <c s="75" r="DN26"/>
      <c s="75" r="DO26"/>
      <c s="75" r="DP26"/>
      <c s="75" r="DQ26"/>
      <c t="s" s="75" r="DR26">
        <v>4236</v>
      </c>
      <c t="s" s="75" r="DS26">
        <v>4237</v>
      </c>
      <c t="s" s="75" r="DT26">
        <v>4238</v>
      </c>
      <c s="77" r="DU26"/>
      <c s="75" r="DV26"/>
      <c s="75" r="DW26"/>
      <c s="75" r="DX26"/>
      <c s="75" r="DY26"/>
      <c s="75" r="DZ26"/>
      <c s="75" r="EA26"/>
      <c s="75" r="EB26"/>
      <c s="75" r="EC26"/>
      <c s="75" r="ED26"/>
      <c s="75" r="EE26"/>
      <c s="75" r="EF26"/>
      <c s="75" r="EG26"/>
      <c s="75" r="EH26"/>
      <c s="75" r="EI26"/>
      <c s="75" r="EJ26"/>
      <c s="75" r="EK26"/>
      <c s="75" r="EL26"/>
      <c s="75" r="EM26"/>
      <c s="75" r="EN26"/>
      <c s="75" r="EO26"/>
      <c s="75" r="EP26"/>
      <c s="75" r="EQ26"/>
      <c s="75" r="ER26"/>
      <c s="75" r="ES26"/>
      <c t="s" s="75" r="ET26">
        <v>4239</v>
      </c>
      <c s="75" r="EU26"/>
      <c s="75" r="EV26"/>
      <c s="73" r="EW26"/>
      <c s="73" r="EX26"/>
      <c s="73" r="EY26"/>
      <c s="73" r="EZ26"/>
      <c s="73" r="FA26"/>
    </row>
    <row customHeight="1" r="27" ht="15.75">
      <c t="s" s="73" r="A27">
        <v>4240</v>
      </c>
      <c t="s" s="75" r="B27">
        <v>4241</v>
      </c>
      <c t="s" s="75" r="C27">
        <v>4242</v>
      </c>
      <c s="75" r="D27"/>
      <c s="75" r="E27"/>
      <c t="s" s="75" r="F27">
        <v>4243</v>
      </c>
      <c s="75" r="G27"/>
      <c s="75" r="H27"/>
      <c t="s" s="75" r="I27">
        <v>4244</v>
      </c>
      <c s="75" r="J27"/>
      <c s="75" r="K27"/>
      <c s="75" r="L27"/>
      <c s="75" r="M27"/>
      <c s="75" r="N27"/>
      <c s="75" r="O27"/>
      <c s="77" r="P27"/>
      <c s="77" r="Q27"/>
      <c t="s" s="75" r="R27">
        <v>4245</v>
      </c>
      <c t="s" s="75" r="S27">
        <v>4246</v>
      </c>
      <c s="75" r="T27"/>
      <c s="75" r="U27"/>
      <c s="75" r="V27"/>
      <c s="75" r="W27"/>
      <c s="77" r="X27"/>
      <c s="77" r="Y27"/>
      <c s="75" r="Z27"/>
      <c s="75" r="AA27"/>
      <c s="103" r="AB27"/>
      <c s="103" r="AC27"/>
      <c s="103" r="AD27"/>
      <c s="103" r="AE27"/>
      <c s="103" r="AF27"/>
      <c s="75" r="AG27"/>
      <c s="75" r="AH27"/>
      <c t="s" s="76" r="AI27">
        <v>4247</v>
      </c>
      <c t="s" s="76" r="AJ27">
        <v>4248</v>
      </c>
      <c s="75" r="AK27"/>
      <c s="75" r="AL27"/>
      <c t="s" s="76" r="AM27">
        <v>4249</v>
      </c>
      <c t="s" s="76" r="AN27">
        <v>4250</v>
      </c>
      <c t="s" s="76" r="AO27">
        <v>4251</v>
      </c>
      <c t="s" s="76" r="AP27">
        <v>4252</v>
      </c>
      <c t="s" s="76" r="AQ27">
        <v>4253</v>
      </c>
      <c s="75" r="AR27"/>
      <c s="75" r="AS27"/>
      <c s="75" r="AT27"/>
      <c t="s" s="76" r="AU27">
        <v>4254</v>
      </c>
      <c t="s" s="76" r="AV27">
        <v>4255</v>
      </c>
      <c t="s" s="76" r="AW27">
        <v>4256</v>
      </c>
      <c s="76" r="AX27"/>
      <c s="76" r="AY27"/>
      <c s="75" r="AZ27"/>
      <c s="75" r="BA27"/>
      <c s="75" r="BB27"/>
      <c s="75" r="BC27"/>
      <c t="s" s="76" r="BD27">
        <v>4257</v>
      </c>
      <c t="s" s="76" r="BE27">
        <v>4258</v>
      </c>
      <c t="s" s="76" r="BF27">
        <v>4259</v>
      </c>
      <c s="75" r="BG27"/>
      <c s="75" r="BH27"/>
      <c s="75" r="BI27"/>
      <c s="75" r="BJ27"/>
      <c s="75" r="BK27"/>
      <c s="75" r="BL27"/>
      <c s="75" r="BM27"/>
      <c t="s" s="76" r="BN27">
        <v>4260</v>
      </c>
      <c s="76" r="BO27"/>
      <c t="s" s="76" r="BP27">
        <v>4261</v>
      </c>
      <c t="s" s="76" r="BQ27">
        <v>4262</v>
      </c>
      <c s="75" r="BR27"/>
      <c s="75" r="BS27"/>
      <c s="76" r="BT27"/>
      <c s="76" r="BU27"/>
      <c t="s" s="76" r="BV27">
        <v>4263</v>
      </c>
      <c t="s" s="76" r="BW27">
        <v>4264</v>
      </c>
      <c s="75" r="BX27"/>
      <c t="s" s="76" r="BY27">
        <v>4265</v>
      </c>
      <c s="75" r="BZ27"/>
      <c s="75" r="CA27"/>
      <c s="75" r="CB27"/>
      <c s="75" r="CC27"/>
      <c s="75" r="CD27"/>
      <c t="s" s="76" r="CE27">
        <v>4266</v>
      </c>
      <c s="75" r="CF27"/>
      <c s="75" r="CG27"/>
      <c s="75" r="CH27"/>
      <c s="75" r="CI27"/>
      <c s="75" r="CJ27"/>
      <c s="75" r="CK27"/>
      <c s="75" r="CL27"/>
      <c s="75" r="CM27"/>
      <c s="75" r="CN27"/>
      <c s="75" r="CO27"/>
      <c t="s" s="76" r="CP27">
        <v>4267</v>
      </c>
      <c t="s" s="76" r="CQ27">
        <v>4268</v>
      </c>
      <c s="75" r="CR27"/>
      <c s="75" r="CS27"/>
      <c s="75" r="CT27"/>
      <c s="75" r="CU27"/>
      <c s="75" r="CV27"/>
      <c s="75" r="CW27"/>
      <c s="75" r="CX27"/>
      <c s="75" r="CY27"/>
      <c s="75" r="CZ27"/>
      <c t="s" s="75" r="DA27">
        <v>4269</v>
      </c>
      <c s="75" r="DB27"/>
      <c s="75" r="DC27"/>
      <c s="75" r="DD27"/>
      <c s="75" r="DE27"/>
      <c s="75" r="DF27"/>
      <c s="75" r="DG27"/>
      <c s="75" r="DH27"/>
      <c s="75" r="DI27"/>
      <c s="75" r="DJ27"/>
      <c s="75" r="DK27"/>
      <c s="75" r="DL27"/>
      <c s="76" r="DM27"/>
      <c s="76" r="DN27"/>
      <c s="75" r="DO27"/>
      <c s="75" r="DP27"/>
      <c t="s" s="76" r="DQ27">
        <v>4270</v>
      </c>
      <c t="s" s="76" r="DR27">
        <v>4271</v>
      </c>
      <c t="s" s="75" r="DS27">
        <v>4272</v>
      </c>
      <c t="s" s="75" r="DT27">
        <v>4273</v>
      </c>
      <c s="77" r="DU27"/>
      <c s="75" r="DV27"/>
      <c s="75" r="DW27"/>
      <c s="75" r="DX27"/>
      <c s="75" r="DY27"/>
      <c s="75" r="DZ27"/>
      <c s="75" r="EA27"/>
      <c s="75" r="EB27"/>
      <c s="75" r="EC27"/>
      <c s="75" r="ED27"/>
      <c s="75" r="EE27"/>
      <c s="75" r="EF27"/>
      <c s="75" r="EG27"/>
      <c s="75" r="EH27"/>
      <c s="75" r="EI27"/>
      <c s="75" r="EJ27"/>
      <c s="75" r="EK27"/>
      <c s="75" r="EL27"/>
      <c s="75" r="EM27"/>
      <c s="75" r="EN27"/>
      <c s="75" r="EO27"/>
      <c s="75" r="EP27"/>
      <c s="75" r="EQ27"/>
      <c s="75" r="ER27"/>
      <c s="75" r="ES27"/>
      <c t="s" s="75" r="ET27">
        <v>4274</v>
      </c>
      <c s="75" r="EU27"/>
      <c s="75" r="EV27"/>
      <c s="73" r="EW27"/>
      <c s="73" r="EX27"/>
      <c s="73" r="EY27"/>
      <c s="73" r="EZ27"/>
      <c s="73" r="FA27"/>
    </row>
    <row customHeight="1" r="28" ht="15.75">
      <c t="s" s="73" r="A28">
        <v>4275</v>
      </c>
      <c s="75" r="B28"/>
      <c s="75" r="C28"/>
      <c s="75" r="D28"/>
      <c s="75" r="E28"/>
      <c s="75" r="F28"/>
      <c s="75" r="G28"/>
      <c s="75" r="H28"/>
      <c s="75" r="I28"/>
      <c s="75" r="J28"/>
      <c s="75" r="K28"/>
      <c s="75" r="L28"/>
      <c s="75" r="M28"/>
      <c s="75" r="N28"/>
      <c s="75" r="O28"/>
      <c s="77" r="P28"/>
      <c s="77" r="Q28"/>
      <c s="75" r="R28"/>
      <c s="75" r="S28"/>
      <c s="75" r="T28"/>
      <c s="75" r="U28"/>
      <c s="75" r="V28"/>
      <c s="75" r="W28"/>
      <c s="77" r="X28"/>
      <c s="77" r="Y28"/>
      <c s="75" r="Z28"/>
      <c s="75" r="AA28"/>
      <c s="103" r="AB28"/>
      <c s="103" r="AC28"/>
      <c s="103" r="AD28"/>
      <c s="103" r="AE28"/>
      <c s="103" r="AF28"/>
      <c s="75" r="AG28"/>
      <c s="75" r="AH28"/>
      <c s="75" r="AI28"/>
      <c s="75" r="AJ28"/>
      <c s="75" r="AK28"/>
      <c s="75" r="AL28"/>
      <c s="75" r="AM28"/>
      <c s="75" r="AN28"/>
      <c s="75" r="AO28"/>
      <c s="75" r="AP28"/>
      <c s="75" r="AQ28"/>
      <c s="75" r="AR28"/>
      <c s="75" r="AS28"/>
      <c s="75" r="AT28"/>
      <c s="75" r="AU28"/>
      <c s="75" r="AV28"/>
      <c s="75" r="AW28"/>
      <c s="75" r="AX28"/>
      <c s="75" r="AY28"/>
      <c s="75" r="AZ28"/>
      <c s="75" r="BA28"/>
      <c s="75" r="BB28"/>
      <c s="75" r="BC28"/>
      <c s="75" r="BD28"/>
      <c s="75" r="BE28"/>
      <c s="75" r="BF28"/>
      <c s="75" r="BG28"/>
      <c s="75" r="BH28"/>
      <c s="75" r="BI28"/>
      <c s="75" r="BJ28"/>
      <c s="75" r="BK28"/>
      <c s="75" r="BL28"/>
      <c s="75" r="BM28"/>
      <c s="75" r="BN28"/>
      <c s="75" r="BO28"/>
      <c s="75" r="BP28"/>
      <c s="75" r="BQ28"/>
      <c s="75" r="BR28"/>
      <c s="75" r="BS28"/>
      <c s="75" r="BT28"/>
      <c s="75" r="BU28"/>
      <c s="75" r="BV28"/>
      <c s="75" r="BW28"/>
      <c s="75" r="BX28"/>
      <c s="75" r="BY28"/>
      <c s="75" r="BZ28"/>
      <c s="75" r="CA28"/>
      <c s="75" r="CB28"/>
      <c s="75" r="CC28"/>
      <c s="75" r="CD28"/>
      <c s="75" r="CE28"/>
      <c s="75" r="CF28"/>
      <c s="75" r="CG28"/>
      <c s="75" r="CH28"/>
      <c s="75" r="CI28"/>
      <c s="75" r="CJ28"/>
      <c s="75" r="CK28"/>
      <c s="75" r="CL28"/>
      <c s="75" r="CM28"/>
      <c s="75" r="CN28"/>
      <c s="75" r="CO28"/>
      <c s="75" r="CP28"/>
      <c s="75" r="CQ28"/>
      <c s="75" r="CR28"/>
      <c s="75" r="CS28"/>
      <c s="75" r="CT28"/>
      <c s="75" r="CU28"/>
      <c s="75" r="CV28"/>
      <c s="75" r="CW28"/>
      <c s="75" r="CX28"/>
      <c s="75" r="CY28"/>
      <c s="75" r="CZ28"/>
      <c s="75" r="DA28"/>
      <c s="75" r="DB28"/>
      <c s="75" r="DC28"/>
      <c s="75" r="DD28"/>
      <c s="75" r="DE28"/>
      <c s="75" r="DF28"/>
      <c s="75" r="DG28"/>
      <c s="75" r="DH28"/>
      <c s="75" r="DI28"/>
      <c s="75" r="DJ28"/>
      <c s="75" r="DK28"/>
      <c s="75" r="DL28"/>
      <c s="75" r="DM28"/>
      <c s="75" r="DN28"/>
      <c s="75" r="DO28"/>
      <c s="75" r="DP28"/>
      <c s="75" r="DQ28"/>
      <c s="75" r="DR28"/>
      <c s="75" r="DS28"/>
      <c s="75" r="DT28"/>
      <c s="77" r="DU28"/>
      <c s="75" r="DV28"/>
      <c s="75" r="DW28"/>
      <c s="75" r="DX28"/>
      <c s="75" r="DY28"/>
      <c s="75" r="DZ28"/>
      <c s="75" r="EA28"/>
      <c s="75" r="EB28"/>
      <c s="75" r="EC28"/>
      <c s="75" r="ED28"/>
      <c s="75" r="EE28"/>
      <c s="75" r="EF28"/>
      <c s="75" r="EG28"/>
      <c s="75" r="EH28"/>
      <c s="75" r="EI28"/>
      <c s="75" r="EJ28"/>
      <c s="75" r="EK28"/>
      <c s="75" r="EL28"/>
      <c s="75" r="EM28"/>
      <c s="75" r="EN28"/>
      <c s="75" r="EO28"/>
      <c s="75" r="EP28"/>
      <c s="75" r="EQ28"/>
      <c s="75" r="ER28"/>
      <c s="75" r="ES28"/>
      <c s="75" r="ET28"/>
      <c s="75" r="EU28"/>
      <c s="75" r="EV28"/>
      <c s="73" r="EW28"/>
      <c s="73" r="EX28"/>
      <c s="73" r="EY28"/>
      <c s="73" r="EZ28"/>
      <c s="73" r="FA28"/>
    </row>
    <row customHeight="1" r="29" ht="15.75">
      <c t="s" s="73" r="A29">
        <v>4276</v>
      </c>
      <c s="75" r="B29"/>
      <c s="75" r="C29"/>
      <c s="75" r="D29"/>
      <c s="75" r="E29"/>
      <c s="75" r="F29"/>
      <c s="75" r="G29"/>
      <c s="75" r="H29"/>
      <c s="75" r="I29"/>
      <c s="75" r="J29"/>
      <c s="75" r="K29"/>
      <c s="75" r="L29"/>
      <c s="75" r="M29"/>
      <c s="75" r="N29"/>
      <c s="75" r="O29"/>
      <c s="77" r="P29"/>
      <c s="77" r="Q29"/>
      <c s="75" r="R29"/>
      <c s="75" r="S29"/>
      <c s="75" r="T29"/>
      <c s="75" r="U29"/>
      <c s="75" r="V29"/>
      <c s="75" r="W29"/>
      <c s="77" r="X29"/>
      <c s="77" r="Y29"/>
      <c s="75" r="Z29"/>
      <c s="75" r="AA29"/>
      <c s="103" r="AB29"/>
      <c s="103" r="AC29"/>
      <c s="103" r="AD29"/>
      <c s="103" r="AE29"/>
      <c s="103" r="AF29"/>
      <c s="75" r="AG29"/>
      <c s="75" r="AH29"/>
      <c s="75" r="AI29"/>
      <c s="75" r="AJ29"/>
      <c s="75" r="AK29"/>
      <c s="75" r="AL29"/>
      <c s="75" r="AM29"/>
      <c s="75" r="AN29"/>
      <c s="75" r="AO29"/>
      <c s="75" r="AP29"/>
      <c s="75" r="AQ29"/>
      <c s="75" r="AR29"/>
      <c s="75" r="AS29"/>
      <c s="75" r="AT29"/>
      <c s="75" r="AU29"/>
      <c s="75" r="AV29"/>
      <c s="75" r="AW29"/>
      <c s="75" r="AX29"/>
      <c s="75" r="AY29"/>
      <c s="75" r="AZ29"/>
      <c s="75" r="BA29"/>
      <c s="75" r="BB29"/>
      <c s="75" r="BC29"/>
      <c s="75" r="BD29"/>
      <c s="75" r="BE29"/>
      <c s="75" r="BF29"/>
      <c s="75" r="BG29"/>
      <c s="75" r="BH29"/>
      <c s="75" r="BI29"/>
      <c s="75" r="BJ29"/>
      <c s="75" r="BK29"/>
      <c s="75" r="BL29"/>
      <c s="75" r="BM29"/>
      <c s="75" r="BN29"/>
      <c s="75" r="BO29"/>
      <c s="75" r="BP29"/>
      <c s="75" r="BQ29"/>
      <c s="75" r="BR29"/>
      <c s="75" r="BS29"/>
      <c s="75" r="BT29"/>
      <c s="75" r="BU29"/>
      <c s="75" r="BV29"/>
      <c s="75" r="BW29"/>
      <c s="75" r="BX29"/>
      <c s="75" r="BY29"/>
      <c s="75" r="BZ29"/>
      <c s="75" r="CA29"/>
      <c s="75" r="CB29"/>
      <c s="75" r="CC29"/>
      <c s="75" r="CD29"/>
      <c s="75" r="CE29"/>
      <c s="75" r="CF29"/>
      <c s="75" r="CG29"/>
      <c s="75" r="CH29"/>
      <c s="75" r="CI29"/>
      <c s="75" r="CJ29"/>
      <c s="75" r="CK29"/>
      <c s="75" r="CL29"/>
      <c s="75" r="CM29"/>
      <c s="75" r="CN29"/>
      <c s="75" r="CO29"/>
      <c s="75" r="CP29"/>
      <c s="75" r="CQ29"/>
      <c s="75" r="CR29"/>
      <c s="75" r="CS29"/>
      <c s="75" r="CT29"/>
      <c s="75" r="CU29"/>
      <c s="75" r="CV29"/>
      <c s="75" r="CW29"/>
      <c s="75" r="CX29"/>
      <c s="75" r="CY29"/>
      <c s="75" r="CZ29"/>
      <c s="75" r="DA29"/>
      <c s="75" r="DB29"/>
      <c s="75" r="DC29"/>
      <c s="75" r="DD29"/>
      <c s="75" r="DE29"/>
      <c s="75" r="DF29"/>
      <c s="75" r="DG29"/>
      <c s="75" r="DH29"/>
      <c s="75" r="DI29"/>
      <c s="75" r="DJ29"/>
      <c s="75" r="DK29"/>
      <c s="75" r="DL29"/>
      <c s="75" r="DM29"/>
      <c s="75" r="DN29"/>
      <c s="75" r="DO29"/>
      <c s="75" r="DP29"/>
      <c s="75" r="DQ29"/>
      <c s="75" r="DR29"/>
      <c s="75" r="DS29"/>
      <c s="75" r="DT29"/>
      <c s="77" r="DU29"/>
      <c s="75" r="DV29"/>
      <c s="75" r="DW29"/>
      <c s="75" r="DX29"/>
      <c s="75" r="DY29"/>
      <c s="75" r="DZ29"/>
      <c s="75" r="EA29"/>
      <c s="75" r="EB29"/>
      <c s="75" r="EC29"/>
      <c s="75" r="ED29"/>
      <c s="75" r="EE29"/>
      <c s="75" r="EF29"/>
      <c s="75" r="EG29"/>
      <c s="75" r="EH29"/>
      <c s="75" r="EI29"/>
      <c s="75" r="EJ29"/>
      <c s="75" r="EK29"/>
      <c s="75" r="EL29"/>
      <c s="75" r="EM29"/>
      <c s="75" r="EN29"/>
      <c s="75" r="EO29"/>
      <c s="75" r="EP29"/>
      <c s="75" r="EQ29"/>
      <c s="75" r="ER29"/>
      <c s="75" r="ES29"/>
      <c s="75" r="ET29"/>
      <c s="75" r="EU29"/>
      <c s="75" r="EV29"/>
      <c s="73" r="EW29"/>
      <c s="73" r="EX29"/>
      <c s="73" r="EY29"/>
      <c s="73" r="EZ29"/>
      <c s="73" r="FA29"/>
    </row>
    <row customHeight="1" r="30" ht="15.75">
      <c t="s" s="73" r="A30">
        <v>4277</v>
      </c>
      <c t="s" s="75" r="B30">
        <v>4278</v>
      </c>
      <c t="s" s="75" r="C30">
        <v>4279</v>
      </c>
      <c s="75" r="D30"/>
      <c s="75" r="E30"/>
      <c t="s" s="75" r="F30">
        <v>4280</v>
      </c>
      <c s="75" r="G30"/>
      <c s="75" r="H30"/>
      <c t="s" s="75" r="I30">
        <v>4281</v>
      </c>
      <c s="75" r="J30"/>
      <c s="75" r="K30"/>
      <c s="75" r="L30"/>
      <c s="75" r="M30"/>
      <c s="75" r="N30"/>
      <c s="75" r="O30"/>
      <c t="s" s="75" r="P30">
        <v>4282</v>
      </c>
      <c t="s" s="75" r="Q30">
        <v>4283</v>
      </c>
      <c t="s" s="75" r="R30">
        <v>4284</v>
      </c>
      <c t="s" s="75" r="S30">
        <v>4285</v>
      </c>
      <c s="75" r="T30"/>
      <c s="75" r="U30"/>
      <c s="75" r="V30"/>
      <c s="75" r="W30"/>
      <c t="s" s="75" r="X30">
        <v>4286</v>
      </c>
      <c t="s" s="75" r="Y30">
        <v>4287</v>
      </c>
      <c s="75" r="Z30"/>
      <c s="75" r="AA30"/>
      <c t="s" s="103" r="AB30">
        <v>4288</v>
      </c>
      <c t="s" s="103" r="AC30">
        <v>4289</v>
      </c>
      <c t="s" s="103" r="AD30">
        <v>4290</v>
      </c>
      <c t="s" s="103" r="AE30">
        <v>4291</v>
      </c>
      <c t="s" s="103" r="AF30">
        <v>4292</v>
      </c>
      <c s="75" r="AG30"/>
      <c t="s" s="76" r="AH30">
        <v>4293</v>
      </c>
      <c t="s" s="76" r="AI30">
        <v>4294</v>
      </c>
      <c t="s" s="76" r="AJ30">
        <v>4295</v>
      </c>
      <c s="75" r="AK30"/>
      <c s="75" r="AL30"/>
      <c t="s" s="76" r="AM30">
        <v>4296</v>
      </c>
      <c t="s" s="76" r="AN30">
        <v>4297</v>
      </c>
      <c t="s" s="76" r="AO30">
        <v>4298</v>
      </c>
      <c t="s" s="76" r="AP30">
        <v>4299</v>
      </c>
      <c t="s" s="76" r="AQ30">
        <v>4300</v>
      </c>
      <c s="75" r="AR30"/>
      <c s="75" r="AS30"/>
      <c s="75" r="AT30"/>
      <c t="s" s="76" r="AU30">
        <v>4301</v>
      </c>
      <c t="s" s="76" r="AV30">
        <v>4302</v>
      </c>
      <c t="s" s="76" r="AW30">
        <v>4303</v>
      </c>
      <c s="76" r="AX30"/>
      <c s="76" r="AY30"/>
      <c s="75" r="AZ30"/>
      <c t="s" s="76" r="BA30">
        <v>4304</v>
      </c>
      <c t="s" s="76" r="BB30">
        <v>4305</v>
      </c>
      <c s="75" r="BC30"/>
      <c t="s" s="76" r="BD30">
        <v>4306</v>
      </c>
      <c t="s" s="76" r="BE30">
        <v>4307</v>
      </c>
      <c t="s" s="76" r="BF30">
        <v>4308</v>
      </c>
      <c s="75" r="BG30"/>
      <c s="75" r="BH30"/>
      <c s="75" r="BI30"/>
      <c s="75" r="BJ30"/>
      <c s="75" r="BK30"/>
      <c s="75" r="BL30"/>
      <c s="75" r="BM30"/>
      <c t="s" s="76" r="BN30">
        <v>4309</v>
      </c>
      <c s="76" r="BO30"/>
      <c t="s" s="76" r="BP30">
        <v>4310</v>
      </c>
      <c t="s" s="76" r="BQ30">
        <v>4311</v>
      </c>
      <c s="75" r="BR30"/>
      <c s="75" r="BS30"/>
      <c t="s" s="76" r="BT30">
        <v>4312</v>
      </c>
      <c t="s" s="76" r="BU30">
        <v>4313</v>
      </c>
      <c t="s" s="76" r="BV30">
        <v>4314</v>
      </c>
      <c t="s" s="76" r="BW30">
        <v>4315</v>
      </c>
      <c s="75" r="BX30"/>
      <c t="s" s="76" r="BY30">
        <v>4316</v>
      </c>
      <c s="75" r="BZ30"/>
      <c s="75" r="CA30"/>
      <c s="75" r="CB30"/>
      <c s="75" r="CC30"/>
      <c s="75" r="CD30"/>
      <c s="75" r="CE30"/>
      <c s="75" r="CF30"/>
      <c s="75" r="CG30"/>
      <c s="75" r="CH30"/>
      <c s="75" r="CI30"/>
      <c s="75" r="CJ30"/>
      <c s="75" r="CK30"/>
      <c s="75" r="CL30"/>
      <c s="75" r="CM30"/>
      <c s="75" r="CN30"/>
      <c s="75" r="CO30"/>
      <c t="s" s="76" r="CP30">
        <v>4317</v>
      </c>
      <c t="s" s="76" r="CQ30">
        <v>4318</v>
      </c>
      <c t="s" s="76" r="CR30">
        <v>4319</v>
      </c>
      <c t="s" s="76" r="CS30">
        <v>4320</v>
      </c>
      <c t="s" s="76" r="CT30">
        <v>4321</v>
      </c>
      <c s="75" r="CU30"/>
      <c s="75" r="CV30"/>
      <c s="75" r="CW30"/>
      <c s="75" r="CX30"/>
      <c s="75" r="CY30"/>
      <c s="75" r="CZ30"/>
      <c t="s" s="75" r="DA30">
        <v>4322</v>
      </c>
      <c s="75" r="DB30"/>
      <c s="75" r="DC30"/>
      <c s="75" r="DD30"/>
      <c s="75" r="DE30"/>
      <c s="75" r="DF30"/>
      <c s="75" r="DG30"/>
      <c s="75" r="DH30"/>
      <c s="75" r="DI30"/>
      <c s="75" r="DJ30"/>
      <c s="75" r="DK30"/>
      <c s="75" r="DL30"/>
      <c t="s" s="76" r="DM30">
        <v>4323</v>
      </c>
      <c t="s" s="76" r="DN30">
        <v>4324</v>
      </c>
      <c s="75" r="DO30"/>
      <c s="75" r="DP30"/>
      <c s="75" r="DQ30"/>
      <c t="s" s="75" r="DR30">
        <v>4325</v>
      </c>
      <c t="s" s="76" r="DS30">
        <v>4326</v>
      </c>
      <c t="s" s="76" r="DT30">
        <v>4327</v>
      </c>
      <c s="95" r="DU30"/>
      <c s="76" r="DV30"/>
      <c s="75" r="DW30"/>
      <c s="75" r="DX30"/>
      <c s="75" r="DY30"/>
      <c s="75" r="DZ30"/>
      <c s="75" r="EA30"/>
      <c s="75" r="EB30"/>
      <c s="75" r="EC30"/>
      <c s="75" r="ED30"/>
      <c s="75" r="EE30"/>
      <c s="75" r="EF30"/>
      <c s="75" r="EG30"/>
      <c s="75" r="EH30"/>
      <c s="75" r="EI30"/>
      <c s="75" r="EJ30"/>
      <c s="75" r="EK30"/>
      <c s="75" r="EL30"/>
      <c s="75" r="EM30"/>
      <c s="75" r="EN30"/>
      <c s="75" r="EO30"/>
      <c s="75" r="EP30"/>
      <c s="75" r="EQ30"/>
      <c s="75" r="ER30"/>
      <c s="75" r="ES30"/>
      <c t="s" s="75" r="ET30">
        <v>4328</v>
      </c>
      <c s="75" r="EU30"/>
      <c s="75" r="EV30"/>
      <c s="73" r="EW30"/>
      <c s="73" r="EX30"/>
      <c s="73" r="EY30"/>
      <c s="73" r="EZ30"/>
      <c s="73" r="FA30"/>
    </row>
    <row customHeight="1" r="31" ht="15.75">
      <c t="s" s="73" r="A31">
        <v>4329</v>
      </c>
      <c t="s" s="75" r="B31">
        <v>4330</v>
      </c>
      <c t="s" s="75" r="C31">
        <v>4331</v>
      </c>
      <c s="75" r="D31"/>
      <c s="75" r="E31"/>
      <c s="75" r="F31"/>
      <c s="75" r="G31"/>
      <c s="75" r="H31"/>
      <c s="75" r="I31"/>
      <c s="75" r="J31"/>
      <c s="75" r="K31"/>
      <c s="75" r="L31"/>
      <c s="75" r="M31"/>
      <c s="75" r="N31"/>
      <c s="75" r="O31"/>
      <c s="75" r="P31"/>
      <c s="75" r="Q31"/>
      <c t="s" s="75" r="R31">
        <v>4332</v>
      </c>
      <c t="s" s="75" r="S31">
        <v>4333</v>
      </c>
      <c s="75" r="T31"/>
      <c s="75" r="U31"/>
      <c s="75" r="V31"/>
      <c s="75" r="W31"/>
      <c s="77" r="X31"/>
      <c s="77" r="Y31"/>
      <c s="75" r="Z31"/>
      <c s="75" r="AA31"/>
      <c t="s" s="103" r="AB31">
        <v>4334</v>
      </c>
      <c t="s" s="103" r="AC31">
        <v>4335</v>
      </c>
      <c t="s" s="103" r="AD31">
        <v>4336</v>
      </c>
      <c t="s" s="103" r="AE31">
        <v>4337</v>
      </c>
      <c t="s" s="103" r="AF31">
        <v>4338</v>
      </c>
      <c s="75" r="AG31"/>
      <c t="s" s="76" r="AH31">
        <v>4339</v>
      </c>
      <c t="s" s="76" r="AI31">
        <v>4340</v>
      </c>
      <c t="s" s="76" r="AJ31">
        <v>4341</v>
      </c>
      <c s="75" r="AK31"/>
      <c s="75" r="AL31"/>
      <c t="s" s="76" r="AM31">
        <v>4342</v>
      </c>
      <c t="s" s="76" r="AN31">
        <v>4343</v>
      </c>
      <c t="s" s="76" r="AO31">
        <v>4344</v>
      </c>
      <c t="s" s="76" r="AP31">
        <v>4345</v>
      </c>
      <c t="s" s="76" r="AQ31">
        <v>4346</v>
      </c>
      <c s="75" r="AR31"/>
      <c s="75" r="AS31"/>
      <c s="75" r="AT31"/>
      <c t="s" s="76" r="AU31">
        <v>4347</v>
      </c>
      <c t="s" s="76" r="AV31">
        <v>4348</v>
      </c>
      <c t="s" s="76" r="AW31">
        <v>4349</v>
      </c>
      <c s="76" r="AX31"/>
      <c s="76" r="AY31"/>
      <c s="75" r="AZ31"/>
      <c t="s" s="76" r="BA31">
        <v>4350</v>
      </c>
      <c t="s" s="76" r="BB31">
        <v>4351</v>
      </c>
      <c s="75" r="BC31"/>
      <c t="s" s="76" r="BD31">
        <v>4352</v>
      </c>
      <c t="s" s="76" r="BE31">
        <v>4353</v>
      </c>
      <c t="s" s="76" r="BF31">
        <v>4354</v>
      </c>
      <c s="75" r="BG31"/>
      <c s="75" r="BH31"/>
      <c s="75" r="BI31"/>
      <c s="75" r="BJ31"/>
      <c s="75" r="BK31"/>
      <c s="75" r="BL31"/>
      <c s="75" r="BM31"/>
      <c t="s" s="76" r="BN31">
        <v>4355</v>
      </c>
      <c s="76" r="BO31"/>
      <c t="s" s="76" r="BP31">
        <v>4356</v>
      </c>
      <c t="s" s="76" r="BQ31">
        <v>4357</v>
      </c>
      <c s="75" r="BR31"/>
      <c s="75" r="BS31"/>
      <c s="76" r="BT31"/>
      <c s="76" r="BU31"/>
      <c t="s" s="76" r="BV31">
        <v>4358</v>
      </c>
      <c t="s" s="76" r="BW31">
        <v>4359</v>
      </c>
      <c s="75" r="BX31"/>
      <c t="s" s="76" r="BY31">
        <v>4360</v>
      </c>
      <c s="75" r="BZ31"/>
      <c s="75" r="CA31"/>
      <c s="75" r="CB31"/>
      <c s="75" r="CC31"/>
      <c s="75" r="CD31"/>
      <c t="s" s="76" r="CE31">
        <v>4361</v>
      </c>
      <c s="75" r="CF31"/>
      <c s="75" r="CG31"/>
      <c s="75" r="CH31"/>
      <c s="75" r="CI31"/>
      <c s="75" r="CJ31"/>
      <c s="75" r="CK31"/>
      <c s="75" r="CL31"/>
      <c s="75" r="CM31"/>
      <c s="75" r="CN31"/>
      <c s="75" r="CO31"/>
      <c t="s" s="76" r="CP31">
        <v>4362</v>
      </c>
      <c t="s" s="76" r="CQ31">
        <v>4363</v>
      </c>
      <c s="75" r="CR31"/>
      <c s="75" r="CS31"/>
      <c s="75" r="CT31"/>
      <c s="75" r="CU31"/>
      <c s="75" r="CV31"/>
      <c s="75" r="CW31"/>
      <c s="75" r="CX31"/>
      <c s="75" r="CY31"/>
      <c s="75" r="CZ31"/>
      <c t="s" s="75" r="DA31">
        <v>4364</v>
      </c>
      <c s="75" r="DB31"/>
      <c s="75" r="DC31"/>
      <c s="75" r="DD31"/>
      <c s="75" r="DE31"/>
      <c s="75" r="DF31"/>
      <c s="75" r="DG31"/>
      <c s="75" r="DH31"/>
      <c s="75" r="DI31"/>
      <c s="75" r="DJ31"/>
      <c s="75" r="DK31"/>
      <c s="75" r="DL31"/>
      <c s="75" r="DM31"/>
      <c s="75" r="DN31"/>
      <c s="75" r="DO31"/>
      <c s="75" r="DP31"/>
      <c s="75" r="DQ31"/>
      <c t="s" s="76" r="DR31">
        <v>4365</v>
      </c>
      <c t="s" s="75" r="DS31">
        <v>4366</v>
      </c>
      <c t="s" s="75" r="DT31">
        <v>4367</v>
      </c>
      <c s="77" r="DU31"/>
      <c t="s" s="76" r="DV31">
        <v>4368</v>
      </c>
      <c s="75" r="DW31"/>
      <c s="75" r="DX31"/>
      <c s="75" r="DY31"/>
      <c s="75" r="DZ31"/>
      <c s="75" r="EA31"/>
      <c s="75" r="EB31"/>
      <c s="75" r="EC31"/>
      <c s="75" r="ED31"/>
      <c s="75" r="EE31"/>
      <c s="75" r="EF31"/>
      <c s="75" r="EG31"/>
      <c s="75" r="EH31"/>
      <c s="75" r="EI31"/>
      <c s="75" r="EJ31"/>
      <c s="75" r="EK31"/>
      <c s="75" r="EL31"/>
      <c s="75" r="EM31"/>
      <c s="75" r="EN31"/>
      <c s="75" r="EO31"/>
      <c s="75" r="EP31"/>
      <c s="75" r="EQ31"/>
      <c s="75" r="ER31"/>
      <c s="75" r="ES31"/>
      <c t="s" s="75" r="ET31">
        <v>4369</v>
      </c>
      <c s="75" r="EU31"/>
      <c s="75" r="EV31"/>
      <c s="73" r="EW31"/>
      <c s="73" r="EX31"/>
      <c s="73" r="EY31"/>
      <c s="73" r="EZ31"/>
      <c s="73" r="FA31"/>
    </row>
    <row customHeight="1" r="32" ht="15.75">
      <c t="s" s="73" r="A32">
        <v>4370</v>
      </c>
      <c s="75" r="B32"/>
      <c s="75" r="C32"/>
      <c s="75" r="D32"/>
      <c s="75" r="E32"/>
      <c s="75" r="F32"/>
      <c s="75" r="G32"/>
      <c s="75" r="H32"/>
      <c s="75" r="I32"/>
      <c s="75" r="J32"/>
      <c s="75" r="K32"/>
      <c s="75" r="L32"/>
      <c s="75" r="M32"/>
      <c s="75" r="N32"/>
      <c s="75" r="O32"/>
      <c s="75" r="P32"/>
      <c s="75" r="Q32"/>
      <c s="75" r="R32"/>
      <c s="75" r="S32"/>
      <c s="75" r="T32"/>
      <c s="75" r="U32"/>
      <c s="75" r="V32"/>
      <c s="75" r="W32"/>
      <c s="77" r="X32"/>
      <c s="77" r="Y32"/>
      <c s="75" r="Z32"/>
      <c s="75" r="AA32"/>
      <c s="103" r="AB32"/>
      <c s="103" r="AC32"/>
      <c s="103" r="AD32"/>
      <c s="103" r="AE32"/>
      <c s="103" r="AF32"/>
      <c s="75" r="AG32"/>
      <c s="75" r="AH32"/>
      <c s="75" r="AI32"/>
      <c s="75" r="AJ32"/>
      <c s="75" r="AK32"/>
      <c s="75" r="AL32"/>
      <c s="75" r="AM32"/>
      <c s="75" r="AN32"/>
      <c s="75" r="AO32"/>
      <c s="75" r="AP32"/>
      <c s="75" r="AQ32"/>
      <c s="75" r="AR32"/>
      <c s="75" r="AS32"/>
      <c s="75" r="AT32"/>
      <c s="75" r="AU32"/>
      <c s="75" r="AV32"/>
      <c s="75" r="AW32"/>
      <c s="75" r="AX32"/>
      <c s="75" r="AY32"/>
      <c s="75" r="AZ32"/>
      <c s="75" r="BA32"/>
      <c s="75" r="BB32"/>
      <c s="75" r="BC32"/>
      <c s="75" r="BD32"/>
      <c s="75" r="BE32"/>
      <c s="75" r="BF32"/>
      <c s="75" r="BG32"/>
      <c s="75" r="BH32"/>
      <c s="75" r="BI32"/>
      <c s="75" r="BJ32"/>
      <c s="75" r="BK32"/>
      <c s="75" r="BL32"/>
      <c s="75" r="BM32"/>
      <c s="75" r="BN32"/>
      <c s="75" r="BO32"/>
      <c s="75" r="BP32"/>
      <c s="75" r="BQ32"/>
      <c s="75" r="BR32"/>
      <c s="75" r="BS32"/>
      <c s="75" r="BT32"/>
      <c s="75" r="BU32"/>
      <c s="75" r="BV32"/>
      <c s="75" r="BW32"/>
      <c s="75" r="BX32"/>
      <c s="75" r="BY32"/>
      <c s="75" r="BZ32"/>
      <c s="75" r="CA32"/>
      <c s="75" r="CB32"/>
      <c s="75" r="CC32"/>
      <c s="75" r="CD32"/>
      <c s="75" r="CE32"/>
      <c s="75" r="CF32"/>
      <c s="75" r="CG32"/>
      <c s="75" r="CH32"/>
      <c s="75" r="CI32"/>
      <c s="75" r="CJ32"/>
      <c s="75" r="CK32"/>
      <c s="75" r="CL32"/>
      <c s="75" r="CM32"/>
      <c s="75" r="CN32"/>
      <c s="75" r="CO32"/>
      <c s="75" r="CP32"/>
      <c s="75" r="CQ32"/>
      <c s="75" r="CR32"/>
      <c s="75" r="CS32"/>
      <c s="75" r="CT32"/>
      <c s="75" r="CU32"/>
      <c s="75" r="CV32"/>
      <c s="75" r="CW32"/>
      <c s="75" r="CX32"/>
      <c s="75" r="CY32"/>
      <c s="75" r="CZ32"/>
      <c s="75" r="DA32"/>
      <c s="75" r="DB32"/>
      <c s="75" r="DC32"/>
      <c s="75" r="DD32"/>
      <c s="75" r="DE32"/>
      <c s="75" r="DF32"/>
      <c s="75" r="DG32"/>
      <c s="75" r="DH32"/>
      <c s="75" r="DI32"/>
      <c s="75" r="DJ32"/>
      <c s="75" r="DK32"/>
      <c s="75" r="DL32"/>
      <c s="75" r="DM32"/>
      <c s="75" r="DN32"/>
      <c s="75" r="DO32"/>
      <c s="75" r="DP32"/>
      <c s="75" r="DQ32"/>
      <c s="75" r="DR32"/>
      <c s="75" r="DS32"/>
      <c s="75" r="DT32"/>
      <c s="77" r="DU32"/>
      <c s="75" r="DV32"/>
      <c s="75" r="DW32"/>
      <c s="75" r="DX32"/>
      <c s="75" r="DY32"/>
      <c s="75" r="DZ32"/>
      <c s="75" r="EA32"/>
      <c s="75" r="EB32"/>
      <c s="75" r="EC32"/>
      <c s="75" r="ED32"/>
      <c s="75" r="EE32"/>
      <c s="75" r="EF32"/>
      <c s="75" r="EG32"/>
      <c s="75" r="EH32"/>
      <c s="75" r="EI32"/>
      <c s="75" r="EJ32"/>
      <c s="75" r="EK32"/>
      <c s="75" r="EL32"/>
      <c s="75" r="EM32"/>
      <c s="75" r="EN32"/>
      <c s="75" r="EO32"/>
      <c s="75" r="EP32"/>
      <c s="75" r="EQ32"/>
      <c s="75" r="ER32"/>
      <c s="75" r="ES32"/>
      <c s="75" r="ET32"/>
      <c s="75" r="EU32"/>
      <c s="75" r="EV32"/>
      <c s="73" r="EW32"/>
      <c s="73" r="EX32"/>
      <c s="73" r="EY32"/>
      <c s="73" r="EZ32"/>
      <c s="73" r="FA32"/>
    </row>
    <row customHeight="1" r="33" ht="15.75">
      <c s="73" r="A33"/>
      <c s="75" r="B33"/>
      <c s="75" r="C33"/>
      <c s="75" r="D33"/>
      <c s="75" r="E33"/>
      <c s="75" r="F33"/>
      <c s="75" r="G33"/>
      <c s="75" r="H33"/>
      <c s="75" r="I33"/>
      <c s="75" r="J33"/>
      <c s="75" r="K33"/>
      <c s="75" r="L33"/>
      <c s="75" r="M33"/>
      <c s="75" r="N33"/>
      <c s="75" r="O33"/>
      <c s="75" r="P33"/>
      <c s="75" r="Q33"/>
      <c s="75" r="R33"/>
      <c s="75" r="S33"/>
      <c s="75" r="T33"/>
      <c s="75" r="U33"/>
      <c s="75" r="V33"/>
      <c s="75" r="W33"/>
      <c s="77" r="X33"/>
      <c s="77" r="Y33"/>
      <c s="75" r="Z33"/>
      <c s="75" r="AA33"/>
      <c s="103" r="AB33"/>
      <c s="103" r="AC33"/>
      <c s="103" r="AD33"/>
      <c s="103" r="AE33"/>
      <c s="103" r="AF33"/>
      <c s="75" r="AG33"/>
      <c s="75" r="AH33"/>
      <c s="75" r="AI33"/>
      <c s="75" r="AJ33"/>
      <c s="75" r="AK33"/>
      <c s="75" r="AL33"/>
      <c s="75" r="AM33"/>
      <c s="75" r="AN33"/>
      <c s="75" r="AO33"/>
      <c s="75" r="AP33"/>
      <c s="75" r="AQ33"/>
      <c s="75" r="AR33"/>
      <c s="75" r="AS33"/>
      <c s="75" r="AT33"/>
      <c s="75" r="AU33"/>
      <c s="75" r="AV33"/>
      <c s="75" r="AW33"/>
      <c s="75" r="AX33"/>
      <c s="75" r="AY33"/>
      <c s="75" r="AZ33"/>
      <c s="75" r="BA33"/>
      <c s="75" r="BB33"/>
      <c s="75" r="BC33"/>
      <c s="75" r="BD33"/>
      <c s="75" r="BE33"/>
      <c s="75" r="BF33"/>
      <c s="75" r="BG33"/>
      <c s="75" r="BH33"/>
      <c s="75" r="BI33"/>
      <c s="75" r="BJ33"/>
      <c s="75" r="BK33"/>
      <c s="75" r="BL33"/>
      <c s="75" r="BM33"/>
      <c s="75" r="BN33"/>
      <c s="75" r="BO33"/>
      <c s="75" r="BP33"/>
      <c s="75" r="BQ33"/>
      <c s="75" r="BR33"/>
      <c s="75" r="BS33"/>
      <c s="75" r="BT33"/>
      <c s="75" r="BU33"/>
      <c s="75" r="BV33"/>
      <c s="75" r="BW33"/>
      <c s="75" r="BX33"/>
      <c s="75" r="BY33"/>
      <c s="75" r="BZ33"/>
      <c s="75" r="CA33"/>
      <c s="75" r="CB33"/>
      <c s="75" r="CC33"/>
      <c s="75" r="CD33"/>
      <c s="75" r="CE33"/>
      <c s="75" r="CF33"/>
      <c s="75" r="CG33"/>
      <c s="75" r="CH33"/>
      <c s="75" r="CI33"/>
      <c s="75" r="CJ33"/>
      <c s="75" r="CK33"/>
      <c s="75" r="CL33"/>
      <c s="75" r="CM33"/>
      <c s="75" r="CN33"/>
      <c s="75" r="CO33"/>
      <c s="75" r="CP33"/>
      <c s="75" r="CQ33"/>
      <c s="75" r="CR33"/>
      <c s="75" r="CS33"/>
      <c s="75" r="CT33"/>
      <c s="75" r="CU33"/>
      <c s="75" r="CV33"/>
      <c s="75" r="CW33"/>
      <c s="75" r="CX33"/>
      <c s="75" r="CY33"/>
      <c s="75" r="CZ33"/>
      <c s="75" r="DA33"/>
      <c s="75" r="DB33"/>
      <c s="75" r="DC33"/>
      <c s="75" r="DD33"/>
      <c s="75" r="DE33"/>
      <c s="75" r="DF33"/>
      <c s="75" r="DG33"/>
      <c s="75" r="DH33"/>
      <c s="75" r="DI33"/>
      <c s="75" r="DJ33"/>
      <c s="75" r="DK33"/>
      <c s="75" r="DL33"/>
      <c s="75" r="DM33"/>
      <c s="75" r="DN33"/>
      <c s="75" r="DO33"/>
      <c s="75" r="DP33"/>
      <c s="75" r="DQ33"/>
      <c s="75" r="DR33"/>
      <c s="75" r="DS33"/>
      <c s="75" r="DT33"/>
      <c s="77" r="DU33"/>
      <c s="75" r="DV33"/>
      <c s="75" r="DW33"/>
      <c s="75" r="DX33"/>
      <c s="75" r="DY33"/>
      <c s="75" r="DZ33"/>
      <c s="75" r="EA33"/>
      <c s="75" r="EB33"/>
      <c s="75" r="EC33"/>
      <c s="75" r="ED33"/>
      <c s="75" r="EE33"/>
      <c s="75" r="EF33"/>
      <c s="75" r="EG33"/>
      <c s="75" r="EH33"/>
      <c s="75" r="EI33"/>
      <c s="75" r="EJ33"/>
      <c s="75" r="EK33"/>
      <c s="75" r="EL33"/>
      <c s="75" r="EM33"/>
      <c s="75" r="EN33"/>
      <c s="75" r="EO33"/>
      <c s="75" r="EP33"/>
      <c s="75" r="EQ33"/>
      <c s="75" r="ER33"/>
      <c s="75" r="ES33"/>
      <c s="75" r="ET33"/>
      <c s="75" r="EU33"/>
      <c s="75" r="EV33"/>
      <c s="73" r="EW33"/>
      <c s="73" r="EX33"/>
      <c s="73" r="EY33"/>
      <c s="73" r="EZ33"/>
      <c s="73" r="FA33"/>
    </row>
    <row customHeight="1" r="34" ht="15.75">
      <c t="s" s="104" r="A34">
        <v>4371</v>
      </c>
      <c t="s" s="75" r="B34">
        <v>4372</v>
      </c>
      <c t="s" s="75" r="C34">
        <v>4373</v>
      </c>
      <c t="s" s="75" r="D34">
        <v>4374</v>
      </c>
      <c t="s" s="76" r="E34">
        <v>4375</v>
      </c>
      <c t="s" s="75" r="F34">
        <v>4376</v>
      </c>
      <c t="s" s="75" r="G34">
        <v>4377</v>
      </c>
      <c t="s" s="75" r="H34">
        <v>4378</v>
      </c>
      <c t="s" s="75" r="I34">
        <v>4379</v>
      </c>
      <c t="s" s="75" r="J34">
        <v>4380</v>
      </c>
      <c t="s" s="75" r="K34">
        <v>4381</v>
      </c>
      <c t="s" s="75" r="L34">
        <v>4382</v>
      </c>
      <c t="s" s="75" r="M34">
        <v>4383</v>
      </c>
      <c t="s" s="75" r="N34">
        <v>4384</v>
      </c>
      <c t="s" s="75" r="O34">
        <v>4385</v>
      </c>
      <c t="s" s="75" r="P34">
        <v>4386</v>
      </c>
      <c t="s" s="75" r="Q34">
        <v>4387</v>
      </c>
      <c t="s" s="75" r="R34">
        <v>4388</v>
      </c>
      <c t="s" s="75" r="S34">
        <v>4389</v>
      </c>
      <c t="s" s="75" r="T34">
        <v>4390</v>
      </c>
      <c t="s" s="75" r="U34">
        <v>4391</v>
      </c>
      <c t="s" s="75" r="V34">
        <v>4392</v>
      </c>
      <c t="s" s="75" r="W34">
        <v>4393</v>
      </c>
      <c t="s" s="75" r="X34">
        <v>4394</v>
      </c>
      <c t="s" s="75" r="Y34">
        <v>4395</v>
      </c>
      <c t="s" s="75" r="Z34">
        <v>4396</v>
      </c>
      <c t="s" s="75" r="AA34">
        <v>4397</v>
      </c>
      <c t="s" s="75" r="AB34">
        <v>4398</v>
      </c>
      <c t="s" s="75" r="AC34">
        <v>4399</v>
      </c>
      <c t="s" s="75" r="AD34">
        <v>4400</v>
      </c>
      <c t="s" s="75" r="AE34">
        <v>4401</v>
      </c>
      <c t="s" s="75" r="AF34">
        <v>4402</v>
      </c>
      <c t="s" s="75" r="AG34">
        <v>4403</v>
      </c>
      <c t="s" s="76" r="AH34">
        <v>4404</v>
      </c>
      <c t="s" s="76" r="AI34">
        <v>4405</v>
      </c>
      <c t="s" s="76" r="AJ34">
        <v>4406</v>
      </c>
      <c t="s" s="76" r="AK34">
        <v>4407</v>
      </c>
      <c t="s" s="76" r="AL34">
        <v>4408</v>
      </c>
      <c t="s" s="76" r="AM34">
        <v>4409</v>
      </c>
      <c t="s" s="76" r="AN34">
        <v>4410</v>
      </c>
      <c t="s" s="76" r="AO34">
        <v>4411</v>
      </c>
      <c t="s" s="76" r="AP34">
        <v>4412</v>
      </c>
      <c t="s" s="76" r="AQ34">
        <v>4413</v>
      </c>
      <c t="s" s="75" r="AR34">
        <v>4414</v>
      </c>
      <c t="s" s="75" r="AS34">
        <v>4415</v>
      </c>
      <c t="s" s="75" r="AT34">
        <v>4416</v>
      </c>
      <c t="s" s="75" r="AU34">
        <v>4417</v>
      </c>
      <c t="s" s="75" r="AV34">
        <v>4418</v>
      </c>
      <c t="s" s="75" r="AW34">
        <v>4419</v>
      </c>
      <c s="97" r="AX34">
        <v>40898.0</v>
      </c>
      <c s="97" r="AY34">
        <v>40898.0</v>
      </c>
      <c t="s" s="75" r="AZ34">
        <v>4420</v>
      </c>
      <c t="s" s="75" r="BA34">
        <v>4421</v>
      </c>
      <c t="s" s="75" r="BB34">
        <v>4422</v>
      </c>
      <c t="s" s="75" r="BC34">
        <v>4423</v>
      </c>
      <c t="s" s="75" r="BD34">
        <v>4424</v>
      </c>
      <c t="s" s="75" r="BE34">
        <v>4425</v>
      </c>
      <c t="s" s="75" r="BF34">
        <v>4426</v>
      </c>
      <c t="s" s="75" r="BG34">
        <v>4427</v>
      </c>
      <c t="s" s="75" r="BH34">
        <v>4428</v>
      </c>
      <c t="s" s="75" r="BI34">
        <v>4429</v>
      </c>
      <c t="s" s="75" r="BJ34">
        <v>4430</v>
      </c>
      <c t="s" s="75" r="BK34">
        <v>4431</v>
      </c>
      <c t="s" s="75" r="BL34">
        <v>4432</v>
      </c>
      <c t="s" s="76" r="BM34">
        <v>4433</v>
      </c>
      <c t="s" s="76" r="BN34">
        <v>4434</v>
      </c>
      <c t="s" s="76" r="BO34">
        <v>4435</v>
      </c>
      <c t="s" s="76" r="BP34">
        <v>4436</v>
      </c>
      <c t="s" s="76" r="BQ34">
        <v>4437</v>
      </c>
      <c t="s" s="76" r="BR34">
        <v>4438</v>
      </c>
      <c t="s" s="76" r="BS34">
        <v>4439</v>
      </c>
      <c t="s" s="76" r="BT34">
        <v>4440</v>
      </c>
      <c t="s" s="76" r="BU34">
        <v>4441</v>
      </c>
      <c t="s" s="76" r="BV34">
        <v>4442</v>
      </c>
      <c t="s" s="76" r="BW34">
        <v>4443</v>
      </c>
      <c t="s" s="76" r="BX34">
        <v>4444</v>
      </c>
      <c t="s" s="76" r="BY34">
        <v>4445</v>
      </c>
      <c t="s" s="76" r="BZ34">
        <v>4446</v>
      </c>
      <c t="s" s="76" r="CA34">
        <v>4447</v>
      </c>
      <c t="s" s="76" r="CB34">
        <v>4448</v>
      </c>
      <c t="s" s="76" r="CC34">
        <v>4449</v>
      </c>
      <c t="s" s="76" r="CD34">
        <v>4450</v>
      </c>
      <c t="s" s="76" r="CE34">
        <v>4451</v>
      </c>
      <c t="s" s="76" r="CF34">
        <v>4452</v>
      </c>
      <c t="s" s="76" r="CG34">
        <v>4453</v>
      </c>
      <c t="s" s="76" r="CH34">
        <v>4454</v>
      </c>
      <c t="s" s="75" r="CI34">
        <v>4455</v>
      </c>
      <c t="s" s="75" r="CJ34">
        <v>4456</v>
      </c>
      <c t="s" s="75" r="CK34">
        <v>4457</v>
      </c>
      <c t="s" s="75" r="CL34">
        <v>4458</v>
      </c>
      <c t="s" s="75" r="CM34">
        <v>4459</v>
      </c>
      <c t="s" s="75" r="CN34">
        <v>4460</v>
      </c>
      <c t="s" s="75" r="CO34">
        <v>4461</v>
      </c>
      <c t="s" s="75" r="CP34">
        <v>4462</v>
      </c>
      <c t="s" s="75" r="CQ34">
        <v>4463</v>
      </c>
      <c t="s" s="75" r="CR34">
        <v>4464</v>
      </c>
      <c t="s" s="75" r="CS34">
        <v>4465</v>
      </c>
      <c t="s" s="75" r="CT34">
        <v>4466</v>
      </c>
      <c t="s" s="75" r="CU34">
        <v>4467</v>
      </c>
      <c t="s" s="75" r="CV34">
        <v>4468</v>
      </c>
      <c t="s" s="75" r="CW34">
        <v>4469</v>
      </c>
      <c t="s" s="75" r="CX34">
        <v>4470</v>
      </c>
      <c t="s" s="75" r="CY34">
        <v>4471</v>
      </c>
      <c t="s" s="75" r="CZ34">
        <v>4472</v>
      </c>
      <c t="s" s="75" r="DA34">
        <v>4473</v>
      </c>
      <c t="s" s="75" r="DB34">
        <v>4474</v>
      </c>
      <c t="s" s="75" r="DC34">
        <v>4475</v>
      </c>
      <c t="s" s="75" r="DD34">
        <v>4476</v>
      </c>
      <c t="s" s="76" r="DE34">
        <v>4477</v>
      </c>
      <c t="s" s="76" r="DF34">
        <v>4478</v>
      </c>
      <c t="s" s="75" r="DG34">
        <v>4479</v>
      </c>
      <c t="s" s="75" r="DH34">
        <v>4480</v>
      </c>
      <c t="s" s="75" r="DI34">
        <v>4481</v>
      </c>
      <c t="s" s="75" r="DJ34">
        <v>4482</v>
      </c>
      <c t="s" s="75" r="DK34">
        <v>4483</v>
      </c>
      <c t="s" s="75" r="DL34">
        <v>4484</v>
      </c>
      <c t="s" s="75" r="DM34">
        <v>4485</v>
      </c>
      <c t="s" s="75" r="DN34">
        <v>4486</v>
      </c>
      <c t="s" s="75" r="DO34">
        <v>4487</v>
      </c>
      <c t="s" s="75" r="DP34">
        <v>4488</v>
      </c>
      <c t="s" s="75" r="DQ34">
        <v>4489</v>
      </c>
      <c t="s" s="75" r="DR34">
        <v>4490</v>
      </c>
      <c t="s" s="75" r="DS34">
        <v>4491</v>
      </c>
      <c t="s" s="75" r="DT34">
        <v>4492</v>
      </c>
      <c t="s" s="75" r="DU34">
        <v>4493</v>
      </c>
      <c t="s" s="75" r="DV34">
        <v>4494</v>
      </c>
      <c t="s" s="75" r="DW34">
        <v>4495</v>
      </c>
      <c t="s" s="75" r="DX34">
        <v>4496</v>
      </c>
      <c t="s" s="75" r="DY34">
        <v>4497</v>
      </c>
      <c t="s" s="75" r="DZ34">
        <v>4498</v>
      </c>
      <c t="s" s="75" r="EA34">
        <v>4499</v>
      </c>
      <c t="s" s="75" r="EB34">
        <v>4500</v>
      </c>
      <c t="s" s="75" r="EC34">
        <v>4501</v>
      </c>
      <c t="s" s="75" r="ED34">
        <v>4502</v>
      </c>
      <c t="s" s="75" r="EE34">
        <v>4503</v>
      </c>
      <c t="s" s="75" r="EF34">
        <v>4504</v>
      </c>
      <c t="s" s="75" r="EG34">
        <v>4505</v>
      </c>
      <c t="s" s="75" r="EH34">
        <v>4506</v>
      </c>
      <c t="s" s="75" r="EI34">
        <v>4507</v>
      </c>
      <c t="s" s="75" r="EJ34">
        <v>4508</v>
      </c>
      <c t="s" s="75" r="EK34">
        <v>4509</v>
      </c>
      <c t="s" s="75" r="EL34">
        <v>4510</v>
      </c>
      <c t="s" s="75" r="EM34">
        <v>4511</v>
      </c>
      <c t="s" s="75" r="EN34">
        <v>4512</v>
      </c>
      <c t="s" s="75" r="EO34">
        <v>4513</v>
      </c>
      <c t="s" s="75" r="EP34">
        <v>4514</v>
      </c>
      <c t="s" s="75" r="EQ34">
        <v>4515</v>
      </c>
      <c t="s" s="75" r="ER34">
        <v>4516</v>
      </c>
      <c t="s" s="75" r="ES34">
        <v>4517</v>
      </c>
      <c t="s" s="75" r="ET34">
        <v>4518</v>
      </c>
      <c t="s" s="75" r="EU34">
        <v>4519</v>
      </c>
      <c t="s" s="75" r="EV34">
        <v>4520</v>
      </c>
      <c s="105" r="EW34"/>
      <c s="105" r="EX34"/>
      <c s="105" r="EY34"/>
      <c s="105" r="EZ34"/>
      <c s="105" r="FA34"/>
    </row>
    <row customHeight="1" r="35" ht="15.75">
      <c t="s" s="106" r="A35">
        <v>4521</v>
      </c>
      <c s="97" r="B35">
        <v>40910.0</v>
      </c>
      <c s="97" r="C35">
        <v>40910.0</v>
      </c>
      <c s="97" r="D35">
        <v>40829.0</v>
      </c>
      <c s="97" r="E35">
        <v>40431.0</v>
      </c>
      <c s="97" r="F35">
        <v>40737.0</v>
      </c>
      <c s="97" r="G35">
        <v>40807.0</v>
      </c>
      <c s="97" r="H35">
        <v>40918.0</v>
      </c>
      <c s="97" r="I35">
        <v>39910.0</v>
      </c>
      <c s="97" r="J35">
        <v>40858.0</v>
      </c>
      <c s="97" r="K35">
        <v>41065.0</v>
      </c>
      <c s="97" r="L35">
        <v>40554.0</v>
      </c>
      <c s="97" r="M35">
        <v>40554.0</v>
      </c>
      <c s="97" r="N35">
        <v>40994.0</v>
      </c>
      <c s="97" r="O35">
        <v>40998.0</v>
      </c>
      <c s="97" r="P35">
        <v>40906.0</v>
      </c>
      <c s="97" r="Q35">
        <v>40906.0</v>
      </c>
      <c s="97" r="R35">
        <v>41073.0</v>
      </c>
      <c s="97" r="S35">
        <v>41073.0</v>
      </c>
      <c s="97" r="T35">
        <v>41052.0</v>
      </c>
      <c s="97" r="U35">
        <v>40779.0</v>
      </c>
      <c s="97" r="V35">
        <v>40791.0</v>
      </c>
      <c s="97" r="W35">
        <v>40791.0</v>
      </c>
      <c s="97" r="X35">
        <v>41409.0</v>
      </c>
      <c s="97" r="Y35">
        <v>41409.0</v>
      </c>
      <c s="97" r="Z35">
        <v>41037.0</v>
      </c>
      <c s="97" r="AA35">
        <v>41211.0</v>
      </c>
      <c s="97" r="AB35">
        <v>40801.0</v>
      </c>
      <c s="97" r="AC35">
        <v>40801.0</v>
      </c>
      <c s="97" r="AD35">
        <v>40801.0</v>
      </c>
      <c s="97" r="AE35">
        <v>40801.0</v>
      </c>
      <c s="97" r="AF35">
        <v>40801.0</v>
      </c>
      <c s="97" r="AG35">
        <v>40960.0</v>
      </c>
      <c s="97" r="AH35">
        <v>41214.0</v>
      </c>
      <c s="97" r="AI35">
        <v>40688.0</v>
      </c>
      <c s="97" r="AJ35">
        <v>41018.0</v>
      </c>
      <c s="97" r="AK35">
        <v>40929.0</v>
      </c>
      <c s="97" r="AL35">
        <v>40929.0</v>
      </c>
      <c s="97" r="AM35">
        <v>40893.0</v>
      </c>
      <c s="97" r="AN35">
        <v>40893.0</v>
      </c>
      <c s="97" r="AO35">
        <v>40823.0</v>
      </c>
      <c s="97" r="AP35">
        <v>40800.0</v>
      </c>
      <c s="97" r="AQ35">
        <v>40800.0</v>
      </c>
      <c s="97" r="AR35">
        <v>40877.0</v>
      </c>
      <c s="97" r="AS35">
        <v>40877.0</v>
      </c>
      <c s="97" r="AT35">
        <v>40890.0</v>
      </c>
      <c s="97" r="AU35">
        <v>40452.0</v>
      </c>
      <c s="97" r="AV35">
        <v>40452.0</v>
      </c>
      <c s="97" r="AW35">
        <v>40452.0</v>
      </c>
      <c s="97" r="AX35">
        <v>41116.0</v>
      </c>
      <c s="97" r="AY35">
        <v>41116.0</v>
      </c>
      <c s="97" r="AZ35">
        <v>40898.0</v>
      </c>
      <c s="97" r="BA35">
        <v>40863.0</v>
      </c>
      <c s="97" r="BB35">
        <v>40863.0</v>
      </c>
      <c s="97" r="BC35">
        <v>40848.0</v>
      </c>
      <c s="97" r="BD35">
        <v>40627.0</v>
      </c>
      <c s="97" r="BE35">
        <v>40627.0</v>
      </c>
      <c s="97" r="BF35">
        <v>40627.0</v>
      </c>
      <c s="97" r="BG35">
        <v>40859.0</v>
      </c>
      <c s="97" r="BH35">
        <v>40859.0</v>
      </c>
      <c s="97" r="BI35">
        <v>40764.0</v>
      </c>
      <c s="97" r="BJ35">
        <v>40948.0</v>
      </c>
      <c s="97" r="BK35">
        <v>40948.0</v>
      </c>
      <c s="97" r="BL35">
        <v>40828.0</v>
      </c>
      <c s="97" r="BM35">
        <v>40920.0</v>
      </c>
      <c s="97" r="BN35">
        <v>40736.0</v>
      </c>
      <c s="97" r="BO35">
        <v>41131.0</v>
      </c>
      <c s="97" r="BP35">
        <v>40038.0</v>
      </c>
      <c s="97" r="BQ35">
        <v>40038.0</v>
      </c>
      <c s="97" r="BR35">
        <v>41051.0</v>
      </c>
      <c s="97" r="BS35">
        <v>41051.0</v>
      </c>
      <c s="97" r="BT35">
        <v>40890.0</v>
      </c>
      <c s="97" r="BU35">
        <v>40890.0</v>
      </c>
      <c s="97" r="BV35">
        <v>41057.0</v>
      </c>
      <c s="97" r="BW35">
        <v>41057.0</v>
      </c>
      <c s="97" r="BX35">
        <v>40660.0</v>
      </c>
      <c s="97" r="BY35">
        <v>41064.0</v>
      </c>
      <c s="97" r="BZ35">
        <v>41010.0</v>
      </c>
      <c s="97" r="CA35">
        <v>40130.0</v>
      </c>
      <c s="97" r="CB35">
        <v>40116.0</v>
      </c>
      <c s="97" r="CC35">
        <v>40050.0</v>
      </c>
      <c s="97" r="CD35">
        <v>41333.0</v>
      </c>
      <c s="97" r="CE35">
        <v>39966.0</v>
      </c>
      <c s="97" r="CF35">
        <v>40651.0</v>
      </c>
      <c s="97" r="CG35">
        <v>40651.0</v>
      </c>
      <c s="107" r="CH35">
        <v>40175.0</v>
      </c>
      <c s="108" r="CI35">
        <v>41381.0</v>
      </c>
      <c s="108" r="CJ35">
        <v>41381.0</v>
      </c>
      <c s="108" r="CK35">
        <v>41381.0</v>
      </c>
      <c s="97" r="CL35">
        <v>40898.0</v>
      </c>
      <c s="97" r="CM35">
        <v>40787.0</v>
      </c>
      <c s="97" r="CN35">
        <v>40787.0</v>
      </c>
      <c s="97" r="CO35">
        <v>40787.0</v>
      </c>
      <c s="97" r="CP35">
        <v>40917.0</v>
      </c>
      <c s="97" r="CQ35">
        <v>40917.0</v>
      </c>
      <c s="97" r="CR35">
        <v>40906.0</v>
      </c>
      <c s="97" r="CS35">
        <v>40906.0</v>
      </c>
      <c s="97" r="CT35">
        <v>41172.0</v>
      </c>
      <c s="97" r="CU35">
        <v>41002.0</v>
      </c>
      <c s="97" r="CV35">
        <v>40959.0</v>
      </c>
      <c s="97" r="CW35">
        <v>41011.0</v>
      </c>
      <c s="97" r="CX35">
        <v>40057.0</v>
      </c>
      <c s="97" r="CY35">
        <v>40137.0</v>
      </c>
      <c s="97" r="CZ35">
        <v>40806.0</v>
      </c>
      <c s="97" r="DA35">
        <v>41095.0</v>
      </c>
      <c s="97" r="DB35">
        <v>40786.0</v>
      </c>
      <c s="97" r="DC35">
        <v>40786.0</v>
      </c>
      <c s="97" r="DD35">
        <v>40466.0</v>
      </c>
      <c s="97" r="DE35">
        <v>41064.0</v>
      </c>
      <c s="97" r="DF35">
        <v>41064.0</v>
      </c>
      <c s="97" r="DG35">
        <v>40962.0</v>
      </c>
      <c s="97" r="DH35">
        <v>40360.0</v>
      </c>
      <c s="97" r="DI35">
        <v>40956.0</v>
      </c>
      <c s="97" r="DJ35">
        <v>40956.0</v>
      </c>
      <c s="97" r="DK35">
        <v>40956.0</v>
      </c>
      <c s="97" r="DL35">
        <v>40131.0</v>
      </c>
      <c s="97" r="DM35">
        <v>40955.0</v>
      </c>
      <c s="97" r="DN35">
        <v>40955.0</v>
      </c>
      <c s="97" r="DO35">
        <v>40876.0</v>
      </c>
      <c s="97" r="DP35">
        <v>40973.0</v>
      </c>
      <c s="97" r="DQ35">
        <v>40247.0</v>
      </c>
      <c s="97" r="DR35">
        <v>40906.0</v>
      </c>
      <c s="97" r="DS35">
        <v>41001.0</v>
      </c>
      <c s="97" r="DT35">
        <v>41001.0</v>
      </c>
      <c s="97" r="DU35">
        <v>41047.0</v>
      </c>
      <c t="s" s="97" r="DV35">
        <v>4522</v>
      </c>
      <c s="97" r="DW35">
        <v>40994.0</v>
      </c>
      <c s="97" r="DX35">
        <v>40736.0</v>
      </c>
      <c s="97" r="DY35">
        <v>40736.0</v>
      </c>
      <c s="97" r="DZ35">
        <v>40870.0</v>
      </c>
      <c s="97" r="EA35">
        <v>40968.0</v>
      </c>
      <c s="97" r="EB35">
        <v>40940.0</v>
      </c>
      <c s="97" r="EC35">
        <v>41002.0</v>
      </c>
      <c s="97" r="ED35">
        <v>40703.0</v>
      </c>
      <c s="97" r="EE35">
        <v>41486.0</v>
      </c>
      <c s="97" r="EF35">
        <v>41486.0</v>
      </c>
      <c s="109" r="EG35">
        <v>40903.0</v>
      </c>
      <c s="109" r="EH35">
        <v>40743.0</v>
      </c>
      <c s="109" r="EI35">
        <v>40743.0</v>
      </c>
      <c s="97" r="EJ35">
        <v>40749.0</v>
      </c>
      <c s="97" r="EK35">
        <v>40847.0</v>
      </c>
      <c s="97" r="EL35">
        <v>40178.0</v>
      </c>
      <c s="97" r="EM35">
        <v>40722.0</v>
      </c>
      <c s="97" r="EN35">
        <v>40814.0</v>
      </c>
      <c s="97" r="EO35">
        <v>40814.0</v>
      </c>
      <c s="97" r="EP35">
        <v>40947.0</v>
      </c>
      <c s="97" r="EQ35">
        <v>40947.0</v>
      </c>
      <c s="97" r="ER35">
        <v>40802.0</v>
      </c>
      <c s="97" r="ES35">
        <v>40802.0</v>
      </c>
      <c s="97" r="ET35">
        <v>40780.0</v>
      </c>
      <c s="97" r="EU35">
        <v>40947.0</v>
      </c>
      <c s="97" r="EV35">
        <v>40837.0</v>
      </c>
      <c s="106" r="EW35"/>
      <c s="106" r="EX35"/>
      <c s="106" r="EY35"/>
      <c s="106" r="EZ35"/>
      <c s="106" r="FA35"/>
    </row>
    <row customHeight="1" r="36" ht="15.75">
      <c t="s" s="73" r="A36">
        <v>4523</v>
      </c>
      <c t="s" s="76" r="B36">
        <v>4524</v>
      </c>
      <c t="s" s="76" r="C36">
        <v>4525</v>
      </c>
      <c t="s" s="76" r="D36">
        <v>4526</v>
      </c>
      <c t="s" s="75" r="E36">
        <v>4527</v>
      </c>
      <c t="s" s="76" r="F36">
        <v>4528</v>
      </c>
      <c t="s" s="76" r="G36">
        <v>4529</v>
      </c>
      <c t="s" s="76" r="H36">
        <v>4530</v>
      </c>
      <c t="s" s="76" r="I36">
        <v>4531</v>
      </c>
      <c t="s" s="75" r="J36">
        <v>4532</v>
      </c>
      <c t="s" s="76" r="K36">
        <v>4533</v>
      </c>
      <c s="75" r="L36"/>
      <c s="75" r="M36"/>
      <c s="75" r="N36"/>
      <c s="75" r="O36"/>
      <c s="75" r="P36"/>
      <c s="75" r="Q36"/>
      <c s="75" r="R36"/>
      <c s="75" r="S36"/>
      <c s="75" r="T36"/>
      <c s="75" r="U36"/>
      <c s="75" r="V36"/>
      <c s="75" r="W36"/>
      <c s="77" r="X36"/>
      <c s="77" r="Y36"/>
      <c s="75" r="Z36"/>
      <c s="75" r="AA36"/>
      <c s="75" r="AB36"/>
      <c s="75" r="AC36"/>
      <c s="75" r="AD36"/>
      <c s="75" r="AE36"/>
      <c s="75" r="AF36"/>
      <c s="75" r="AG36"/>
      <c t="s" s="75" r="AH36">
        <v>4534</v>
      </c>
      <c t="s" s="75" r="AI36">
        <v>4535</v>
      </c>
      <c t="s" s="75" r="AJ36">
        <v>4536</v>
      </c>
      <c t="s" s="75" r="AK36">
        <v>4537</v>
      </c>
      <c t="s" s="75" r="AL36">
        <v>4538</v>
      </c>
      <c t="s" s="75" r="AM36">
        <v>4539</v>
      </c>
      <c t="s" s="75" r="AN36">
        <v>4540</v>
      </c>
      <c t="s" s="75" r="AO36">
        <v>4541</v>
      </c>
      <c t="s" s="76" r="AP36">
        <v>4542</v>
      </c>
      <c t="s" s="76" r="AQ36">
        <v>4543</v>
      </c>
      <c t="s" s="75" r="AR36">
        <v>4544</v>
      </c>
      <c t="s" s="75" r="AS36">
        <v>4545</v>
      </c>
      <c t="s" s="75" r="AT36">
        <v>4546</v>
      </c>
      <c t="s" s="75" r="AU36">
        <v>4547</v>
      </c>
      <c t="s" s="75" r="AV36">
        <v>4548</v>
      </c>
      <c t="s" s="75" r="AW36">
        <v>4549</v>
      </c>
      <c s="75" r="AX36"/>
      <c s="75" r="AY36"/>
      <c t="s" s="75" r="AZ36">
        <v>4550</v>
      </c>
      <c t="s" s="75" r="BA36">
        <v>4551</v>
      </c>
      <c t="s" s="75" r="BB36">
        <v>4552</v>
      </c>
      <c t="s" s="75" r="BC36">
        <v>4553</v>
      </c>
      <c t="s" s="75" r="BD36">
        <v>4554</v>
      </c>
      <c t="s" s="75" r="BE36">
        <v>4555</v>
      </c>
      <c t="s" s="75" r="BF36">
        <v>4556</v>
      </c>
      <c t="s" s="75" r="BG36">
        <v>4557</v>
      </c>
      <c t="s" s="75" r="BH36">
        <v>4558</v>
      </c>
      <c t="s" s="75" r="BI36">
        <v>4559</v>
      </c>
      <c t="s" s="75" r="BJ36">
        <v>4560</v>
      </c>
      <c t="s" s="75" r="BK36">
        <v>4561</v>
      </c>
      <c t="s" s="75" r="BL36">
        <v>4562</v>
      </c>
      <c t="s" s="75" r="BM36">
        <v>4563</v>
      </c>
      <c t="s" s="76" r="BN36">
        <v>4564</v>
      </c>
      <c t="s" s="75" r="BO36">
        <v>4565</v>
      </c>
      <c t="s" s="75" r="BP36">
        <v>4566</v>
      </c>
      <c t="s" s="75" r="BQ36">
        <v>4567</v>
      </c>
      <c t="s" s="76" r="BR36">
        <v>4568</v>
      </c>
      <c t="s" s="76" r="BS36">
        <v>4569</v>
      </c>
      <c t="s" s="75" r="BT36">
        <v>4570</v>
      </c>
      <c t="s" s="75" r="BU36">
        <v>4571</v>
      </c>
      <c t="s" s="75" r="BV36">
        <v>4572</v>
      </c>
      <c t="s" s="75" r="BW36">
        <v>4573</v>
      </c>
      <c t="s" s="75" r="BX36">
        <v>4574</v>
      </c>
      <c t="s" s="75" r="BY36">
        <v>4575</v>
      </c>
      <c t="s" s="75" r="BZ36">
        <v>4576</v>
      </c>
      <c t="s" s="75" r="CA36">
        <v>4577</v>
      </c>
      <c t="s" s="75" r="CB36">
        <v>4578</v>
      </c>
      <c t="s" s="75" r="CC36">
        <v>4579</v>
      </c>
      <c t="s" s="75" r="CD36">
        <v>4580</v>
      </c>
      <c t="s" s="75" r="CE36">
        <v>4581</v>
      </c>
      <c t="s" s="75" r="CF36">
        <v>4582</v>
      </c>
      <c t="s" s="75" r="CG36">
        <v>4583</v>
      </c>
      <c t="s" s="75" r="CH36">
        <v>4584</v>
      </c>
      <c t="s" s="75" r="CI36">
        <v>4585</v>
      </c>
      <c t="s" s="75" r="CJ36">
        <v>4586</v>
      </c>
      <c t="s" s="75" r="CK36">
        <v>4587</v>
      </c>
      <c t="s" s="75" r="CL36">
        <v>4588</v>
      </c>
      <c t="s" s="75" r="CM36">
        <v>4589</v>
      </c>
      <c t="s" s="75" r="CN36">
        <v>4590</v>
      </c>
      <c t="s" s="75" r="CO36">
        <v>4591</v>
      </c>
      <c t="s" s="75" r="CP36">
        <v>4592</v>
      </c>
      <c t="s" s="75" r="CQ36">
        <v>4593</v>
      </c>
      <c t="s" s="75" r="CR36">
        <v>4594</v>
      </c>
      <c t="s" s="75" r="CS36">
        <v>4595</v>
      </c>
      <c t="s" s="75" r="CT36">
        <v>4596</v>
      </c>
      <c t="s" s="75" r="CU36">
        <v>4597</v>
      </c>
      <c t="s" s="75" r="CV36">
        <v>4598</v>
      </c>
      <c t="s" s="75" r="CW36">
        <v>4599</v>
      </c>
      <c t="s" s="75" r="CX36">
        <v>4600</v>
      </c>
      <c t="s" s="75" r="CY36">
        <v>4601</v>
      </c>
      <c t="s" s="75" r="CZ36">
        <v>4602</v>
      </c>
      <c t="s" s="75" r="DA36">
        <v>4603</v>
      </c>
      <c t="s" s="75" r="DB36">
        <v>4604</v>
      </c>
      <c t="s" s="75" r="DC36">
        <v>4605</v>
      </c>
      <c t="s" s="75" r="DD36">
        <v>4606</v>
      </c>
      <c t="s" s="75" r="DE36">
        <v>4607</v>
      </c>
      <c t="s" s="75" r="DF36">
        <v>4608</v>
      </c>
      <c t="s" s="75" r="DG36">
        <v>4609</v>
      </c>
      <c t="s" s="75" r="DH36">
        <v>4610</v>
      </c>
      <c t="s" s="75" r="DI36">
        <v>4611</v>
      </c>
      <c t="s" s="75" r="DJ36">
        <v>4612</v>
      </c>
      <c t="s" s="75" r="DK36">
        <v>4613</v>
      </c>
      <c t="s" s="75" r="DL36">
        <v>4614</v>
      </c>
      <c t="s" s="75" r="DM36">
        <v>4615</v>
      </c>
      <c t="s" s="75" r="DN36">
        <v>4616</v>
      </c>
      <c t="s" s="75" r="DO36">
        <v>4617</v>
      </c>
      <c t="s" s="75" r="DP36">
        <v>4618</v>
      </c>
      <c t="s" s="75" r="DQ36">
        <v>4619</v>
      </c>
      <c t="s" s="75" r="DR36">
        <v>4620</v>
      </c>
      <c t="s" s="75" r="DS36">
        <v>4621</v>
      </c>
      <c t="s" s="75" r="DT36">
        <v>4622</v>
      </c>
      <c t="s" s="75" r="DU36">
        <v>4623</v>
      </c>
      <c t="s" s="75" r="DV36">
        <v>4624</v>
      </c>
      <c t="s" s="75" r="DW36">
        <v>4625</v>
      </c>
      <c t="s" s="75" r="DX36">
        <v>4626</v>
      </c>
      <c t="s" s="75" r="DY36">
        <v>4627</v>
      </c>
      <c t="s" s="76" r="DZ36">
        <v>4628</v>
      </c>
      <c t="s" s="76" r="EA36">
        <v>4629</v>
      </c>
      <c t="s" s="76" r="EB36">
        <v>4630</v>
      </c>
      <c t="s" s="76" r="EC36">
        <v>4631</v>
      </c>
      <c t="s" s="75" r="ED36">
        <v>4632</v>
      </c>
      <c t="s" s="76" r="EE36">
        <v>4633</v>
      </c>
      <c t="s" s="76" r="EF36">
        <v>4634</v>
      </c>
      <c t="s" s="76" r="EG36">
        <v>4635</v>
      </c>
      <c t="s" s="76" r="EH36">
        <v>4636</v>
      </c>
      <c t="s" s="76" r="EI36">
        <v>4637</v>
      </c>
      <c t="s" s="76" r="EJ36">
        <v>4638</v>
      </c>
      <c t="s" s="76" r="EK36">
        <v>4639</v>
      </c>
      <c t="s" s="76" r="EL36">
        <v>4640</v>
      </c>
      <c t="s" s="76" r="EM36">
        <v>4641</v>
      </c>
      <c t="s" s="76" r="EN36">
        <v>4642</v>
      </c>
      <c t="s" s="76" r="EO36">
        <v>4643</v>
      </c>
      <c t="s" s="76" r="EP36">
        <v>4644</v>
      </c>
      <c t="s" s="76" r="EQ36">
        <v>4645</v>
      </c>
      <c t="s" s="76" r="ER36">
        <v>4646</v>
      </c>
      <c t="s" s="76" r="ES36">
        <v>4647</v>
      </c>
      <c t="s" s="76" r="ET36">
        <v>4648</v>
      </c>
      <c t="s" s="76" r="EU36">
        <v>4649</v>
      </c>
      <c t="s" s="76" r="EV36">
        <v>4650</v>
      </c>
      <c s="73" r="EW36"/>
      <c s="73" r="EX36"/>
      <c s="73" r="EY36"/>
      <c s="73" r="EZ36"/>
      <c s="73" r="FA36"/>
    </row>
    <row customHeight="1" r="37" ht="15.75">
      <c t="s" s="73" r="A37">
        <v>4651</v>
      </c>
      <c t="s" s="76" r="B37">
        <v>4652</v>
      </c>
      <c t="s" s="76" r="C37">
        <v>4653</v>
      </c>
      <c t="s" s="76" r="D37">
        <v>4654</v>
      </c>
      <c t="s" s="75" r="E37">
        <v>4655</v>
      </c>
      <c t="s" s="76" r="F37">
        <v>4656</v>
      </c>
      <c t="s" s="76" r="G37">
        <v>4657</v>
      </c>
      <c t="s" s="76" r="H37">
        <v>4658</v>
      </c>
      <c t="s" s="76" r="I37">
        <v>4659</v>
      </c>
      <c t="s" s="75" r="J37">
        <v>4660</v>
      </c>
      <c t="s" s="76" r="K37">
        <v>4661</v>
      </c>
      <c s="75" r="L37"/>
      <c s="75" r="M37"/>
      <c s="75" r="N37"/>
      <c s="75" r="O37"/>
      <c s="75" r="P37"/>
      <c s="75" r="Q37"/>
      <c s="75" r="R37"/>
      <c s="75" r="S37"/>
      <c s="75" r="T37"/>
      <c s="75" r="U37"/>
      <c s="75" r="V37"/>
      <c s="75" r="W37"/>
      <c s="77" r="X37"/>
      <c s="77" r="Y37"/>
      <c s="75" r="Z37"/>
      <c s="75" r="AA37"/>
      <c s="75" r="AB37"/>
      <c s="75" r="AC37"/>
      <c s="75" r="AD37"/>
      <c s="75" r="AE37"/>
      <c s="75" r="AF37"/>
      <c s="75" r="AG37"/>
      <c t="s" s="75" r="AH37">
        <v>4662</v>
      </c>
      <c t="s" s="75" r="AI37">
        <v>4663</v>
      </c>
      <c t="s" s="75" r="AJ37">
        <v>4664</v>
      </c>
      <c t="s" s="75" r="AK37">
        <v>4665</v>
      </c>
      <c t="s" s="75" r="AL37">
        <v>4666</v>
      </c>
      <c t="s" s="75" r="AM37">
        <v>4667</v>
      </c>
      <c t="s" s="75" r="AN37">
        <v>4668</v>
      </c>
      <c t="s" s="75" r="AO37">
        <v>4669</v>
      </c>
      <c t="s" s="76" r="AP37">
        <v>4670</v>
      </c>
      <c t="s" s="76" r="AQ37">
        <v>4671</v>
      </c>
      <c t="s" s="75" r="AR37">
        <v>4672</v>
      </c>
      <c t="s" s="75" r="AS37">
        <v>4673</v>
      </c>
      <c t="s" s="75" r="AT37">
        <v>4674</v>
      </c>
      <c t="s" s="75" r="AU37">
        <v>4675</v>
      </c>
      <c t="s" s="75" r="AV37">
        <v>4676</v>
      </c>
      <c t="s" s="75" r="AW37">
        <v>4677</v>
      </c>
      <c s="75" r="AX37"/>
      <c s="75" r="AY37"/>
      <c t="s" s="75" r="AZ37">
        <v>4678</v>
      </c>
      <c t="s" s="75" r="BA37">
        <v>4679</v>
      </c>
      <c t="s" s="75" r="BB37">
        <v>4680</v>
      </c>
      <c t="s" s="75" r="BC37">
        <v>4681</v>
      </c>
      <c t="s" s="75" r="BD37">
        <v>4682</v>
      </c>
      <c t="s" s="75" r="BE37">
        <v>4683</v>
      </c>
      <c t="s" s="75" r="BF37">
        <v>4684</v>
      </c>
      <c t="s" s="75" r="BG37">
        <v>4685</v>
      </c>
      <c t="s" s="75" r="BH37">
        <v>4686</v>
      </c>
      <c t="s" s="75" r="BI37">
        <v>4687</v>
      </c>
      <c t="s" s="75" r="BJ37">
        <v>4688</v>
      </c>
      <c t="s" s="75" r="BK37">
        <v>4689</v>
      </c>
      <c t="s" s="75" r="BL37">
        <v>4690</v>
      </c>
      <c t="s" s="75" r="BM37">
        <v>4691</v>
      </c>
      <c t="s" s="76" r="BN37">
        <v>4692</v>
      </c>
      <c t="s" s="75" r="BO37">
        <v>4693</v>
      </c>
      <c t="s" s="75" r="BP37">
        <v>4694</v>
      </c>
      <c t="s" s="75" r="BQ37">
        <v>4695</v>
      </c>
      <c t="s" s="76" r="BR37">
        <v>4696</v>
      </c>
      <c t="s" s="76" r="BS37">
        <v>4697</v>
      </c>
      <c t="s" s="75" r="BT37">
        <v>4698</v>
      </c>
      <c t="s" s="75" r="BU37">
        <v>4699</v>
      </c>
      <c t="s" s="75" r="BV37">
        <v>4700</v>
      </c>
      <c t="s" s="75" r="BW37">
        <v>4701</v>
      </c>
      <c t="s" s="75" r="BX37">
        <v>4702</v>
      </c>
      <c t="s" s="75" r="BY37">
        <v>4703</v>
      </c>
      <c t="s" s="75" r="BZ37">
        <v>4704</v>
      </c>
      <c t="s" s="75" r="CA37">
        <v>4705</v>
      </c>
      <c t="s" s="75" r="CB37">
        <v>4706</v>
      </c>
      <c t="s" s="75" r="CC37">
        <v>4707</v>
      </c>
      <c t="s" s="75" r="CD37">
        <v>4708</v>
      </c>
      <c t="s" s="75" r="CE37">
        <v>4709</v>
      </c>
      <c t="s" s="75" r="CF37">
        <v>4710</v>
      </c>
      <c t="s" s="75" r="CG37">
        <v>4711</v>
      </c>
      <c t="s" s="75" r="CH37">
        <v>4712</v>
      </c>
      <c t="s" s="75" r="CI37">
        <v>4713</v>
      </c>
      <c t="s" s="75" r="CJ37">
        <v>4714</v>
      </c>
      <c t="s" s="75" r="CK37">
        <v>4715</v>
      </c>
      <c t="s" s="75" r="CL37">
        <v>4716</v>
      </c>
      <c t="s" s="75" r="CM37">
        <v>4717</v>
      </c>
      <c t="s" s="75" r="CN37">
        <v>4718</v>
      </c>
      <c t="s" s="75" r="CO37">
        <v>4719</v>
      </c>
      <c t="s" s="75" r="CP37">
        <v>4720</v>
      </c>
      <c t="s" s="75" r="CQ37">
        <v>4721</v>
      </c>
      <c t="s" s="75" r="CR37">
        <v>4722</v>
      </c>
      <c t="s" s="75" r="CS37">
        <v>4723</v>
      </c>
      <c t="s" s="75" r="CT37">
        <v>4724</v>
      </c>
      <c t="s" s="75" r="CU37">
        <v>4725</v>
      </c>
      <c t="s" s="75" r="CV37">
        <v>4726</v>
      </c>
      <c t="s" s="75" r="CW37">
        <v>4727</v>
      </c>
      <c t="s" s="75" r="CX37">
        <v>4728</v>
      </c>
      <c t="s" s="75" r="CY37">
        <v>4729</v>
      </c>
      <c t="s" s="75" r="CZ37">
        <v>4730</v>
      </c>
      <c t="s" s="75" r="DA37">
        <v>4731</v>
      </c>
      <c t="s" s="75" r="DB37">
        <v>4732</v>
      </c>
      <c t="s" s="75" r="DC37">
        <v>4733</v>
      </c>
      <c t="s" s="75" r="DD37">
        <v>4734</v>
      </c>
      <c t="s" s="75" r="DE37">
        <v>4735</v>
      </c>
      <c t="s" s="75" r="DF37">
        <v>4736</v>
      </c>
      <c t="s" s="75" r="DG37">
        <v>4737</v>
      </c>
      <c t="s" s="75" r="DH37">
        <v>4738</v>
      </c>
      <c t="s" s="75" r="DI37">
        <v>4739</v>
      </c>
      <c t="s" s="75" r="DJ37">
        <v>4740</v>
      </c>
      <c t="s" s="75" r="DK37">
        <v>4741</v>
      </c>
      <c t="s" s="75" r="DL37">
        <v>4742</v>
      </c>
      <c t="s" s="75" r="DM37">
        <v>4743</v>
      </c>
      <c t="s" s="75" r="DN37">
        <v>4744</v>
      </c>
      <c t="s" s="75" r="DO37">
        <v>4745</v>
      </c>
      <c t="s" s="75" r="DP37">
        <v>4746</v>
      </c>
      <c t="s" s="75" r="DQ37">
        <v>4747</v>
      </c>
      <c t="s" s="75" r="DR37">
        <v>4748</v>
      </c>
      <c t="s" s="75" r="DS37">
        <v>4749</v>
      </c>
      <c t="s" s="75" r="DT37">
        <v>4750</v>
      </c>
      <c t="s" s="75" r="DU37">
        <v>4751</v>
      </c>
      <c t="s" s="75" r="DV37">
        <v>4752</v>
      </c>
      <c t="s" s="75" r="DW37">
        <v>4753</v>
      </c>
      <c t="s" s="75" r="DX37">
        <v>4754</v>
      </c>
      <c t="s" s="75" r="DY37">
        <v>4755</v>
      </c>
      <c t="s" s="76" r="DZ37">
        <v>4756</v>
      </c>
      <c t="s" s="76" r="EA37">
        <v>4757</v>
      </c>
      <c t="s" s="76" r="EB37">
        <v>4758</v>
      </c>
      <c t="s" s="76" r="EC37">
        <v>4759</v>
      </c>
      <c t="s" s="75" r="ED37">
        <v>4760</v>
      </c>
      <c t="s" s="76" r="EE37">
        <v>4761</v>
      </c>
      <c t="s" s="76" r="EF37">
        <v>4762</v>
      </c>
      <c t="s" s="76" r="EG37">
        <v>4763</v>
      </c>
      <c t="s" s="76" r="EH37">
        <v>4764</v>
      </c>
      <c t="s" s="76" r="EI37">
        <v>4765</v>
      </c>
      <c t="s" s="76" r="EJ37">
        <v>4766</v>
      </c>
      <c t="s" s="76" r="EK37">
        <v>4767</v>
      </c>
      <c t="s" s="76" r="EL37">
        <v>4768</v>
      </c>
      <c t="s" s="76" r="EM37">
        <v>4769</v>
      </c>
      <c t="s" s="76" r="EN37">
        <v>4770</v>
      </c>
      <c t="s" s="76" r="EO37">
        <v>4771</v>
      </c>
      <c t="s" s="76" r="EP37">
        <v>4772</v>
      </c>
      <c t="s" s="76" r="EQ37">
        <v>4773</v>
      </c>
      <c t="s" s="76" r="ER37">
        <v>4774</v>
      </c>
      <c t="s" s="76" r="ES37">
        <v>4775</v>
      </c>
      <c t="s" s="76" r="ET37">
        <v>4776</v>
      </c>
      <c t="s" s="76" r="EU37">
        <v>4777</v>
      </c>
      <c t="s" s="76" r="EV37">
        <v>4778</v>
      </c>
      <c s="73" r="EW37"/>
      <c s="73" r="EX37"/>
      <c s="73" r="EY37"/>
      <c s="73" r="EZ37"/>
      <c s="73" r="FA37"/>
    </row>
    <row customHeight="1" r="38" ht="15.75">
      <c t="s" s="73" r="A38">
        <v>4779</v>
      </c>
      <c s="75" r="B38"/>
      <c s="75" r="C38"/>
      <c s="75" r="D38"/>
      <c s="75" r="E38"/>
      <c s="75" r="F38"/>
      <c s="75" r="G38"/>
      <c s="75" r="H38"/>
      <c s="75" r="I38"/>
      <c s="75" r="J38"/>
      <c s="75" r="K38"/>
      <c s="75" r="L38"/>
      <c s="75" r="M38"/>
      <c s="75" r="N38"/>
      <c s="75" r="O38"/>
      <c s="75" r="P38"/>
      <c s="75" r="Q38"/>
      <c s="75" r="R38"/>
      <c s="75" r="S38"/>
      <c s="75" r="T38"/>
      <c s="75" r="U38"/>
      <c s="75" r="V38"/>
      <c s="75" r="W38"/>
      <c s="77" r="X38"/>
      <c s="77" r="Y38"/>
      <c s="75" r="Z38"/>
      <c s="75" r="AA38"/>
      <c s="75" r="AB38"/>
      <c s="75" r="AC38"/>
      <c s="75" r="AD38"/>
      <c s="75" r="AE38"/>
      <c s="75" r="AF38"/>
      <c s="75" r="AG38"/>
      <c s="75" r="AH38"/>
      <c s="75" r="AI38"/>
      <c s="75" r="AJ38"/>
      <c s="75" r="AK38"/>
      <c s="75" r="AL38"/>
      <c s="75" r="AM38"/>
      <c s="75" r="AN38"/>
      <c s="75" r="AO38"/>
      <c s="76" r="AP38"/>
      <c s="76" r="AQ38"/>
      <c s="75" r="AR38"/>
      <c s="75" r="AS38"/>
      <c s="75" r="AT38"/>
      <c s="75" r="AU38"/>
      <c s="75" r="AV38"/>
      <c s="75" r="AW38"/>
      <c s="75" r="AX38"/>
      <c s="75" r="AY38"/>
      <c s="75" r="AZ38"/>
      <c s="75" r="BA38"/>
      <c s="75" r="BB38"/>
      <c s="75" r="BC38"/>
      <c s="75" r="BD38"/>
      <c s="75" r="BE38"/>
      <c s="75" r="BF38"/>
      <c s="75" r="BG38"/>
      <c s="75" r="BH38"/>
      <c s="75" r="BI38"/>
      <c s="75" r="BJ38"/>
      <c s="75" r="BK38"/>
      <c s="75" r="BL38"/>
      <c s="75" r="BM38"/>
      <c s="76" r="BN38"/>
      <c s="76" r="BO38"/>
      <c s="76" r="BP38"/>
      <c s="76" r="BQ38"/>
      <c s="75" r="BR38"/>
      <c s="75" r="BS38"/>
      <c s="76" r="BT38"/>
      <c s="76" r="BU38"/>
      <c s="76" r="BV38"/>
      <c s="76" r="BW38"/>
      <c s="75" r="BX38"/>
      <c s="75" r="BY38"/>
      <c s="75" r="BZ38"/>
      <c s="75" r="CA38"/>
      <c s="75" r="CB38"/>
      <c s="75" r="CC38"/>
      <c s="75" r="CD38"/>
      <c s="75" r="CE38"/>
      <c s="75" r="CF38"/>
      <c s="75" r="CG38"/>
      <c s="75" r="CH38"/>
      <c s="75" r="CI38"/>
      <c s="75" r="CJ38"/>
      <c s="75" r="CK38"/>
      <c s="75" r="CL38"/>
      <c s="75" r="CM38"/>
      <c s="75" r="CN38"/>
      <c s="75" r="CO38"/>
      <c s="75" r="CP38"/>
      <c s="75" r="CQ38"/>
      <c s="75" r="CR38"/>
      <c s="75" r="CS38"/>
      <c s="75" r="CT38"/>
      <c s="75" r="CU38"/>
      <c s="75" r="CV38"/>
      <c s="75" r="CW38"/>
      <c s="75" r="CX38"/>
      <c s="75" r="CY38"/>
      <c s="75" r="CZ38"/>
      <c s="75" r="DA38"/>
      <c s="75" r="DB38"/>
      <c s="75" r="DC38"/>
      <c s="75" r="DD38"/>
      <c s="75" r="DE38"/>
      <c s="75" r="DF38"/>
      <c s="75" r="DG38"/>
      <c s="75" r="DH38"/>
      <c s="75" r="DI38"/>
      <c s="75" r="DJ38"/>
      <c s="75" r="DK38"/>
      <c s="75" r="DL38"/>
      <c s="75" r="DM38"/>
      <c s="75" r="DN38"/>
      <c s="75" r="DO38"/>
      <c s="75" r="DP38"/>
      <c s="75" r="DQ38"/>
      <c s="75" r="DR38"/>
      <c s="75" r="DS38"/>
      <c s="75" r="DT38"/>
      <c s="77" r="DU38"/>
      <c s="75" r="DV38"/>
      <c s="75" r="DW38"/>
      <c t="s" s="75" r="DX38">
        <v>4780</v>
      </c>
      <c t="s" s="75" r="DY38">
        <v>4781</v>
      </c>
      <c s="75" r="DZ38"/>
      <c s="75" r="EA38"/>
      <c s="75" r="EB38"/>
      <c s="75" r="EC38"/>
      <c s="75" r="ED38"/>
      <c s="75" r="EE38"/>
      <c s="75" r="EF38"/>
      <c s="75" r="EG38"/>
      <c s="75" r="EH38"/>
      <c s="75" r="EI38"/>
      <c s="75" r="EJ38"/>
      <c s="75" r="EK38"/>
      <c s="75" r="EL38"/>
      <c s="75" r="EM38"/>
      <c s="75" r="EN38"/>
      <c s="75" r="EO38"/>
      <c s="75" r="EP38"/>
      <c s="75" r="EQ38"/>
      <c s="75" r="ER38"/>
      <c s="75" r="ES38"/>
      <c s="75" r="ET38"/>
      <c s="75" r="EU38"/>
      <c s="75" r="EV38"/>
      <c s="73" r="EW38"/>
      <c s="73" r="EX38"/>
      <c s="73" r="EY38"/>
      <c s="73" r="EZ38"/>
      <c s="73" r="FA38"/>
    </row>
    <row customHeight="1" r="39" ht="15.75">
      <c s="73" r="A39"/>
      <c s="75" r="B39"/>
      <c s="75" r="C39"/>
      <c s="75" r="D39"/>
      <c s="75" r="E39"/>
      <c s="75" r="F39"/>
      <c s="75" r="G39"/>
      <c s="75" r="H39"/>
      <c s="75" r="I39"/>
      <c s="75" r="J39"/>
      <c s="75" r="K39"/>
      <c s="75" r="L39"/>
      <c s="75" r="M39"/>
      <c s="75" r="N39"/>
      <c s="75" r="O39"/>
      <c s="75" r="P39"/>
      <c s="75" r="Q39"/>
      <c s="75" r="R39"/>
      <c s="75" r="S39"/>
      <c s="75" r="T39"/>
      <c s="75" r="U39"/>
      <c s="75" r="V39"/>
      <c s="75" r="W39"/>
      <c s="77" r="X39"/>
      <c s="77" r="Y39"/>
      <c s="75" r="Z39"/>
      <c s="75" r="AA39"/>
      <c s="75" r="AB39"/>
      <c s="75" r="AC39"/>
      <c s="75" r="AD39"/>
      <c s="75" r="AE39"/>
      <c s="75" r="AF39"/>
      <c s="75" r="AG39"/>
      <c s="75" r="AH39"/>
      <c s="75" r="AI39"/>
      <c s="75" r="AJ39"/>
      <c s="75" r="AK39"/>
      <c s="75" r="AL39"/>
      <c s="75" r="AM39"/>
      <c s="75" r="AN39"/>
      <c s="75" r="AO39"/>
      <c s="76" r="AP39"/>
      <c s="76" r="AQ39"/>
      <c s="75" r="AR39"/>
      <c s="75" r="AS39"/>
      <c s="75" r="AT39"/>
      <c s="75" r="AU39"/>
      <c s="75" r="AV39"/>
      <c s="75" r="AW39"/>
      <c s="75" r="AX39"/>
      <c s="75" r="AY39"/>
      <c s="75" r="AZ39"/>
      <c s="75" r="BA39"/>
      <c s="75" r="BB39"/>
      <c s="75" r="BC39"/>
      <c s="75" r="BD39"/>
      <c s="75" r="BE39"/>
      <c s="75" r="BF39"/>
      <c s="75" r="BG39"/>
      <c s="75" r="BH39"/>
      <c s="75" r="BI39"/>
      <c s="75" r="BJ39"/>
      <c s="75" r="BK39"/>
      <c s="75" r="BL39"/>
      <c s="75" r="BM39"/>
      <c s="76" r="BN39"/>
      <c s="76" r="BO39"/>
      <c s="76" r="BP39"/>
      <c s="76" r="BQ39"/>
      <c s="75" r="BR39"/>
      <c s="75" r="BS39"/>
      <c s="76" r="BT39"/>
      <c s="76" r="BU39"/>
      <c s="76" r="BV39"/>
      <c s="76" r="BW39"/>
      <c s="75" r="BX39"/>
      <c s="75" r="BY39"/>
      <c s="75" r="BZ39"/>
      <c s="75" r="CA39"/>
      <c s="75" r="CB39"/>
      <c s="75" r="CC39"/>
      <c s="75" r="CD39"/>
      <c s="75" r="CE39"/>
      <c s="75" r="CF39"/>
      <c s="75" r="CG39"/>
      <c s="75" r="CH39"/>
      <c s="75" r="CI39"/>
      <c s="75" r="CJ39"/>
      <c s="75" r="CK39"/>
      <c s="75" r="CL39"/>
      <c s="75" r="CM39"/>
      <c s="75" r="CN39"/>
      <c s="75" r="CO39"/>
      <c s="75" r="CP39"/>
      <c s="75" r="CQ39"/>
      <c s="75" r="CR39"/>
      <c s="75" r="CS39"/>
      <c s="75" r="CT39"/>
      <c s="75" r="CU39"/>
      <c s="75" r="CV39"/>
      <c s="75" r="CW39"/>
      <c s="75" r="CX39"/>
      <c s="75" r="CY39"/>
      <c s="75" r="CZ39"/>
      <c s="75" r="DA39"/>
      <c s="75" r="DB39"/>
      <c s="75" r="DC39"/>
      <c s="75" r="DD39"/>
      <c s="75" r="DE39"/>
      <c s="75" r="DF39"/>
      <c s="75" r="DG39"/>
      <c s="75" r="DH39"/>
      <c s="75" r="DI39"/>
      <c s="75" r="DJ39"/>
      <c s="75" r="DK39"/>
      <c s="75" r="DL39"/>
      <c s="75" r="DM39"/>
      <c s="75" r="DN39"/>
      <c s="75" r="DO39"/>
      <c s="75" r="DP39"/>
      <c s="75" r="DQ39"/>
      <c s="75" r="DR39"/>
      <c s="75" r="DS39"/>
      <c s="75" r="DT39"/>
      <c s="77" r="DU39"/>
      <c s="75" r="DV39"/>
      <c s="75" r="DW39"/>
      <c s="75" r="DX39"/>
      <c s="75" r="DY39"/>
      <c s="75" r="DZ39"/>
      <c s="75" r="EA39"/>
      <c s="75" r="EB39"/>
      <c s="75" r="EC39"/>
      <c s="75" r="ED39"/>
      <c s="75" r="EE39"/>
      <c s="75" r="EF39"/>
      <c s="75" r="EG39"/>
      <c s="75" r="EH39"/>
      <c s="75" r="EI39"/>
      <c s="75" r="EJ39"/>
      <c s="75" r="EK39"/>
      <c s="75" r="EL39"/>
      <c s="75" r="EM39"/>
      <c s="75" r="EN39"/>
      <c s="75" r="EO39"/>
      <c s="75" r="EP39"/>
      <c s="75" r="EQ39"/>
      <c s="75" r="ER39"/>
      <c s="75" r="ES39"/>
      <c s="75" r="ET39"/>
      <c s="75" r="EU39"/>
      <c s="75" r="EV39"/>
      <c s="73" r="EW39"/>
      <c s="73" r="EX39"/>
      <c s="73" r="EY39"/>
      <c s="73" r="EZ39"/>
      <c s="73" r="FA39"/>
    </row>
    <row customHeight="1" r="40" ht="15.75">
      <c t="s" s="110" r="A40">
        <v>4782</v>
      </c>
      <c s="75" r="B40"/>
      <c s="75" r="C40"/>
      <c s="75" r="D40"/>
      <c s="75" r="E40"/>
      <c s="75" r="F40"/>
      <c s="75" r="G40"/>
      <c s="75" r="H40"/>
      <c s="75" r="I40"/>
      <c s="75" r="J40"/>
      <c s="75" r="K40"/>
      <c s="75" r="L40"/>
      <c s="75" r="M40"/>
      <c s="75" r="N40"/>
      <c s="75" r="O40"/>
      <c s="75" r="P40"/>
      <c s="75" r="Q40"/>
      <c s="75" r="R40"/>
      <c s="75" r="S40"/>
      <c s="75" r="T40"/>
      <c s="75" r="U40"/>
      <c s="75" r="V40"/>
      <c s="75" r="W40"/>
      <c s="77" r="X40"/>
      <c s="77" r="Y40"/>
      <c s="75" r="Z40"/>
      <c s="75" r="AA40"/>
      <c s="75" r="AB40"/>
      <c s="75" r="AC40"/>
      <c s="75" r="AD40"/>
      <c s="75" r="AE40"/>
      <c s="75" r="AF40"/>
      <c s="75" r="AG40"/>
      <c s="75" r="AH40"/>
      <c s="75" r="AI40"/>
      <c s="75" r="AJ40"/>
      <c s="75" r="AK40"/>
      <c s="75" r="AL40"/>
      <c s="75" r="AM40"/>
      <c s="75" r="AN40"/>
      <c s="75" r="AO40"/>
      <c s="76" r="AP40"/>
      <c s="76" r="AQ40"/>
      <c s="75" r="AR40"/>
      <c s="75" r="AS40"/>
      <c s="75" r="AT40"/>
      <c s="75" r="AU40"/>
      <c s="75" r="AV40"/>
      <c s="75" r="AW40"/>
      <c s="75" r="AX40"/>
      <c s="75" r="AY40"/>
      <c s="75" r="AZ40"/>
      <c s="75" r="BA40"/>
      <c s="75" r="BB40"/>
      <c s="75" r="BC40"/>
      <c s="75" r="BD40"/>
      <c s="75" r="BE40"/>
      <c s="75" r="BF40"/>
      <c s="75" r="BG40"/>
      <c s="75" r="BH40"/>
      <c s="75" r="BI40"/>
      <c s="75" r="BJ40"/>
      <c s="75" r="BK40"/>
      <c s="75" r="BL40"/>
      <c s="75" r="BM40"/>
      <c s="76" r="BN40"/>
      <c s="76" r="BO40"/>
      <c s="76" r="BP40"/>
      <c s="76" r="BQ40"/>
      <c s="75" r="BR40"/>
      <c s="75" r="BS40"/>
      <c s="76" r="BT40"/>
      <c s="76" r="BU40"/>
      <c s="76" r="BV40"/>
      <c s="76" r="BW40"/>
      <c s="75" r="BX40"/>
      <c s="75" r="BY40"/>
      <c s="75" r="BZ40"/>
      <c s="75" r="CA40"/>
      <c s="75" r="CB40"/>
      <c s="75" r="CC40"/>
      <c s="75" r="CD40"/>
      <c s="75" r="CE40"/>
      <c s="75" r="CF40"/>
      <c s="75" r="CG40"/>
      <c s="75" r="CH40"/>
      <c s="75" r="CI40"/>
      <c s="75" r="CJ40"/>
      <c s="75" r="CK40"/>
      <c s="75" r="CL40"/>
      <c s="75" r="CM40"/>
      <c s="75" r="CN40"/>
      <c s="75" r="CO40"/>
      <c s="75" r="CP40"/>
      <c s="75" r="CQ40"/>
      <c s="75" r="CR40"/>
      <c s="75" r="CS40"/>
      <c s="75" r="CT40"/>
      <c s="75" r="CU40"/>
      <c s="75" r="CV40"/>
      <c s="75" r="CW40"/>
      <c s="75" r="CX40"/>
      <c s="75" r="CY40"/>
      <c s="75" r="CZ40"/>
      <c s="75" r="DA40"/>
      <c s="75" r="DB40"/>
      <c s="75" r="DC40"/>
      <c s="75" r="DD40"/>
      <c s="75" r="DE40"/>
      <c s="75" r="DF40"/>
      <c s="75" r="DG40"/>
      <c s="75" r="DH40"/>
      <c s="75" r="DI40"/>
      <c s="75" r="DJ40"/>
      <c s="75" r="DK40"/>
      <c s="75" r="DL40"/>
      <c s="75" r="DM40"/>
      <c s="75" r="DN40"/>
      <c s="75" r="DO40"/>
      <c s="75" r="DP40"/>
      <c s="75" r="DQ40"/>
      <c s="75" r="DR40"/>
      <c s="75" r="DS40"/>
      <c s="75" r="DT40"/>
      <c s="77" r="DU40"/>
      <c s="75" r="DV40"/>
      <c s="75" r="DW40"/>
      <c s="75" r="DX40"/>
      <c s="75" r="DY40"/>
      <c s="75" r="DZ40"/>
      <c s="75" r="EA40"/>
      <c s="75" r="EB40"/>
      <c s="75" r="EC40"/>
      <c s="75" r="ED40"/>
      <c s="75" r="EE40"/>
      <c s="75" r="EF40"/>
      <c s="75" r="EG40"/>
      <c s="75" r="EH40"/>
      <c s="75" r="EI40"/>
      <c s="75" r="EJ40"/>
      <c s="75" r="EK40"/>
      <c s="75" r="EL40"/>
      <c s="75" r="EM40"/>
      <c s="75" r="EN40"/>
      <c s="75" r="EO40"/>
      <c s="75" r="EP40"/>
      <c s="75" r="EQ40"/>
      <c s="75" r="ER40"/>
      <c s="75" r="ES40"/>
      <c s="75" r="ET40"/>
      <c s="75" r="EU40"/>
      <c s="75" r="EV40"/>
      <c s="73" r="EW40"/>
      <c s="73" r="EX40"/>
      <c s="73" r="EY40"/>
      <c s="73" r="EZ40"/>
      <c s="73" r="FA40"/>
    </row>
    <row customHeight="1" r="41" ht="15.75">
      <c t="s" s="73" r="A41">
        <v>4783</v>
      </c>
      <c t="s" s="75" r="B41">
        <v>4784</v>
      </c>
      <c t="s" s="75" r="C41">
        <v>4785</v>
      </c>
      <c t="s" s="76" r="D41">
        <v>4786</v>
      </c>
      <c t="s" s="75" r="E41">
        <v>4787</v>
      </c>
      <c t="s" s="76" r="F41">
        <v>4788</v>
      </c>
      <c t="s" s="76" r="G41">
        <v>4789</v>
      </c>
      <c t="s" s="75" r="H41">
        <v>4790</v>
      </c>
      <c t="s" s="76" r="I41">
        <v>4791</v>
      </c>
      <c t="s" s="75" r="J41">
        <v>4792</v>
      </c>
      <c t="s" s="76" r="K41">
        <v>4793</v>
      </c>
      <c t="s" s="76" r="L41">
        <v>4794</v>
      </c>
      <c t="s" s="76" r="M41">
        <v>4795</v>
      </c>
      <c t="s" s="76" r="N41">
        <v>4796</v>
      </c>
      <c t="s" s="76" r="O41">
        <v>4797</v>
      </c>
      <c t="s" s="76" r="P41">
        <v>4798</v>
      </c>
      <c t="s" s="76" r="Q41">
        <v>4799</v>
      </c>
      <c t="s" s="76" r="R41">
        <v>4800</v>
      </c>
      <c t="s" s="76" r="S41">
        <v>4801</v>
      </c>
      <c t="s" s="76" r="T41">
        <v>4802</v>
      </c>
      <c t="s" s="76" r="U41">
        <v>4803</v>
      </c>
      <c t="s" s="76" r="V41">
        <v>4804</v>
      </c>
      <c t="s" s="76" r="W41">
        <v>4805</v>
      </c>
      <c t="s" s="75" r="X41">
        <v>4806</v>
      </c>
      <c t="s" s="75" r="Y41">
        <v>4807</v>
      </c>
      <c t="s" s="75" r="Z41">
        <v>4808</v>
      </c>
      <c t="s" s="75" r="AA41">
        <v>4809</v>
      </c>
      <c t="s" s="76" r="AB41">
        <v>4810</v>
      </c>
      <c t="s" s="76" r="AC41">
        <v>4811</v>
      </c>
      <c t="s" s="76" r="AD41">
        <v>4812</v>
      </c>
      <c t="s" s="76" r="AE41">
        <v>4813</v>
      </c>
      <c t="s" s="76" r="AF41">
        <v>4814</v>
      </c>
      <c t="s" s="75" r="AG41">
        <v>4815</v>
      </c>
      <c t="s" s="76" r="AH41">
        <v>4816</v>
      </c>
      <c t="s" s="76" r="AI41">
        <v>4817</v>
      </c>
      <c t="s" s="76" r="AJ41">
        <v>4818</v>
      </c>
      <c t="s" s="76" r="AK41">
        <v>4819</v>
      </c>
      <c t="s" s="76" r="AL41">
        <v>4820</v>
      </c>
      <c t="s" s="76" r="AM41">
        <v>4821</v>
      </c>
      <c t="s" s="76" r="AN41">
        <v>4822</v>
      </c>
      <c t="s" s="76" r="AO41">
        <v>4823</v>
      </c>
      <c t="s" s="76" r="AP41">
        <v>4824</v>
      </c>
      <c t="s" s="76" r="AQ41">
        <v>4825</v>
      </c>
      <c t="s" s="76" r="AR41">
        <v>4826</v>
      </c>
      <c t="s" s="76" r="AS41">
        <v>4827</v>
      </c>
      <c t="s" s="76" r="AT41">
        <v>4828</v>
      </c>
      <c t="s" s="76" r="AU41">
        <v>4829</v>
      </c>
      <c t="s" s="76" r="AV41">
        <v>4830</v>
      </c>
      <c t="s" s="76" r="AW41">
        <v>4831</v>
      </c>
      <c t="s" s="75" r="AX41">
        <v>4832</v>
      </c>
      <c t="s" s="75" r="AY41">
        <v>4833</v>
      </c>
      <c t="s" s="75" r="AZ41">
        <v>4834</v>
      </c>
      <c t="s" s="75" r="BA41">
        <v>4835</v>
      </c>
      <c t="s" s="75" r="BB41">
        <v>4836</v>
      </c>
      <c t="s" s="75" r="BC41">
        <v>4837</v>
      </c>
      <c t="s" s="75" r="BD41">
        <v>4838</v>
      </c>
      <c t="s" s="75" r="BE41">
        <v>4839</v>
      </c>
      <c t="s" s="75" r="BF41">
        <v>4840</v>
      </c>
      <c t="s" s="75" r="BG41">
        <v>4841</v>
      </c>
      <c t="s" s="75" r="BH41">
        <v>4842</v>
      </c>
      <c t="s" s="75" r="BI41">
        <v>4843</v>
      </c>
      <c t="s" s="75" r="BJ41">
        <v>4844</v>
      </c>
      <c t="s" s="75" r="BK41">
        <v>4845</v>
      </c>
      <c t="s" s="75" r="BL41">
        <v>4846</v>
      </c>
      <c t="s" s="76" r="BM41">
        <v>4847</v>
      </c>
      <c t="s" s="76" r="BN41">
        <v>4848</v>
      </c>
      <c t="s" s="75" r="BO41">
        <v>4849</v>
      </c>
      <c t="s" s="75" r="BP41">
        <v>4850</v>
      </c>
      <c t="s" s="75" r="BQ41">
        <v>4851</v>
      </c>
      <c t="s" s="76" r="BR41">
        <v>4852</v>
      </c>
      <c t="s" s="76" r="BS41">
        <v>4853</v>
      </c>
      <c t="s" s="75" r="BT41">
        <v>4854</v>
      </c>
      <c t="s" s="75" r="BU41">
        <v>4855</v>
      </c>
      <c t="s" s="76" r="BV41">
        <v>4856</v>
      </c>
      <c t="s" s="76" r="BW41">
        <v>4857</v>
      </c>
      <c t="s" s="76" r="BX41">
        <v>4858</v>
      </c>
      <c t="s" s="76" r="BY41">
        <v>4859</v>
      </c>
      <c t="s" s="76" r="BZ41">
        <v>4860</v>
      </c>
      <c t="s" s="76" r="CA41">
        <v>4861</v>
      </c>
      <c t="s" s="76" r="CB41">
        <v>4862</v>
      </c>
      <c t="s" s="76" r="CC41">
        <v>4863</v>
      </c>
      <c t="s" s="76" r="CD41">
        <v>4864</v>
      </c>
      <c t="s" s="76" r="CE41">
        <v>4865</v>
      </c>
      <c t="s" s="76" r="CF41">
        <v>4866</v>
      </c>
      <c t="s" s="76" r="CG41">
        <v>4867</v>
      </c>
      <c t="s" s="76" r="CH41">
        <v>4868</v>
      </c>
      <c t="s" s="75" r="CI41">
        <v>4869</v>
      </c>
      <c t="s" s="75" r="CJ41">
        <v>4870</v>
      </c>
      <c t="s" s="75" r="CK41">
        <v>4871</v>
      </c>
      <c t="s" s="75" r="CL41">
        <v>4872</v>
      </c>
      <c t="s" s="75" r="CM41">
        <v>4873</v>
      </c>
      <c t="s" s="75" r="CN41">
        <v>4874</v>
      </c>
      <c t="s" s="75" r="CO41">
        <v>4875</v>
      </c>
      <c t="s" s="75" r="CP41">
        <v>4876</v>
      </c>
      <c t="s" s="75" r="CQ41">
        <v>4877</v>
      </c>
      <c t="s" s="75" r="CR41">
        <v>4878</v>
      </c>
      <c t="s" s="75" r="CS41">
        <v>4879</v>
      </c>
      <c t="s" s="75" r="CT41">
        <v>4880</v>
      </c>
      <c t="s" s="75" r="CU41">
        <v>4881</v>
      </c>
      <c t="s" s="75" r="CV41">
        <v>4882</v>
      </c>
      <c t="s" s="75" r="CW41">
        <v>4883</v>
      </c>
      <c t="s" s="75" r="CX41">
        <v>4884</v>
      </c>
      <c t="s" s="75" r="CY41">
        <v>4885</v>
      </c>
      <c t="s" s="75" r="CZ41">
        <v>4886</v>
      </c>
      <c t="s" s="75" r="DA41">
        <v>4887</v>
      </c>
      <c t="s" s="75" r="DB41">
        <v>4888</v>
      </c>
      <c t="s" s="75" r="DC41">
        <v>4889</v>
      </c>
      <c t="s" s="75" r="DD41">
        <v>4890</v>
      </c>
      <c t="s" s="75" r="DE41">
        <v>4891</v>
      </c>
      <c t="s" s="75" r="DF41">
        <v>4892</v>
      </c>
      <c t="s" s="75" r="DG41">
        <v>4893</v>
      </c>
      <c t="s" s="75" r="DH41">
        <v>4894</v>
      </c>
      <c t="s" s="76" r="DI41">
        <v>4895</v>
      </c>
      <c t="s" s="76" r="DJ41">
        <v>4896</v>
      </c>
      <c t="s" s="76" r="DK41">
        <v>4897</v>
      </c>
      <c t="s" s="76" r="DL41">
        <v>4898</v>
      </c>
      <c t="s" s="75" r="DM41">
        <v>4899</v>
      </c>
      <c t="s" s="75" r="DN41">
        <v>4900</v>
      </c>
      <c t="s" s="76" r="DO41">
        <v>4901</v>
      </c>
      <c t="s" s="76" r="DP41">
        <v>4902</v>
      </c>
      <c t="s" s="76" r="DQ41">
        <v>4903</v>
      </c>
      <c t="s" s="76" r="DR41">
        <v>4904</v>
      </c>
      <c t="s" s="75" r="DS41">
        <v>4905</v>
      </c>
      <c t="s" s="75" r="DT41">
        <v>4906</v>
      </c>
      <c t="s" s="75" r="DU41">
        <v>4907</v>
      </c>
      <c t="s" s="76" r="DV41">
        <v>4908</v>
      </c>
      <c t="s" s="75" r="DW41">
        <v>4909</v>
      </c>
      <c t="s" s="75" r="DX41">
        <v>4910</v>
      </c>
      <c t="s" s="75" r="DY41">
        <v>4911</v>
      </c>
      <c t="s" s="76" r="DZ41">
        <v>4912</v>
      </c>
      <c t="s" s="76" r="EA41">
        <v>4913</v>
      </c>
      <c t="s" s="76" r="EB41">
        <v>4914</v>
      </c>
      <c t="s" s="76" r="EC41">
        <v>4915</v>
      </c>
      <c t="s" s="76" r="ED41">
        <v>4916</v>
      </c>
      <c t="s" s="76" r="EE41">
        <v>4917</v>
      </c>
      <c t="s" s="76" r="EF41">
        <v>4918</v>
      </c>
      <c t="s" s="76" r="EG41">
        <v>4919</v>
      </c>
      <c t="s" s="76" r="EH41">
        <v>4920</v>
      </c>
      <c t="s" s="76" r="EI41">
        <v>4921</v>
      </c>
      <c t="s" s="76" r="EJ41">
        <v>4922</v>
      </c>
      <c t="s" s="76" r="EK41">
        <v>4923</v>
      </c>
      <c t="s" s="76" r="EL41">
        <v>4924</v>
      </c>
      <c t="s" s="76" r="EM41">
        <v>4925</v>
      </c>
      <c t="s" s="76" r="EN41">
        <v>4926</v>
      </c>
      <c t="s" s="76" r="EO41">
        <v>4927</v>
      </c>
      <c t="s" s="76" r="EP41">
        <v>4928</v>
      </c>
      <c t="s" s="76" r="EQ41">
        <v>4929</v>
      </c>
      <c t="s" s="76" r="ER41">
        <v>4930</v>
      </c>
      <c t="s" s="76" r="ES41">
        <v>4931</v>
      </c>
      <c t="s" s="76" r="ET41">
        <v>4932</v>
      </c>
      <c t="s" s="76" r="EU41">
        <v>4933</v>
      </c>
      <c t="s" s="76" r="EV41">
        <v>4934</v>
      </c>
      <c s="73" r="EW41"/>
      <c s="73" r="EX41"/>
      <c s="73" r="EY41"/>
      <c s="73" r="EZ41"/>
      <c s="73" r="FA41"/>
    </row>
    <row customHeight="1" r="42" ht="15.75">
      <c t="s" s="73" r="A42">
        <v>4935</v>
      </c>
      <c t="s" s="75" r="B42">
        <v>4936</v>
      </c>
      <c t="s" s="75" r="C42">
        <v>4937</v>
      </c>
      <c t="s" s="76" r="D42">
        <v>4938</v>
      </c>
      <c t="s" s="75" r="E42">
        <v>4939</v>
      </c>
      <c t="s" s="76" r="F42">
        <v>4940</v>
      </c>
      <c t="s" s="76" r="G42">
        <v>4941</v>
      </c>
      <c t="s" s="75" r="H42">
        <v>4942</v>
      </c>
      <c t="s" s="75" r="I42">
        <v>4943</v>
      </c>
      <c t="s" s="76" r="J42">
        <v>4944</v>
      </c>
      <c t="s" s="76" r="K42">
        <v>4945</v>
      </c>
      <c t="s" s="76" r="L42">
        <v>4946</v>
      </c>
      <c t="s" s="76" r="M42">
        <v>4947</v>
      </c>
      <c t="s" s="76" r="N42">
        <v>4948</v>
      </c>
      <c t="s" s="76" r="O42">
        <v>4949</v>
      </c>
      <c t="s" s="76" r="P42">
        <v>4950</v>
      </c>
      <c t="s" s="76" r="Q42">
        <v>4951</v>
      </c>
      <c t="s" s="76" r="R42">
        <v>4952</v>
      </c>
      <c t="s" s="76" r="S42">
        <v>4953</v>
      </c>
      <c t="s" s="76" r="T42">
        <v>4954</v>
      </c>
      <c t="s" s="76" r="U42">
        <v>4955</v>
      </c>
      <c t="s" s="76" r="V42">
        <v>4956</v>
      </c>
      <c t="s" s="76" r="W42">
        <v>4957</v>
      </c>
      <c t="s" s="75" r="X42">
        <v>4958</v>
      </c>
      <c t="s" s="75" r="Y42">
        <v>4959</v>
      </c>
      <c t="s" s="75" r="Z42">
        <v>4960</v>
      </c>
      <c t="s" s="75" r="AA42">
        <v>4961</v>
      </c>
      <c t="s" s="76" r="AB42">
        <v>4962</v>
      </c>
      <c t="s" s="76" r="AC42">
        <v>4963</v>
      </c>
      <c t="s" s="76" r="AD42">
        <v>4964</v>
      </c>
      <c t="s" s="76" r="AE42">
        <v>4965</v>
      </c>
      <c t="s" s="76" r="AF42">
        <v>4966</v>
      </c>
      <c t="s" s="75" r="AG42">
        <v>4967</v>
      </c>
      <c t="s" s="76" r="AH42">
        <v>4968</v>
      </c>
      <c t="s" s="76" r="AI42">
        <v>4969</v>
      </c>
      <c t="s" s="76" r="AJ42">
        <v>4970</v>
      </c>
      <c t="s" s="76" r="AK42">
        <v>4971</v>
      </c>
      <c t="s" s="76" r="AL42">
        <v>4972</v>
      </c>
      <c t="s" s="76" r="AM42">
        <v>4973</v>
      </c>
      <c t="s" s="76" r="AN42">
        <v>4974</v>
      </c>
      <c t="s" s="76" r="AO42">
        <v>4975</v>
      </c>
      <c t="s" s="76" r="AP42">
        <v>4976</v>
      </c>
      <c t="s" s="76" r="AQ42">
        <v>4977</v>
      </c>
      <c t="s" s="76" r="AR42">
        <v>4978</v>
      </c>
      <c t="s" s="76" r="AS42">
        <v>4979</v>
      </c>
      <c t="s" s="76" r="AT42">
        <v>4980</v>
      </c>
      <c t="s" s="76" r="AU42">
        <v>4981</v>
      </c>
      <c t="s" s="76" r="AV42">
        <v>4982</v>
      </c>
      <c t="s" s="76" r="AW42">
        <v>4983</v>
      </c>
      <c t="s" s="75" r="AX42">
        <v>4984</v>
      </c>
      <c t="s" s="75" r="AY42">
        <v>4985</v>
      </c>
      <c t="s" s="75" r="AZ42">
        <v>4986</v>
      </c>
      <c t="s" s="75" r="BA42">
        <v>4987</v>
      </c>
      <c t="s" s="75" r="BB42">
        <v>4988</v>
      </c>
      <c t="s" s="75" r="BC42">
        <v>4989</v>
      </c>
      <c t="s" s="75" r="BD42">
        <v>4990</v>
      </c>
      <c t="s" s="75" r="BE42">
        <v>4991</v>
      </c>
      <c t="s" s="75" r="BF42">
        <v>4992</v>
      </c>
      <c t="s" s="75" r="BG42">
        <v>4993</v>
      </c>
      <c t="s" s="75" r="BH42">
        <v>4994</v>
      </c>
      <c t="s" s="75" r="BI42">
        <v>4995</v>
      </c>
      <c t="s" s="75" r="BJ42">
        <v>4996</v>
      </c>
      <c t="s" s="75" r="BK42">
        <v>4997</v>
      </c>
      <c t="s" s="75" r="BL42">
        <v>4998</v>
      </c>
      <c t="s" s="76" r="BM42">
        <v>4999</v>
      </c>
      <c t="s" s="76" r="BN42">
        <v>5000</v>
      </c>
      <c t="s" s="75" r="BO42">
        <v>5001</v>
      </c>
      <c t="s" s="75" r="BP42">
        <v>5002</v>
      </c>
      <c t="s" s="75" r="BQ42">
        <v>5003</v>
      </c>
      <c t="s" s="76" r="BR42">
        <v>5004</v>
      </c>
      <c t="s" s="76" r="BS42">
        <v>5005</v>
      </c>
      <c t="s" s="75" r="BT42">
        <v>5006</v>
      </c>
      <c t="s" s="75" r="BU42">
        <v>5007</v>
      </c>
      <c t="s" s="76" r="BV42">
        <v>5008</v>
      </c>
      <c t="s" s="76" r="BW42">
        <v>5009</v>
      </c>
      <c t="s" s="76" r="BX42">
        <v>5010</v>
      </c>
      <c t="s" s="76" r="BY42">
        <v>5011</v>
      </c>
      <c t="s" s="76" r="BZ42">
        <v>5012</v>
      </c>
      <c t="s" s="76" r="CA42">
        <v>5013</v>
      </c>
      <c t="s" s="76" r="CB42">
        <v>5014</v>
      </c>
      <c t="s" s="76" r="CC42">
        <v>5015</v>
      </c>
      <c t="s" s="76" r="CD42">
        <v>5016</v>
      </c>
      <c t="s" s="76" r="CE42">
        <v>5017</v>
      </c>
      <c t="s" s="76" r="CF42">
        <v>5018</v>
      </c>
      <c t="s" s="76" r="CG42">
        <v>5019</v>
      </c>
      <c t="s" s="76" r="CH42">
        <v>5020</v>
      </c>
      <c t="s" s="75" r="CI42">
        <v>5021</v>
      </c>
      <c t="s" s="75" r="CJ42">
        <v>5022</v>
      </c>
      <c t="s" s="75" r="CK42">
        <v>5023</v>
      </c>
      <c t="s" s="75" r="CL42">
        <v>5024</v>
      </c>
      <c t="s" s="75" r="CM42">
        <v>5025</v>
      </c>
      <c t="s" s="75" r="CN42">
        <v>5026</v>
      </c>
      <c t="s" s="75" r="CO42">
        <v>5027</v>
      </c>
      <c t="s" s="75" r="CP42">
        <v>5028</v>
      </c>
      <c t="s" s="75" r="CQ42">
        <v>5029</v>
      </c>
      <c t="s" s="75" r="CR42">
        <v>5030</v>
      </c>
      <c t="s" s="75" r="CS42">
        <v>5031</v>
      </c>
      <c t="s" s="75" r="CT42">
        <v>5032</v>
      </c>
      <c t="s" s="75" r="CU42">
        <v>5033</v>
      </c>
      <c t="s" s="75" r="CV42">
        <v>5034</v>
      </c>
      <c t="s" s="75" r="CW42">
        <v>5035</v>
      </c>
      <c t="s" s="75" r="CX42">
        <v>5036</v>
      </c>
      <c t="s" s="75" r="CY42">
        <v>5037</v>
      </c>
      <c t="s" s="75" r="CZ42">
        <v>5038</v>
      </c>
      <c t="s" s="75" r="DA42">
        <v>5039</v>
      </c>
      <c t="s" s="75" r="DB42">
        <v>5040</v>
      </c>
      <c t="s" s="75" r="DC42">
        <v>5041</v>
      </c>
      <c t="s" s="75" r="DD42">
        <v>5042</v>
      </c>
      <c t="s" s="75" r="DE42">
        <v>5043</v>
      </c>
      <c t="s" s="75" r="DF42">
        <v>5044</v>
      </c>
      <c t="s" s="75" r="DG42">
        <v>5045</v>
      </c>
      <c t="s" s="75" r="DH42">
        <v>5046</v>
      </c>
      <c t="s" s="76" r="DI42">
        <v>5047</v>
      </c>
      <c t="s" s="76" r="DJ42">
        <v>5048</v>
      </c>
      <c t="s" s="76" r="DK42">
        <v>5049</v>
      </c>
      <c t="s" s="76" r="DL42">
        <v>5050</v>
      </c>
      <c t="s" s="75" r="DM42">
        <v>5051</v>
      </c>
      <c t="s" s="75" r="DN42">
        <v>5052</v>
      </c>
      <c t="s" s="76" r="DO42">
        <v>5053</v>
      </c>
      <c t="s" s="76" r="DP42">
        <v>5054</v>
      </c>
      <c t="s" s="76" r="DQ42">
        <v>5055</v>
      </c>
      <c t="s" s="75" r="DR42">
        <v>5056</v>
      </c>
      <c t="s" s="75" r="DS42">
        <v>5057</v>
      </c>
      <c t="s" s="75" r="DT42">
        <v>5058</v>
      </c>
      <c t="s" s="76" r="DU42">
        <v>5059</v>
      </c>
      <c t="s" s="75" r="DV42">
        <v>5060</v>
      </c>
      <c t="s" s="75" r="DW42">
        <v>5061</v>
      </c>
      <c t="s" s="75" r="DX42">
        <v>5062</v>
      </c>
      <c t="s" s="75" r="DY42">
        <v>5063</v>
      </c>
      <c t="s" s="76" r="DZ42">
        <v>5064</v>
      </c>
      <c t="s" s="76" r="EA42">
        <v>5065</v>
      </c>
      <c t="s" s="76" r="EB42">
        <v>5066</v>
      </c>
      <c t="s" s="76" r="EC42">
        <v>5067</v>
      </c>
      <c t="s" s="76" r="ED42">
        <v>5068</v>
      </c>
      <c t="s" s="76" r="EE42">
        <v>5069</v>
      </c>
      <c t="s" s="76" r="EF42">
        <v>5070</v>
      </c>
      <c t="s" s="76" r="EG42">
        <v>5071</v>
      </c>
      <c t="s" s="76" r="EH42">
        <v>5072</v>
      </c>
      <c t="s" s="76" r="EI42">
        <v>5073</v>
      </c>
      <c t="s" s="76" r="EJ42">
        <v>5074</v>
      </c>
      <c t="s" s="76" r="EK42">
        <v>5075</v>
      </c>
      <c t="s" s="76" r="EL42">
        <v>5076</v>
      </c>
      <c t="s" s="76" r="EM42">
        <v>5077</v>
      </c>
      <c t="s" s="76" r="EN42">
        <v>5078</v>
      </c>
      <c t="s" s="76" r="EO42">
        <v>5079</v>
      </c>
      <c t="s" s="76" r="EP42">
        <v>5080</v>
      </c>
      <c t="s" s="76" r="EQ42">
        <v>5081</v>
      </c>
      <c t="s" s="76" r="ER42">
        <v>5082</v>
      </c>
      <c t="s" s="76" r="ES42">
        <v>5083</v>
      </c>
      <c t="s" s="76" r="ET42">
        <v>5084</v>
      </c>
      <c t="s" s="76" r="EU42">
        <v>5085</v>
      </c>
      <c t="s" s="76" r="EV42">
        <v>5086</v>
      </c>
      <c s="73" r="EW42"/>
      <c s="73" r="EX42"/>
      <c s="73" r="EY42"/>
      <c s="73" r="EZ42"/>
      <c s="73" r="FA42"/>
    </row>
    <row customHeight="1" r="43" ht="15.75">
      <c t="s" s="73" r="A43">
        <v>5087</v>
      </c>
      <c t="s" s="75" r="B43">
        <v>5088</v>
      </c>
      <c t="s" s="75" r="C43">
        <v>5089</v>
      </c>
      <c t="s" s="76" r="D43">
        <v>5090</v>
      </c>
      <c t="s" s="75" r="E43">
        <v>5091</v>
      </c>
      <c t="s" s="76" r="F43">
        <v>5092</v>
      </c>
      <c t="s" s="76" r="G43">
        <v>5093</v>
      </c>
      <c t="s" s="76" r="H43">
        <v>5094</v>
      </c>
      <c t="s" s="76" r="I43">
        <v>5095</v>
      </c>
      <c t="s" s="75" r="J43">
        <v>5096</v>
      </c>
      <c t="s" s="76" r="K43">
        <v>5097</v>
      </c>
      <c t="s" s="76" r="L43">
        <v>5098</v>
      </c>
      <c t="s" s="76" r="M43">
        <v>5099</v>
      </c>
      <c t="s" s="76" r="N43">
        <v>5100</v>
      </c>
      <c t="s" s="76" r="O43">
        <v>5101</v>
      </c>
      <c t="s" s="76" r="P43">
        <v>5102</v>
      </c>
      <c t="s" s="76" r="Q43">
        <v>5103</v>
      </c>
      <c t="s" s="76" r="R43">
        <v>5104</v>
      </c>
      <c t="s" s="76" r="S43">
        <v>5105</v>
      </c>
      <c t="s" s="76" r="T43">
        <v>5106</v>
      </c>
      <c t="s" s="76" r="U43">
        <v>5107</v>
      </c>
      <c t="s" s="76" r="V43">
        <v>5108</v>
      </c>
      <c t="s" s="76" r="W43">
        <v>5109</v>
      </c>
      <c t="s" s="75" r="X43">
        <v>5110</v>
      </c>
      <c t="s" s="75" r="Y43">
        <v>5111</v>
      </c>
      <c t="s" s="76" r="Z43">
        <v>5112</v>
      </c>
      <c t="s" s="75" r="AA43">
        <v>5113</v>
      </c>
      <c t="s" s="76" r="AB43">
        <v>5114</v>
      </c>
      <c t="s" s="76" r="AC43">
        <v>5115</v>
      </c>
      <c t="s" s="76" r="AD43">
        <v>5116</v>
      </c>
      <c t="s" s="76" r="AE43">
        <v>5117</v>
      </c>
      <c t="s" s="76" r="AF43">
        <v>5118</v>
      </c>
      <c t="s" s="75" r="AG43">
        <v>5119</v>
      </c>
      <c t="s" s="76" r="AH43">
        <v>5120</v>
      </c>
      <c t="s" s="76" r="AI43">
        <v>5121</v>
      </c>
      <c t="s" s="76" r="AJ43">
        <v>5122</v>
      </c>
      <c t="s" s="76" r="AK43">
        <v>5123</v>
      </c>
      <c t="s" s="76" r="AL43">
        <v>5124</v>
      </c>
      <c t="s" s="76" r="AM43">
        <v>5125</v>
      </c>
      <c t="s" s="76" r="AN43">
        <v>5126</v>
      </c>
      <c t="s" s="76" r="AO43">
        <v>5127</v>
      </c>
      <c t="s" s="76" r="AP43">
        <v>5128</v>
      </c>
      <c t="s" s="76" r="AQ43">
        <v>5129</v>
      </c>
      <c t="s" s="76" r="AR43">
        <v>5130</v>
      </c>
      <c t="s" s="76" r="AS43">
        <v>5131</v>
      </c>
      <c t="s" s="76" r="AT43">
        <v>5132</v>
      </c>
      <c t="s" s="76" r="AU43">
        <v>5133</v>
      </c>
      <c t="s" s="76" r="AV43">
        <v>5134</v>
      </c>
      <c t="s" s="76" r="AW43">
        <v>5135</v>
      </c>
      <c t="s" s="75" r="AX43">
        <v>5136</v>
      </c>
      <c t="s" s="75" r="AY43">
        <v>5137</v>
      </c>
      <c t="s" s="75" r="AZ43">
        <v>5138</v>
      </c>
      <c t="s" s="75" r="BA43">
        <v>5139</v>
      </c>
      <c t="s" s="75" r="BB43">
        <v>5140</v>
      </c>
      <c t="s" s="75" r="BC43">
        <v>5141</v>
      </c>
      <c t="s" s="75" r="BD43">
        <v>5142</v>
      </c>
      <c t="s" s="75" r="BE43">
        <v>5143</v>
      </c>
      <c t="s" s="75" r="BF43">
        <v>5144</v>
      </c>
      <c t="s" s="75" r="BG43">
        <v>5145</v>
      </c>
      <c t="s" s="75" r="BH43">
        <v>5146</v>
      </c>
      <c t="s" s="75" r="BI43">
        <v>5147</v>
      </c>
      <c t="s" s="75" r="BJ43">
        <v>5148</v>
      </c>
      <c t="s" s="75" r="BK43">
        <v>5149</v>
      </c>
      <c t="s" s="75" r="BL43">
        <v>5150</v>
      </c>
      <c t="s" s="76" r="BM43">
        <v>5151</v>
      </c>
      <c t="s" s="76" r="BN43">
        <v>5152</v>
      </c>
      <c t="s" s="76" r="BO43">
        <v>5153</v>
      </c>
      <c t="s" s="75" r="BP43">
        <v>5154</v>
      </c>
      <c t="s" s="75" r="BQ43">
        <v>5155</v>
      </c>
      <c t="s" s="76" r="BR43">
        <v>5156</v>
      </c>
      <c t="s" s="76" r="BS43">
        <v>5157</v>
      </c>
      <c t="s" s="75" r="BT43">
        <v>5158</v>
      </c>
      <c t="s" s="75" r="BU43">
        <v>5159</v>
      </c>
      <c t="s" s="76" r="BV43">
        <v>5160</v>
      </c>
      <c t="s" s="76" r="BW43">
        <v>5161</v>
      </c>
      <c t="s" s="76" r="BX43">
        <v>5162</v>
      </c>
      <c t="s" s="76" r="BY43">
        <v>5163</v>
      </c>
      <c t="s" s="76" r="BZ43">
        <v>5164</v>
      </c>
      <c t="s" s="76" r="CA43">
        <v>5165</v>
      </c>
      <c t="s" s="76" r="CB43">
        <v>5166</v>
      </c>
      <c t="s" s="76" r="CC43">
        <v>5167</v>
      </c>
      <c t="s" s="76" r="CD43">
        <v>5168</v>
      </c>
      <c t="s" s="76" r="CE43">
        <v>5169</v>
      </c>
      <c t="s" s="76" r="CF43">
        <v>5170</v>
      </c>
      <c t="s" s="76" r="CG43">
        <v>5171</v>
      </c>
      <c t="s" s="76" r="CH43">
        <v>5172</v>
      </c>
      <c t="s" s="75" r="CI43">
        <v>5173</v>
      </c>
      <c t="s" s="75" r="CJ43">
        <v>5174</v>
      </c>
      <c t="s" s="75" r="CK43">
        <v>5175</v>
      </c>
      <c t="s" s="75" r="CL43">
        <v>5176</v>
      </c>
      <c t="s" s="75" r="CM43">
        <v>5177</v>
      </c>
      <c t="s" s="75" r="CN43">
        <v>5178</v>
      </c>
      <c t="s" s="75" r="CO43">
        <v>5179</v>
      </c>
      <c t="s" s="75" r="CP43">
        <v>5180</v>
      </c>
      <c t="s" s="75" r="CQ43">
        <v>5181</v>
      </c>
      <c t="s" s="75" r="CR43">
        <v>5182</v>
      </c>
      <c t="s" s="75" r="CS43">
        <v>5183</v>
      </c>
      <c t="s" s="75" r="CT43">
        <v>5184</v>
      </c>
      <c t="s" s="75" r="CU43">
        <v>5185</v>
      </c>
      <c t="s" s="75" r="CV43">
        <v>5186</v>
      </c>
      <c t="s" s="75" r="CW43">
        <v>5187</v>
      </c>
      <c t="s" s="75" r="CX43">
        <v>5188</v>
      </c>
      <c t="s" s="75" r="CY43">
        <v>5189</v>
      </c>
      <c t="s" s="75" r="CZ43">
        <v>5190</v>
      </c>
      <c t="s" s="75" r="DA43">
        <v>5191</v>
      </c>
      <c t="s" s="75" r="DB43">
        <v>5192</v>
      </c>
      <c t="s" s="75" r="DC43">
        <v>5193</v>
      </c>
      <c t="s" s="75" r="DD43">
        <v>5194</v>
      </c>
      <c t="s" s="75" r="DE43">
        <v>5195</v>
      </c>
      <c t="s" s="75" r="DF43">
        <v>5196</v>
      </c>
      <c t="s" s="76" r="DG43">
        <v>5197</v>
      </c>
      <c t="s" s="75" r="DH43">
        <v>5198</v>
      </c>
      <c t="s" s="76" r="DI43">
        <v>5199</v>
      </c>
      <c t="s" s="76" r="DJ43">
        <v>5200</v>
      </c>
      <c t="s" s="76" r="DK43">
        <v>5201</v>
      </c>
      <c t="s" s="76" r="DL43">
        <v>5202</v>
      </c>
      <c t="s" s="75" r="DM43">
        <v>5203</v>
      </c>
      <c t="s" s="75" r="DN43">
        <v>5204</v>
      </c>
      <c t="s" s="76" r="DO43">
        <v>5205</v>
      </c>
      <c t="s" s="76" r="DP43">
        <v>5206</v>
      </c>
      <c t="s" s="76" r="DQ43">
        <v>5207</v>
      </c>
      <c t="s" s="76" r="DR43">
        <v>5208</v>
      </c>
      <c t="s" s="75" r="DS43">
        <v>5209</v>
      </c>
      <c t="s" s="75" r="DT43">
        <v>5210</v>
      </c>
      <c t="s" s="76" r="DU43">
        <v>5211</v>
      </c>
      <c t="s" s="76" r="DV43">
        <v>5212</v>
      </c>
      <c t="s" s="75" r="DW43">
        <v>5213</v>
      </c>
      <c t="s" s="75" r="DX43">
        <v>5214</v>
      </c>
      <c t="s" s="75" r="DY43">
        <v>5215</v>
      </c>
      <c t="s" s="76" r="DZ43">
        <v>5216</v>
      </c>
      <c t="s" s="76" r="EA43">
        <v>5217</v>
      </c>
      <c t="s" s="76" r="EB43">
        <v>5218</v>
      </c>
      <c t="s" s="76" r="EC43">
        <v>5219</v>
      </c>
      <c t="s" s="76" r="ED43">
        <v>5220</v>
      </c>
      <c t="s" s="76" r="EE43">
        <v>5221</v>
      </c>
      <c t="s" s="76" r="EF43">
        <v>5222</v>
      </c>
      <c t="s" s="76" r="EG43">
        <v>5223</v>
      </c>
      <c t="s" s="76" r="EH43">
        <v>5224</v>
      </c>
      <c t="s" s="76" r="EI43">
        <v>5225</v>
      </c>
      <c t="s" s="76" r="EJ43">
        <v>5226</v>
      </c>
      <c t="s" s="76" r="EK43">
        <v>5227</v>
      </c>
      <c t="s" s="76" r="EL43">
        <v>5228</v>
      </c>
      <c t="s" s="76" r="EM43">
        <v>5229</v>
      </c>
      <c t="s" s="76" r="EN43">
        <v>5230</v>
      </c>
      <c t="s" s="76" r="EO43">
        <v>5231</v>
      </c>
      <c t="s" s="76" r="EP43">
        <v>5232</v>
      </c>
      <c t="s" s="76" r="EQ43">
        <v>5233</v>
      </c>
      <c t="s" s="76" r="ER43">
        <v>5234</v>
      </c>
      <c t="s" s="76" r="ES43">
        <v>5235</v>
      </c>
      <c t="s" s="76" r="ET43">
        <v>5236</v>
      </c>
      <c t="s" s="76" r="EU43">
        <v>5237</v>
      </c>
      <c t="s" s="76" r="EV43">
        <v>5238</v>
      </c>
      <c s="73" r="EW43"/>
      <c s="73" r="EX43"/>
      <c s="73" r="EY43"/>
      <c s="73" r="EZ43"/>
      <c s="73" r="FA43"/>
    </row>
    <row customHeight="1" r="44" ht="15.75">
      <c t="s" s="73" r="A44">
        <v>5239</v>
      </c>
      <c t="s" s="75" r="B44">
        <v>5240</v>
      </c>
      <c t="s" s="75" r="C44">
        <v>5241</v>
      </c>
      <c t="s" s="76" r="D44">
        <v>5242</v>
      </c>
      <c t="s" s="75" r="E44">
        <v>5243</v>
      </c>
      <c t="s" s="75" r="F44">
        <v>5244</v>
      </c>
      <c t="s" s="75" r="G44">
        <v>5245</v>
      </c>
      <c t="s" s="75" r="H44">
        <v>5246</v>
      </c>
      <c t="s" s="75" r="I44">
        <v>5247</v>
      </c>
      <c t="s" s="76" r="J44">
        <v>5248</v>
      </c>
      <c t="s" s="76" r="K44">
        <v>5249</v>
      </c>
      <c t="s" s="76" r="L44">
        <v>5250</v>
      </c>
      <c t="s" s="76" r="M44">
        <v>5251</v>
      </c>
      <c t="s" s="76" r="N44">
        <v>5252</v>
      </c>
      <c t="s" s="76" r="O44">
        <v>5253</v>
      </c>
      <c t="s" s="76" r="P44">
        <v>5254</v>
      </c>
      <c t="s" s="76" r="Q44">
        <v>5255</v>
      </c>
      <c t="s" s="76" r="R44">
        <v>5256</v>
      </c>
      <c t="s" s="76" r="S44">
        <v>5257</v>
      </c>
      <c t="s" s="76" r="T44">
        <v>5258</v>
      </c>
      <c t="s" s="76" r="U44">
        <v>5259</v>
      </c>
      <c t="s" s="76" r="V44">
        <v>5260</v>
      </c>
      <c t="s" s="76" r="W44">
        <v>5261</v>
      </c>
      <c t="s" s="75" r="X44">
        <v>5262</v>
      </c>
      <c t="s" s="75" r="Y44">
        <v>5263</v>
      </c>
      <c t="s" s="75" r="Z44">
        <v>5264</v>
      </c>
      <c t="s" s="75" r="AA44">
        <v>5265</v>
      </c>
      <c t="s" s="76" r="AB44">
        <v>5266</v>
      </c>
      <c t="s" s="76" r="AC44">
        <v>5267</v>
      </c>
      <c t="s" s="76" r="AD44">
        <v>5268</v>
      </c>
      <c t="s" s="76" r="AE44">
        <v>5269</v>
      </c>
      <c t="s" s="76" r="AF44">
        <v>5270</v>
      </c>
      <c t="s" s="75" r="AG44">
        <v>5271</v>
      </c>
      <c t="s" s="76" r="AH44">
        <v>5272</v>
      </c>
      <c t="s" s="76" r="AI44">
        <v>5273</v>
      </c>
      <c t="s" s="76" r="AJ44">
        <v>5274</v>
      </c>
      <c t="s" s="76" r="AK44">
        <v>5275</v>
      </c>
      <c t="s" s="76" r="AL44">
        <v>5276</v>
      </c>
      <c t="s" s="76" r="AM44">
        <v>5277</v>
      </c>
      <c t="s" s="76" r="AN44">
        <v>5278</v>
      </c>
      <c t="s" s="76" r="AO44">
        <v>5279</v>
      </c>
      <c t="s" s="76" r="AP44">
        <v>5280</v>
      </c>
      <c t="s" s="76" r="AQ44">
        <v>5281</v>
      </c>
      <c t="s" s="76" r="AR44">
        <v>5282</v>
      </c>
      <c t="s" s="76" r="AS44">
        <v>5283</v>
      </c>
      <c t="s" s="76" r="AT44">
        <v>5284</v>
      </c>
      <c t="s" s="76" r="AU44">
        <v>5285</v>
      </c>
      <c t="s" s="76" r="AV44">
        <v>5286</v>
      </c>
      <c t="s" s="76" r="AW44">
        <v>5287</v>
      </c>
      <c t="s" s="75" r="AX44">
        <v>5288</v>
      </c>
      <c t="s" s="75" r="AY44">
        <v>5289</v>
      </c>
      <c t="s" s="75" r="AZ44">
        <v>5290</v>
      </c>
      <c t="s" s="75" r="BA44">
        <v>5291</v>
      </c>
      <c t="s" s="75" r="BB44">
        <v>5292</v>
      </c>
      <c t="s" s="75" r="BC44">
        <v>5293</v>
      </c>
      <c t="s" s="75" r="BD44">
        <v>5294</v>
      </c>
      <c t="s" s="75" r="BE44">
        <v>5295</v>
      </c>
      <c t="s" s="75" r="BF44">
        <v>5296</v>
      </c>
      <c t="s" s="75" r="BG44">
        <v>5297</v>
      </c>
      <c t="s" s="75" r="BH44">
        <v>5298</v>
      </c>
      <c t="s" s="75" r="BI44">
        <v>5299</v>
      </c>
      <c t="s" s="75" r="BJ44">
        <v>5300</v>
      </c>
      <c t="s" s="75" r="BK44">
        <v>5301</v>
      </c>
      <c t="s" s="75" r="BL44">
        <v>5302</v>
      </c>
      <c t="s" s="76" r="BM44">
        <v>5303</v>
      </c>
      <c t="s" s="76" r="BN44">
        <v>5304</v>
      </c>
      <c t="s" s="75" r="BO44">
        <v>5305</v>
      </c>
      <c t="s" s="75" r="BP44">
        <v>5306</v>
      </c>
      <c t="s" s="75" r="BQ44">
        <v>5307</v>
      </c>
      <c t="s" s="76" r="BR44">
        <v>5308</v>
      </c>
      <c t="s" s="76" r="BS44">
        <v>5309</v>
      </c>
      <c t="s" s="75" r="BT44">
        <v>5310</v>
      </c>
      <c t="s" s="75" r="BU44">
        <v>5311</v>
      </c>
      <c t="s" s="75" r="BV44">
        <v>5312</v>
      </c>
      <c t="s" s="75" r="BW44">
        <v>5313</v>
      </c>
      <c t="s" s="76" r="BX44">
        <v>5314</v>
      </c>
      <c t="s" s="76" r="BY44">
        <v>5315</v>
      </c>
      <c t="s" s="76" r="BZ44">
        <v>5316</v>
      </c>
      <c t="s" s="76" r="CA44">
        <v>5317</v>
      </c>
      <c t="s" s="76" r="CB44">
        <v>5318</v>
      </c>
      <c t="s" s="76" r="CC44">
        <v>5319</v>
      </c>
      <c t="s" s="76" r="CD44">
        <v>5320</v>
      </c>
      <c t="s" s="76" r="CE44">
        <v>5321</v>
      </c>
      <c t="s" s="76" r="CF44">
        <v>5322</v>
      </c>
      <c t="s" s="76" r="CG44">
        <v>5323</v>
      </c>
      <c t="s" s="76" r="CH44">
        <v>5324</v>
      </c>
      <c t="s" s="75" r="CI44">
        <v>5325</v>
      </c>
      <c t="s" s="75" r="CJ44">
        <v>5326</v>
      </c>
      <c t="s" s="75" r="CK44">
        <v>5327</v>
      </c>
      <c t="s" s="75" r="CL44">
        <v>5328</v>
      </c>
      <c t="s" s="75" r="CM44">
        <v>5329</v>
      </c>
      <c t="s" s="75" r="CN44">
        <v>5330</v>
      </c>
      <c t="s" s="75" r="CO44">
        <v>5331</v>
      </c>
      <c t="s" s="75" r="CP44">
        <v>5332</v>
      </c>
      <c t="s" s="75" r="CQ44">
        <v>5333</v>
      </c>
      <c t="s" s="75" r="CR44">
        <v>5334</v>
      </c>
      <c t="s" s="75" r="CS44">
        <v>5335</v>
      </c>
      <c t="s" s="75" r="CT44">
        <v>5336</v>
      </c>
      <c t="s" s="75" r="CU44">
        <v>5337</v>
      </c>
      <c t="s" s="75" r="CV44">
        <v>5338</v>
      </c>
      <c t="s" s="75" r="CW44">
        <v>5339</v>
      </c>
      <c t="s" s="75" r="CX44">
        <v>5340</v>
      </c>
      <c t="s" s="75" r="CY44">
        <v>5341</v>
      </c>
      <c t="s" s="75" r="CZ44">
        <v>5342</v>
      </c>
      <c t="s" s="75" r="DA44">
        <v>5343</v>
      </c>
      <c t="s" s="75" r="DB44">
        <v>5344</v>
      </c>
      <c t="s" s="75" r="DC44">
        <v>5345</v>
      </c>
      <c t="s" s="75" r="DD44">
        <v>5346</v>
      </c>
      <c t="s" s="75" r="DE44">
        <v>5347</v>
      </c>
      <c t="s" s="75" r="DF44">
        <v>5348</v>
      </c>
      <c t="s" s="76" r="DG44">
        <v>5349</v>
      </c>
      <c t="s" s="75" r="DH44">
        <v>5350</v>
      </c>
      <c t="s" s="76" r="DI44">
        <v>5351</v>
      </c>
      <c t="s" s="76" r="DJ44">
        <v>5352</v>
      </c>
      <c t="s" s="76" r="DK44">
        <v>5353</v>
      </c>
      <c t="s" s="76" r="DL44">
        <v>5354</v>
      </c>
      <c t="s" s="75" r="DM44">
        <v>5355</v>
      </c>
      <c t="s" s="75" r="DN44">
        <v>5356</v>
      </c>
      <c t="s" s="76" r="DO44">
        <v>5357</v>
      </c>
      <c t="s" s="76" r="DP44">
        <v>5358</v>
      </c>
      <c t="s" s="76" r="DQ44">
        <v>5359</v>
      </c>
      <c t="s" s="76" r="DR44">
        <v>5360</v>
      </c>
      <c t="s" s="75" r="DS44">
        <v>5361</v>
      </c>
      <c t="s" s="75" r="DT44">
        <v>5362</v>
      </c>
      <c t="s" s="75" r="DU44">
        <v>5363</v>
      </c>
      <c t="s" s="76" r="DV44">
        <v>5364</v>
      </c>
      <c t="s" s="75" r="DW44">
        <v>5365</v>
      </c>
      <c t="s" s="75" r="DX44">
        <v>5366</v>
      </c>
      <c t="s" s="75" r="DY44">
        <v>5367</v>
      </c>
      <c t="s" s="76" r="DZ44">
        <v>5368</v>
      </c>
      <c t="s" s="76" r="EA44">
        <v>5369</v>
      </c>
      <c t="s" s="76" r="EB44">
        <v>5370</v>
      </c>
      <c t="s" s="76" r="EC44">
        <v>5371</v>
      </c>
      <c t="s" s="76" r="ED44">
        <v>5372</v>
      </c>
      <c t="s" s="76" r="EE44">
        <v>5373</v>
      </c>
      <c t="s" s="76" r="EF44">
        <v>5374</v>
      </c>
      <c s="76" r="EG44"/>
      <c t="s" s="76" r="EH44">
        <v>5375</v>
      </c>
      <c t="s" s="76" r="EI44">
        <v>5376</v>
      </c>
      <c t="s" s="76" r="EJ44">
        <v>5377</v>
      </c>
      <c t="s" s="76" r="EK44">
        <v>5378</v>
      </c>
      <c t="s" s="76" r="EL44">
        <v>5379</v>
      </c>
      <c t="s" s="76" r="EM44">
        <v>5380</v>
      </c>
      <c t="s" s="76" r="EN44">
        <v>5381</v>
      </c>
      <c t="s" s="76" r="EO44">
        <v>5382</v>
      </c>
      <c t="s" s="76" r="EP44">
        <v>5383</v>
      </c>
      <c t="s" s="76" r="EQ44">
        <v>5384</v>
      </c>
      <c t="s" s="76" r="ER44">
        <v>5385</v>
      </c>
      <c t="s" s="76" r="ES44">
        <v>5386</v>
      </c>
      <c t="s" s="76" r="ET44">
        <v>5387</v>
      </c>
      <c t="s" s="76" r="EU44">
        <v>5388</v>
      </c>
      <c t="s" s="76" r="EV44">
        <v>5389</v>
      </c>
      <c s="73" r="EW44"/>
      <c s="73" r="EX44"/>
      <c s="73" r="EY44"/>
      <c s="73" r="EZ44"/>
      <c s="73" r="FA44"/>
    </row>
    <row customHeight="1" r="45" ht="15.75">
      <c s="73" r="A45"/>
      <c s="75" r="B45"/>
      <c s="75" r="C45"/>
      <c s="75" r="D45"/>
      <c s="75" r="E45"/>
      <c s="75" r="F45"/>
      <c s="75" r="G45"/>
      <c s="75" r="H45"/>
      <c s="75" r="I45"/>
      <c s="75" r="J45"/>
      <c s="75" r="K45"/>
      <c s="75" r="L45"/>
      <c s="75" r="M45"/>
      <c s="75" r="N45"/>
      <c s="75" r="O45"/>
      <c s="75" r="P45"/>
      <c s="75" r="Q45"/>
      <c s="75" r="R45"/>
      <c s="75" r="S45"/>
      <c s="75" r="T45"/>
      <c s="75" r="U45"/>
      <c s="75" r="V45"/>
      <c s="75" r="W45"/>
      <c s="75" r="X45"/>
      <c s="75" r="Y45"/>
      <c s="75" r="Z45"/>
      <c s="75" r="AA45"/>
      <c s="75" r="AB45"/>
      <c s="75" r="AC45"/>
      <c s="75" r="AD45"/>
      <c s="75" r="AE45"/>
      <c s="75" r="AF45"/>
      <c s="75" r="AG45"/>
      <c s="75" r="AH45"/>
      <c s="75" r="AI45"/>
      <c s="75" r="AJ45"/>
      <c s="75" r="AK45"/>
      <c s="75" r="AL45"/>
      <c s="75" r="AM45"/>
      <c s="75" r="AN45"/>
      <c s="75" r="AO45"/>
      <c s="76" r="AP45"/>
      <c s="76" r="AQ45"/>
      <c s="75" r="AR45"/>
      <c s="75" r="AS45"/>
      <c s="75" r="AT45"/>
      <c s="75" r="AU45"/>
      <c s="75" r="AV45"/>
      <c s="75" r="AW45"/>
      <c s="75" r="AX45"/>
      <c s="75" r="AY45"/>
      <c s="75" r="AZ45"/>
      <c s="75" r="BA45"/>
      <c s="75" r="BB45"/>
      <c s="75" r="BC45"/>
      <c s="75" r="BD45"/>
      <c s="75" r="BE45"/>
      <c s="75" r="BF45"/>
      <c s="75" r="BG45"/>
      <c s="75" r="BH45"/>
      <c s="75" r="BI45"/>
      <c s="75" r="BJ45"/>
      <c s="75" r="BK45"/>
      <c s="75" r="BL45"/>
      <c s="76" r="BM45"/>
      <c s="76" r="BN45"/>
      <c s="76" r="BO45"/>
      <c s="75" r="BP45"/>
      <c s="75" r="BQ45"/>
      <c s="76" r="BR45"/>
      <c s="76" r="BS45"/>
      <c s="75" r="BT45"/>
      <c s="75" r="BU45"/>
      <c s="76" r="BV45"/>
      <c s="76" r="BW45"/>
      <c s="76" r="BX45"/>
      <c s="76" r="BY45"/>
      <c s="75" r="BZ45"/>
      <c s="75" r="CA45"/>
      <c s="76" r="CB45"/>
      <c s="76" r="CC45"/>
      <c s="75" r="CD45"/>
      <c s="75" r="CE45"/>
      <c s="75" r="CF45"/>
      <c s="75" r="CG45"/>
      <c s="75" r="CH45"/>
      <c s="75" r="CI45"/>
      <c s="75" r="CJ45"/>
      <c s="75" r="CK45"/>
      <c s="75" r="CL45"/>
      <c s="75" r="CM45"/>
      <c s="75" r="CN45"/>
      <c s="75" r="CO45"/>
      <c s="75" r="CP45"/>
      <c s="75" r="CQ45"/>
      <c s="75" r="CR45"/>
      <c s="75" r="CS45"/>
      <c s="75" r="CT45"/>
      <c s="75" r="CU45"/>
      <c s="75" r="CV45"/>
      <c s="75" r="CW45"/>
      <c s="75" r="CX45"/>
      <c s="75" r="CY45"/>
      <c s="75" r="CZ45"/>
      <c s="75" r="DA45"/>
      <c s="75" r="DB45"/>
      <c s="75" r="DC45"/>
      <c s="75" r="DD45"/>
      <c s="75" r="DE45"/>
      <c s="75" r="DF45"/>
      <c s="75" r="DG45"/>
      <c s="75" r="DH45"/>
      <c s="75" r="DI45"/>
      <c s="75" r="DJ45"/>
      <c s="75" r="DK45"/>
      <c s="75" r="DL45"/>
      <c s="75" r="DM45"/>
      <c s="75" r="DN45"/>
      <c s="75" r="DO45"/>
      <c s="75" r="DP45"/>
      <c s="75" r="DQ45"/>
      <c s="75" r="DR45"/>
      <c s="75" r="DS45"/>
      <c s="75" r="DT45"/>
      <c s="77" r="DU45"/>
      <c s="75" r="DV45"/>
      <c s="75" r="DW45"/>
      <c s="75" r="DX45"/>
      <c s="75" r="DY45"/>
      <c s="75" r="DZ45"/>
      <c s="75" r="EA45"/>
      <c s="75" r="EB45"/>
      <c s="75" r="EC45"/>
      <c s="75" r="ED45"/>
      <c s="75" r="EE45"/>
      <c s="75" r="EF45"/>
      <c s="75" r="EG45"/>
      <c s="75" r="EH45"/>
      <c s="75" r="EI45"/>
      <c s="75" r="EJ45"/>
      <c s="75" r="EK45"/>
      <c s="75" r="EL45"/>
      <c s="75" r="EM45"/>
      <c s="75" r="EN45"/>
      <c s="75" r="EO45"/>
      <c s="75" r="EP45"/>
      <c s="75" r="EQ45"/>
      <c s="75" r="ER45"/>
      <c s="75" r="ES45"/>
      <c s="75" r="ET45"/>
      <c s="75" r="EU45"/>
      <c s="75" r="EV45"/>
      <c s="73" r="EW45"/>
      <c s="73" r="EX45"/>
      <c s="73" r="EY45"/>
      <c s="73" r="EZ45"/>
      <c s="73" r="FA45"/>
    </row>
    <row customHeight="1" r="46" ht="15.75">
      <c t="s" s="73" r="A46">
        <v>5390</v>
      </c>
      <c t="s" s="76" r="B46">
        <v>5391</v>
      </c>
      <c t="s" s="76" r="C46">
        <v>5392</v>
      </c>
      <c t="s" s="76" r="D46">
        <v>5393</v>
      </c>
      <c t="s" s="75" r="E46">
        <v>5394</v>
      </c>
      <c t="s" s="76" r="F46">
        <v>5395</v>
      </c>
      <c t="s" s="76" r="G46">
        <v>5396</v>
      </c>
      <c t="s" s="75" r="H46">
        <v>5397</v>
      </c>
      <c t="s" s="76" r="I46">
        <v>5398</v>
      </c>
      <c t="s" s="76" r="J46">
        <v>5399</v>
      </c>
      <c t="s" s="76" r="K46">
        <v>5400</v>
      </c>
      <c t="s" s="76" r="L46">
        <v>5401</v>
      </c>
      <c t="s" s="76" r="M46">
        <v>5402</v>
      </c>
      <c t="s" s="76" r="N46">
        <v>5403</v>
      </c>
      <c t="s" s="76" r="O46">
        <v>5404</v>
      </c>
      <c t="s" s="76" r="P46">
        <v>5405</v>
      </c>
      <c t="s" s="76" r="Q46">
        <v>5406</v>
      </c>
      <c t="s" s="76" r="R46">
        <v>5407</v>
      </c>
      <c t="s" s="76" r="S46">
        <v>5408</v>
      </c>
      <c t="s" s="76" r="T46">
        <v>5409</v>
      </c>
      <c t="s" s="76" r="U46">
        <v>5410</v>
      </c>
      <c t="s" s="76" r="V46">
        <v>5411</v>
      </c>
      <c t="s" s="76" r="W46">
        <v>5412</v>
      </c>
      <c t="s" s="75" r="X46">
        <v>5413</v>
      </c>
      <c t="s" s="75" r="Y46">
        <v>5414</v>
      </c>
      <c t="s" s="75" r="Z46">
        <v>5415</v>
      </c>
      <c t="s" s="75" r="AA46">
        <v>5416</v>
      </c>
      <c t="s" s="76" r="AB46">
        <v>5417</v>
      </c>
      <c t="s" s="76" r="AC46">
        <v>5418</v>
      </c>
      <c t="s" s="76" r="AD46">
        <v>5419</v>
      </c>
      <c t="s" s="76" r="AE46">
        <v>5420</v>
      </c>
      <c t="s" s="76" r="AF46">
        <v>5421</v>
      </c>
      <c t="s" s="76" r="AG46">
        <v>5422</v>
      </c>
      <c t="s" s="76" r="AH46">
        <v>5423</v>
      </c>
      <c t="s" s="76" r="AI46">
        <v>5424</v>
      </c>
      <c t="s" s="76" r="AJ46">
        <v>5425</v>
      </c>
      <c t="s" s="76" r="AK46">
        <v>5426</v>
      </c>
      <c t="s" s="76" r="AL46">
        <v>5427</v>
      </c>
      <c t="s" s="76" r="AM46">
        <v>5428</v>
      </c>
      <c t="s" s="76" r="AN46">
        <v>5429</v>
      </c>
      <c t="s" s="76" r="AO46">
        <v>5430</v>
      </c>
      <c t="s" s="76" r="AP46">
        <v>5431</v>
      </c>
      <c t="s" s="76" r="AQ46">
        <v>5432</v>
      </c>
      <c t="s" s="76" r="AR46">
        <v>5433</v>
      </c>
      <c t="s" s="76" r="AS46">
        <v>5434</v>
      </c>
      <c t="s" s="76" r="AT46">
        <v>5435</v>
      </c>
      <c t="s" s="76" r="AU46">
        <v>5436</v>
      </c>
      <c t="s" s="76" r="AV46">
        <v>5437</v>
      </c>
      <c t="s" s="76" r="AW46">
        <v>5438</v>
      </c>
      <c t="s" s="76" r="AX46">
        <v>5439</v>
      </c>
      <c t="s" s="76" r="AY46">
        <v>5440</v>
      </c>
      <c t="s" s="76" r="AZ46">
        <v>5441</v>
      </c>
      <c t="s" s="76" r="BA46">
        <v>5442</v>
      </c>
      <c t="s" s="76" r="BB46">
        <v>5443</v>
      </c>
      <c t="s" s="75" r="BC46">
        <v>5444</v>
      </c>
      <c t="s" s="75" r="BD46">
        <v>5445</v>
      </c>
      <c t="s" s="75" r="BE46">
        <v>5446</v>
      </c>
      <c t="s" s="75" r="BF46">
        <v>5447</v>
      </c>
      <c t="s" s="75" r="BG46">
        <v>5448</v>
      </c>
      <c t="s" s="75" r="BH46">
        <v>5449</v>
      </c>
      <c t="s" s="75" r="BI46">
        <v>5450</v>
      </c>
      <c t="s" s="75" r="BJ46">
        <v>5451</v>
      </c>
      <c t="s" s="75" r="BK46">
        <v>5452</v>
      </c>
      <c t="s" s="75" r="BL46">
        <v>5453</v>
      </c>
      <c t="s" s="76" r="BM46">
        <v>5454</v>
      </c>
      <c t="s" s="76" r="BN46">
        <v>5455</v>
      </c>
      <c t="s" s="76" r="BO46">
        <v>5456</v>
      </c>
      <c t="s" s="76" r="BP46">
        <v>5457</v>
      </c>
      <c t="s" s="76" r="BQ46">
        <v>5458</v>
      </c>
      <c t="s" s="76" r="BR46">
        <v>5459</v>
      </c>
      <c t="s" s="76" r="BS46">
        <v>5460</v>
      </c>
      <c t="s" s="76" r="BT46">
        <v>5461</v>
      </c>
      <c t="s" s="76" r="BU46">
        <v>5462</v>
      </c>
      <c t="s" s="76" r="BV46">
        <v>5463</v>
      </c>
      <c t="s" s="76" r="BW46">
        <v>5464</v>
      </c>
      <c t="s" s="76" r="BX46">
        <v>5465</v>
      </c>
      <c t="s" s="76" r="BY46">
        <v>5466</v>
      </c>
      <c t="s" s="76" r="BZ46">
        <v>5467</v>
      </c>
      <c t="s" s="76" r="CA46">
        <v>5468</v>
      </c>
      <c t="s" s="76" r="CB46">
        <v>5469</v>
      </c>
      <c t="s" s="76" r="CC46">
        <v>5470</v>
      </c>
      <c t="s" s="76" r="CD46">
        <v>5471</v>
      </c>
      <c t="s" s="76" r="CE46">
        <v>5472</v>
      </c>
      <c t="s" s="76" r="CF46">
        <v>5473</v>
      </c>
      <c t="s" s="76" r="CG46">
        <v>5474</v>
      </c>
      <c t="s" s="76" r="CH46">
        <v>5475</v>
      </c>
      <c t="s" s="76" r="CI46">
        <v>5476</v>
      </c>
      <c t="s" s="76" r="CJ46">
        <v>5477</v>
      </c>
      <c t="s" s="76" r="CK46">
        <v>5478</v>
      </c>
      <c t="s" s="76" r="CL46">
        <v>5479</v>
      </c>
      <c t="s" s="75" r="CM46">
        <v>5480</v>
      </c>
      <c t="s" s="75" r="CN46">
        <v>5481</v>
      </c>
      <c t="s" s="75" r="CO46">
        <v>5482</v>
      </c>
      <c t="s" s="76" r="CP46">
        <v>5483</v>
      </c>
      <c t="s" s="76" r="CQ46">
        <v>5484</v>
      </c>
      <c t="s" s="76" r="CR46">
        <v>5485</v>
      </c>
      <c t="s" s="76" r="CS46">
        <v>5486</v>
      </c>
      <c t="s" s="76" r="CT46">
        <v>5487</v>
      </c>
      <c t="s" s="76" r="CU46">
        <v>5488</v>
      </c>
      <c t="s" s="76" r="CV46">
        <v>5489</v>
      </c>
      <c t="s" s="75" r="CW46">
        <v>5490</v>
      </c>
      <c t="s" s="75" r="CX46">
        <v>5491</v>
      </c>
      <c t="s" s="75" r="CY46">
        <v>5492</v>
      </c>
      <c t="s" s="75" r="CZ46">
        <v>5493</v>
      </c>
      <c t="s" s="75" r="DA46">
        <v>5494</v>
      </c>
      <c t="s" s="76" r="DB46">
        <v>5495</v>
      </c>
      <c t="s" s="76" r="DC46">
        <v>5496</v>
      </c>
      <c t="s" s="76" r="DD46">
        <v>5497</v>
      </c>
      <c t="s" s="76" r="DE46">
        <v>5498</v>
      </c>
      <c t="s" s="76" r="DF46">
        <v>5499</v>
      </c>
      <c t="s" s="76" r="DG46">
        <v>5500</v>
      </c>
      <c t="s" s="75" r="DH46">
        <v>5501</v>
      </c>
      <c t="s" s="76" r="DI46">
        <v>5502</v>
      </c>
      <c t="s" s="76" r="DJ46">
        <v>5503</v>
      </c>
      <c t="s" s="76" r="DK46">
        <v>5504</v>
      </c>
      <c t="s" s="76" r="DL46">
        <v>5505</v>
      </c>
      <c t="s" s="75" r="DM46">
        <v>5506</v>
      </c>
      <c t="s" s="75" r="DN46">
        <v>5507</v>
      </c>
      <c t="s" s="76" r="DO46">
        <v>5508</v>
      </c>
      <c t="s" s="76" r="DP46">
        <v>5509</v>
      </c>
      <c t="s" s="76" r="DQ46">
        <v>5510</v>
      </c>
      <c t="s" s="76" r="DR46">
        <v>5511</v>
      </c>
      <c t="s" s="76" r="DS46">
        <v>5512</v>
      </c>
      <c t="s" s="76" r="DT46">
        <v>5513</v>
      </c>
      <c t="s" s="76" r="DU46">
        <v>5514</v>
      </c>
      <c t="s" s="76" r="DV46">
        <v>5515</v>
      </c>
      <c t="s" s="76" r="DW46">
        <v>5516</v>
      </c>
      <c t="s" s="76" r="DX46">
        <v>5517</v>
      </c>
      <c t="s" s="76" r="DY46">
        <v>5518</v>
      </c>
      <c t="s" s="76" r="DZ46">
        <v>5519</v>
      </c>
      <c t="s" s="76" r="EA46">
        <v>5520</v>
      </c>
      <c t="s" s="76" r="EB46">
        <v>5521</v>
      </c>
      <c t="s" s="76" r="EC46">
        <v>5522</v>
      </c>
      <c t="s" s="76" r="ED46">
        <v>5523</v>
      </c>
      <c t="s" s="76" r="EE46">
        <v>5524</v>
      </c>
      <c t="s" s="76" r="EF46">
        <v>5525</v>
      </c>
      <c t="s" s="76" r="EG46">
        <v>5526</v>
      </c>
      <c t="s" s="76" r="EH46">
        <v>5527</v>
      </c>
      <c t="s" s="76" r="EI46">
        <v>5528</v>
      </c>
      <c t="s" s="76" r="EJ46">
        <v>5529</v>
      </c>
      <c t="s" s="76" r="EK46">
        <v>5530</v>
      </c>
      <c t="s" s="76" r="EL46">
        <v>5531</v>
      </c>
      <c t="s" s="76" r="EM46">
        <v>5532</v>
      </c>
      <c t="s" s="76" r="EN46">
        <v>5533</v>
      </c>
      <c t="s" s="76" r="EO46">
        <v>5534</v>
      </c>
      <c t="s" s="76" r="EP46">
        <v>5535</v>
      </c>
      <c t="s" s="76" r="EQ46">
        <v>5536</v>
      </c>
      <c t="s" s="76" r="ER46">
        <v>5537</v>
      </c>
      <c t="s" s="76" r="ES46">
        <v>5538</v>
      </c>
      <c t="s" s="76" r="ET46">
        <v>5539</v>
      </c>
      <c t="s" s="76" r="EU46">
        <v>5540</v>
      </c>
      <c t="s" s="76" r="EV46">
        <v>5541</v>
      </c>
      <c s="73" r="EW46"/>
      <c s="73" r="EX46"/>
      <c s="73" r="EY46"/>
      <c s="73" r="EZ46"/>
      <c s="73" r="FA46"/>
    </row>
    <row customHeight="1" r="47" ht="15.75">
      <c t="s" s="110" r="A47">
        <v>5542</v>
      </c>
      <c s="75" r="B47"/>
      <c s="75" r="C47"/>
      <c s="75" r="D47"/>
      <c s="75" r="E47"/>
      <c s="75" r="F47"/>
      <c s="75" r="G47"/>
      <c s="75" r="H47"/>
      <c s="75" r="I47"/>
      <c s="75" r="J47"/>
      <c s="75" r="K47"/>
      <c s="75" r="L47"/>
      <c s="75" r="M47"/>
      <c s="75" r="N47"/>
      <c s="75" r="O47"/>
      <c s="75" r="P47"/>
      <c s="75" r="Q47"/>
      <c s="75" r="R47"/>
      <c s="75" r="S47"/>
      <c s="75" r="T47"/>
      <c s="75" r="U47"/>
      <c s="75" r="V47"/>
      <c s="75" r="W47"/>
      <c s="75" r="X47"/>
      <c s="75" r="Y47"/>
      <c s="75" r="Z47"/>
      <c s="75" r="AA47"/>
      <c s="75" r="AB47"/>
      <c s="75" r="AC47"/>
      <c s="75" r="AD47"/>
      <c s="75" r="AE47"/>
      <c s="75" r="AF47"/>
      <c s="75" r="AG47"/>
      <c s="75" r="AH47"/>
      <c s="75" r="AI47"/>
      <c s="75" r="AJ47"/>
      <c s="75" r="AK47"/>
      <c s="75" r="AL47"/>
      <c s="75" r="AM47"/>
      <c s="75" r="AN47"/>
      <c s="75" r="AO47"/>
      <c s="76" r="AP47"/>
      <c s="76" r="AQ47"/>
      <c s="75" r="AR47"/>
      <c s="75" r="AS47"/>
      <c s="75" r="AT47"/>
      <c s="75" r="AU47"/>
      <c s="75" r="AV47"/>
      <c s="75" r="AW47"/>
      <c s="75" r="AX47"/>
      <c s="75" r="AY47"/>
      <c s="75" r="AZ47"/>
      <c s="75" r="BA47"/>
      <c s="75" r="BB47"/>
      <c s="75" r="BC47"/>
      <c s="75" r="BD47"/>
      <c s="75" r="BE47"/>
      <c s="75" r="BF47"/>
      <c s="75" r="BG47"/>
      <c s="75" r="BH47"/>
      <c s="75" r="BI47"/>
      <c s="75" r="BJ47"/>
      <c s="75" r="BK47"/>
      <c s="75" r="BL47"/>
      <c s="76" r="BM47"/>
      <c s="76" r="BN47"/>
      <c s="76" r="BO47"/>
      <c s="75" r="BP47"/>
      <c s="75" r="BQ47"/>
      <c s="75" r="BR47"/>
      <c s="75" r="BS47"/>
      <c s="75" r="BT47"/>
      <c s="75" r="BU47"/>
      <c s="76" r="BV47"/>
      <c s="76" r="BW47"/>
      <c s="76" r="BX47"/>
      <c s="76" r="BY47"/>
      <c s="75" r="BZ47"/>
      <c s="75" r="CA47"/>
      <c s="76" r="CB47"/>
      <c s="76" r="CC47"/>
      <c s="75" r="CD47"/>
      <c s="75" r="CE47"/>
      <c s="75" r="CF47"/>
      <c s="75" r="CG47"/>
      <c s="75" r="CH47"/>
      <c s="75" r="CI47"/>
      <c s="75" r="CJ47"/>
      <c s="75" r="CK47"/>
      <c s="75" r="CL47"/>
      <c s="75" r="CM47"/>
      <c s="75" r="CN47"/>
      <c s="75" r="CO47"/>
      <c s="75" r="CP47"/>
      <c s="75" r="CQ47"/>
      <c s="75" r="CR47"/>
      <c s="75" r="CS47"/>
      <c s="75" r="CT47"/>
      <c s="75" r="CU47"/>
      <c s="75" r="CV47"/>
      <c s="75" r="CW47"/>
      <c s="75" r="CX47"/>
      <c s="75" r="CY47"/>
      <c s="75" r="CZ47"/>
      <c s="75" r="DA47"/>
      <c s="75" r="DB47"/>
      <c s="75" r="DC47"/>
      <c s="75" r="DD47"/>
      <c s="75" r="DE47"/>
      <c s="75" r="DF47"/>
      <c s="75" r="DG47"/>
      <c s="75" r="DH47"/>
      <c s="75" r="DI47"/>
      <c s="75" r="DJ47"/>
      <c s="75" r="DK47"/>
      <c s="75" r="DL47"/>
      <c s="75" r="DM47"/>
      <c s="75" r="DN47"/>
      <c s="75" r="DO47"/>
      <c s="75" r="DP47"/>
      <c s="75" r="DQ47"/>
      <c s="75" r="DR47"/>
      <c s="75" r="DS47"/>
      <c s="75" r="DT47"/>
      <c s="77" r="DU47"/>
      <c s="75" r="DV47"/>
      <c s="75" r="DW47"/>
      <c s="75" r="DX47"/>
      <c s="75" r="DY47"/>
      <c s="75" r="DZ47"/>
      <c s="75" r="EA47"/>
      <c s="75" r="EB47"/>
      <c s="75" r="EC47"/>
      <c s="75" r="ED47"/>
      <c s="75" r="EE47"/>
      <c s="75" r="EF47"/>
      <c s="75" r="EG47"/>
      <c s="75" r="EH47"/>
      <c s="75" r="EI47"/>
      <c s="75" r="EJ47"/>
      <c s="75" r="EK47"/>
      <c s="75" r="EL47"/>
      <c s="75" r="EM47"/>
      <c s="75" r="EN47"/>
      <c s="75" r="EO47"/>
      <c s="75" r="EP47"/>
      <c s="75" r="EQ47"/>
      <c s="75" r="ER47"/>
      <c s="75" r="ES47"/>
      <c s="75" r="ET47"/>
      <c s="75" r="EU47"/>
      <c s="75" r="EV47"/>
      <c s="73" r="EW47"/>
      <c s="73" r="EX47"/>
      <c s="73" r="EY47"/>
      <c s="73" r="EZ47"/>
      <c s="73" r="FA47"/>
    </row>
    <row customHeight="1" r="48" ht="15.75">
      <c t="s" s="73" r="A48">
        <v>5543</v>
      </c>
      <c t="s" s="76" r="B48">
        <v>5544</v>
      </c>
      <c t="s" s="76" r="C48">
        <v>5545</v>
      </c>
      <c t="s" s="76" r="D48">
        <v>5546</v>
      </c>
      <c t="s" s="76" r="E48">
        <v>5547</v>
      </c>
      <c t="s" s="76" r="F48">
        <v>5548</v>
      </c>
      <c t="s" s="76" r="G48">
        <v>5549</v>
      </c>
      <c t="s" s="76" r="H48">
        <v>5550</v>
      </c>
      <c t="s" s="76" r="I48">
        <v>5551</v>
      </c>
      <c t="s" s="76" r="J48">
        <v>5552</v>
      </c>
      <c t="s" s="76" r="K48">
        <v>5553</v>
      </c>
      <c t="s" s="76" r="L48">
        <v>5554</v>
      </c>
      <c t="s" s="76" r="M48">
        <v>5555</v>
      </c>
      <c t="s" s="76" r="N48">
        <v>5556</v>
      </c>
      <c t="s" s="76" r="O48">
        <v>5557</v>
      </c>
      <c t="s" s="76" r="P48">
        <v>5558</v>
      </c>
      <c t="s" s="76" r="Q48">
        <v>5559</v>
      </c>
      <c t="s" s="76" r="R48">
        <v>5560</v>
      </c>
      <c t="s" s="76" r="S48">
        <v>5561</v>
      </c>
      <c t="s" s="76" r="T48">
        <v>5562</v>
      </c>
      <c t="s" s="76" r="U48">
        <v>5563</v>
      </c>
      <c t="s" s="76" r="V48">
        <v>5564</v>
      </c>
      <c t="s" s="76" r="W48">
        <v>5565</v>
      </c>
      <c t="s" s="76" r="X48">
        <v>5566</v>
      </c>
      <c t="s" s="76" r="Y48">
        <v>5567</v>
      </c>
      <c t="s" s="76" r="Z48">
        <v>5568</v>
      </c>
      <c t="s" s="76" r="AA48">
        <v>5569</v>
      </c>
      <c t="s" s="76" r="AB48">
        <v>5570</v>
      </c>
      <c t="s" s="76" r="AC48">
        <v>5571</v>
      </c>
      <c t="s" s="76" r="AD48">
        <v>5572</v>
      </c>
      <c t="s" s="76" r="AE48">
        <v>5573</v>
      </c>
      <c t="s" s="76" r="AF48">
        <v>5574</v>
      </c>
      <c t="s" s="76" r="AG48">
        <v>5575</v>
      </c>
      <c t="s" s="76" r="AH48">
        <v>5576</v>
      </c>
      <c t="s" s="76" r="AI48">
        <v>5577</v>
      </c>
      <c t="s" s="76" r="AJ48">
        <v>5578</v>
      </c>
      <c t="s" s="76" r="AK48">
        <v>5579</v>
      </c>
      <c t="s" s="76" r="AL48">
        <v>5580</v>
      </c>
      <c t="s" s="76" r="AM48">
        <v>5581</v>
      </c>
      <c t="s" s="76" r="AN48">
        <v>5582</v>
      </c>
      <c t="s" s="76" r="AO48">
        <v>5583</v>
      </c>
      <c t="s" s="76" r="AP48">
        <v>5584</v>
      </c>
      <c t="s" s="76" r="AQ48">
        <v>5585</v>
      </c>
      <c t="s" s="76" r="AR48">
        <v>5586</v>
      </c>
      <c t="s" s="76" r="AS48">
        <v>5587</v>
      </c>
      <c t="s" s="76" r="AT48">
        <v>5588</v>
      </c>
      <c t="s" s="76" r="AU48">
        <v>5589</v>
      </c>
      <c t="s" s="76" r="AV48">
        <v>5590</v>
      </c>
      <c t="s" s="76" r="AW48">
        <v>5591</v>
      </c>
      <c t="s" s="76" r="AX48">
        <v>5592</v>
      </c>
      <c t="s" s="76" r="AY48">
        <v>5593</v>
      </c>
      <c t="s" s="76" r="AZ48">
        <v>5594</v>
      </c>
      <c t="s" s="75" r="BA48">
        <v>5595</v>
      </c>
      <c t="s" s="75" r="BB48">
        <v>5596</v>
      </c>
      <c t="s" s="75" r="BC48">
        <v>5597</v>
      </c>
      <c t="s" s="75" r="BD48">
        <v>5598</v>
      </c>
      <c t="s" s="75" r="BE48">
        <v>5599</v>
      </c>
      <c t="s" s="75" r="BF48">
        <v>5600</v>
      </c>
      <c t="s" s="75" r="BG48">
        <v>5601</v>
      </c>
      <c t="s" s="75" r="BH48">
        <v>5602</v>
      </c>
      <c t="s" s="75" r="BI48">
        <v>5603</v>
      </c>
      <c t="s" s="75" r="BJ48">
        <v>5604</v>
      </c>
      <c t="s" s="75" r="BK48">
        <v>5605</v>
      </c>
      <c t="s" s="75" r="BL48">
        <v>5606</v>
      </c>
      <c t="s" s="76" r="BM48">
        <v>5607</v>
      </c>
      <c t="s" s="76" r="BN48">
        <v>5608</v>
      </c>
      <c t="s" s="76" r="BO48">
        <v>5609</v>
      </c>
      <c t="s" s="75" r="BP48">
        <v>5610</v>
      </c>
      <c t="s" s="75" r="BQ48">
        <v>5611</v>
      </c>
      <c t="s" s="76" r="BR48">
        <v>5612</v>
      </c>
      <c t="s" s="76" r="BS48">
        <v>5613</v>
      </c>
      <c t="s" s="75" r="BT48">
        <v>5614</v>
      </c>
      <c t="s" s="75" r="BU48">
        <v>5615</v>
      </c>
      <c t="s" s="76" r="BV48">
        <v>5616</v>
      </c>
      <c t="s" s="76" r="BW48">
        <v>5617</v>
      </c>
      <c t="s" s="76" r="BX48">
        <v>5618</v>
      </c>
      <c t="s" s="76" r="BY48">
        <v>5619</v>
      </c>
      <c t="s" s="76" r="BZ48">
        <v>5620</v>
      </c>
      <c t="s" s="76" r="CA48">
        <v>5621</v>
      </c>
      <c t="s" s="76" r="CB48">
        <v>5622</v>
      </c>
      <c t="s" s="76" r="CC48">
        <v>5623</v>
      </c>
      <c t="s" s="76" r="CD48">
        <v>5624</v>
      </c>
      <c t="s" s="76" r="CE48">
        <v>5625</v>
      </c>
      <c t="s" s="76" r="CF48">
        <v>5626</v>
      </c>
      <c t="s" s="76" r="CG48">
        <v>5627</v>
      </c>
      <c t="s" s="76" r="CH48">
        <v>5628</v>
      </c>
      <c t="s" s="75" r="CI48">
        <v>5629</v>
      </c>
      <c t="s" s="75" r="CJ48">
        <v>5630</v>
      </c>
      <c t="s" s="75" r="CK48">
        <v>5631</v>
      </c>
      <c t="s" s="75" r="CL48">
        <v>5632</v>
      </c>
      <c t="s" s="75" r="CM48">
        <v>5633</v>
      </c>
      <c t="s" s="75" r="CN48">
        <v>5634</v>
      </c>
      <c t="s" s="75" r="CO48">
        <v>5635</v>
      </c>
      <c t="s" s="75" r="CP48">
        <v>5636</v>
      </c>
      <c t="s" s="75" r="CQ48">
        <v>5637</v>
      </c>
      <c t="s" s="75" r="CR48">
        <v>5638</v>
      </c>
      <c t="s" s="75" r="CS48">
        <v>5639</v>
      </c>
      <c t="s" s="75" r="CT48">
        <v>5640</v>
      </c>
      <c t="s" s="76" r="CU48">
        <v>5641</v>
      </c>
      <c t="s" s="76" r="CV48">
        <v>5642</v>
      </c>
      <c t="s" s="76" r="CW48">
        <v>5643</v>
      </c>
      <c t="s" s="76" r="CX48">
        <v>5644</v>
      </c>
      <c t="s" s="76" r="CY48">
        <v>5645</v>
      </c>
      <c t="s" s="76" r="CZ48">
        <v>5646</v>
      </c>
      <c t="s" s="76" r="DA48">
        <v>5647</v>
      </c>
      <c t="s" s="76" r="DB48">
        <v>5648</v>
      </c>
      <c t="s" s="76" r="DC48">
        <v>5649</v>
      </c>
      <c t="s" s="76" r="DD48">
        <v>5650</v>
      </c>
      <c t="s" s="75" r="DE48">
        <v>5651</v>
      </c>
      <c t="s" s="75" r="DF48">
        <v>5652</v>
      </c>
      <c t="s" s="76" r="DG48">
        <v>5653</v>
      </c>
      <c t="s" s="75" r="DH48">
        <v>5654</v>
      </c>
      <c t="s" s="76" r="DI48">
        <v>5655</v>
      </c>
      <c t="s" s="76" r="DJ48">
        <v>5656</v>
      </c>
      <c t="s" s="76" r="DK48">
        <v>5657</v>
      </c>
      <c t="s" s="76" r="DL48">
        <v>5658</v>
      </c>
      <c t="s" s="75" r="DM48">
        <v>5659</v>
      </c>
      <c t="s" s="75" r="DN48">
        <v>5660</v>
      </c>
      <c t="s" s="76" r="DO48">
        <v>5661</v>
      </c>
      <c t="s" s="76" r="DP48">
        <v>5662</v>
      </c>
      <c t="s" s="76" r="DQ48">
        <v>5663</v>
      </c>
      <c t="s" s="76" r="DR48">
        <v>5664</v>
      </c>
      <c t="s" s="75" r="DS48">
        <v>5665</v>
      </c>
      <c t="s" s="75" r="DT48">
        <v>5666</v>
      </c>
      <c t="s" s="75" r="DU48">
        <v>5667</v>
      </c>
      <c t="s" s="76" r="DV48">
        <v>5668</v>
      </c>
      <c t="s" s="75" r="DW48">
        <v>5669</v>
      </c>
      <c t="s" s="75" r="DX48">
        <v>5670</v>
      </c>
      <c t="s" s="75" r="DY48">
        <v>5671</v>
      </c>
      <c t="s" s="76" r="DZ48">
        <v>5672</v>
      </c>
      <c t="s" s="76" r="EA48">
        <v>5673</v>
      </c>
      <c t="s" s="76" r="EB48">
        <v>5674</v>
      </c>
      <c t="s" s="76" r="EC48">
        <v>5675</v>
      </c>
      <c t="s" s="76" r="ED48">
        <v>5676</v>
      </c>
      <c t="s" s="76" r="EE48">
        <v>5677</v>
      </c>
      <c t="s" s="76" r="EF48">
        <v>5678</v>
      </c>
      <c t="s" s="76" r="EG48">
        <v>5679</v>
      </c>
      <c t="s" s="76" r="EH48">
        <v>5680</v>
      </c>
      <c t="s" s="76" r="EI48">
        <v>5681</v>
      </c>
      <c t="s" s="76" r="EJ48">
        <v>5682</v>
      </c>
      <c t="s" s="76" r="EK48">
        <v>5683</v>
      </c>
      <c t="s" s="76" r="EL48">
        <v>5684</v>
      </c>
      <c t="s" s="76" r="EM48">
        <v>5685</v>
      </c>
      <c t="s" s="76" r="EN48">
        <v>5686</v>
      </c>
      <c t="s" s="76" r="EO48">
        <v>5687</v>
      </c>
      <c t="s" s="76" r="EP48">
        <v>5688</v>
      </c>
      <c t="s" s="76" r="EQ48">
        <v>5689</v>
      </c>
      <c t="s" s="76" r="ER48">
        <v>5690</v>
      </c>
      <c t="s" s="76" r="ES48">
        <v>5691</v>
      </c>
      <c t="s" s="76" r="ET48">
        <v>5692</v>
      </c>
      <c t="s" s="76" r="EU48">
        <v>5693</v>
      </c>
      <c t="s" s="76" r="EV48">
        <v>5694</v>
      </c>
      <c s="73" r="EW48"/>
      <c s="73" r="EX48"/>
      <c s="73" r="EY48"/>
      <c s="73" r="EZ48"/>
      <c s="73" r="FA48"/>
    </row>
    <row customHeight="1" r="49" ht="15.75">
      <c t="s" s="73" r="A49">
        <v>5695</v>
      </c>
      <c t="s" s="75" r="B49">
        <v>5696</v>
      </c>
      <c t="s" s="75" r="C49">
        <v>5697</v>
      </c>
      <c t="s" s="75" r="D49">
        <v>5698</v>
      </c>
      <c t="s" s="76" r="E49">
        <v>5699</v>
      </c>
      <c t="s" s="75" r="F49">
        <v>5700</v>
      </c>
      <c t="s" s="75" r="G49">
        <v>5701</v>
      </c>
      <c t="s" s="75" r="H49">
        <v>5702</v>
      </c>
      <c t="s" s="75" r="I49">
        <v>5703</v>
      </c>
      <c t="s" s="75" r="J49">
        <v>5704</v>
      </c>
      <c t="s" s="75" r="K49">
        <v>5705</v>
      </c>
      <c t="s" s="76" r="L49">
        <v>5706</v>
      </c>
      <c t="s" s="76" r="M49">
        <v>5707</v>
      </c>
      <c t="s" s="76" r="N49">
        <v>5708</v>
      </c>
      <c t="s" s="75" r="O49">
        <v>5709</v>
      </c>
      <c t="s" s="76" r="P49">
        <v>5710</v>
      </c>
      <c t="s" s="76" r="Q49">
        <v>5711</v>
      </c>
      <c t="s" s="75" r="R49">
        <v>5712</v>
      </c>
      <c t="s" s="75" r="S49">
        <v>5713</v>
      </c>
      <c t="s" s="76" r="T49">
        <v>5714</v>
      </c>
      <c t="s" s="75" r="U49">
        <v>5715</v>
      </c>
      <c t="s" s="75" r="V49">
        <v>5716</v>
      </c>
      <c t="s" s="75" r="W49">
        <v>5717</v>
      </c>
      <c t="s" s="75" r="X49">
        <v>5718</v>
      </c>
      <c t="s" s="75" r="Y49">
        <v>5719</v>
      </c>
      <c t="s" s="75" r="Z49">
        <v>5720</v>
      </c>
      <c t="s" s="75" r="AA49">
        <v>5721</v>
      </c>
      <c t="s" s="75" r="AB49">
        <v>5722</v>
      </c>
      <c t="s" s="75" r="AC49">
        <v>5723</v>
      </c>
      <c t="s" s="75" r="AD49">
        <v>5724</v>
      </c>
      <c t="s" s="75" r="AE49">
        <v>5725</v>
      </c>
      <c t="s" s="75" r="AF49">
        <v>5726</v>
      </c>
      <c t="s" s="75" r="AG49">
        <v>5727</v>
      </c>
      <c t="s" s="76" r="AH49">
        <v>5728</v>
      </c>
      <c t="s" s="75" r="AI49">
        <v>5729</v>
      </c>
      <c t="s" s="76" r="AJ49">
        <v>5730</v>
      </c>
      <c t="s" s="76" r="AK49">
        <v>5731</v>
      </c>
      <c t="s" s="76" r="AL49">
        <v>5732</v>
      </c>
      <c t="s" s="76" r="AM49">
        <v>5733</v>
      </c>
      <c t="s" s="76" r="AN49">
        <v>5734</v>
      </c>
      <c t="s" s="76" r="AO49">
        <v>5735</v>
      </c>
      <c t="s" s="76" r="AP49">
        <v>5736</v>
      </c>
      <c t="s" s="76" r="AQ49">
        <v>5737</v>
      </c>
      <c t="s" s="76" r="AR49">
        <v>5738</v>
      </c>
      <c t="s" s="76" r="AS49">
        <v>5739</v>
      </c>
      <c t="s" s="76" r="AT49">
        <v>5740</v>
      </c>
      <c t="s" s="76" r="AU49">
        <v>5741</v>
      </c>
      <c t="s" s="76" r="AV49">
        <v>5742</v>
      </c>
      <c t="s" s="76" r="AW49">
        <v>5743</v>
      </c>
      <c t="s" s="76" r="AX49">
        <v>5744</v>
      </c>
      <c t="s" s="76" r="AY49">
        <v>5745</v>
      </c>
      <c t="s" s="76" r="AZ49">
        <v>5746</v>
      </c>
      <c t="s" s="75" r="BA49">
        <v>5747</v>
      </c>
      <c t="s" s="75" r="BB49">
        <v>5748</v>
      </c>
      <c t="s" s="75" r="BC49">
        <v>5749</v>
      </c>
      <c t="s" s="75" r="BD49">
        <v>5750</v>
      </c>
      <c t="s" s="75" r="BE49">
        <v>5751</v>
      </c>
      <c t="s" s="75" r="BF49">
        <v>5752</v>
      </c>
      <c t="s" s="75" r="BG49">
        <v>5753</v>
      </c>
      <c t="s" s="75" r="BH49">
        <v>5754</v>
      </c>
      <c t="s" s="75" r="BI49">
        <v>5755</v>
      </c>
      <c t="s" s="75" r="BJ49">
        <v>5756</v>
      </c>
      <c t="s" s="75" r="BK49">
        <v>5757</v>
      </c>
      <c t="s" s="75" r="BL49">
        <v>5758</v>
      </c>
      <c t="s" s="76" r="BM49">
        <v>5759</v>
      </c>
      <c t="s" s="76" r="BN49">
        <v>5760</v>
      </c>
      <c t="s" s="76" r="BO49">
        <v>5761</v>
      </c>
      <c t="s" s="75" r="BP49">
        <v>5762</v>
      </c>
      <c t="s" s="75" r="BQ49">
        <v>5763</v>
      </c>
      <c t="s" s="76" r="BR49">
        <v>5764</v>
      </c>
      <c t="s" s="76" r="BS49">
        <v>5765</v>
      </c>
      <c t="s" s="75" r="BT49">
        <v>5766</v>
      </c>
      <c t="s" s="75" r="BU49">
        <v>5767</v>
      </c>
      <c t="s" s="76" r="BV49">
        <v>5768</v>
      </c>
      <c t="s" s="76" r="BW49">
        <v>5769</v>
      </c>
      <c t="s" s="76" r="BX49">
        <v>5770</v>
      </c>
      <c t="s" s="76" r="BY49">
        <v>5771</v>
      </c>
      <c t="s" s="76" r="BZ49">
        <v>5772</v>
      </c>
      <c t="s" s="76" r="CA49">
        <v>5773</v>
      </c>
      <c t="s" s="76" r="CB49">
        <v>5774</v>
      </c>
      <c t="s" s="76" r="CC49">
        <v>5775</v>
      </c>
      <c t="s" s="76" r="CD49">
        <v>5776</v>
      </c>
      <c t="s" s="76" r="CE49">
        <v>5777</v>
      </c>
      <c t="s" s="76" r="CF49">
        <v>5778</v>
      </c>
      <c t="s" s="76" r="CG49">
        <v>5779</v>
      </c>
      <c t="s" s="76" r="CH49">
        <v>5780</v>
      </c>
      <c t="s" s="75" r="CI49">
        <v>5781</v>
      </c>
      <c t="s" s="75" r="CJ49">
        <v>5782</v>
      </c>
      <c t="s" s="75" r="CK49">
        <v>5783</v>
      </c>
      <c t="s" s="75" r="CL49">
        <v>5784</v>
      </c>
      <c t="s" s="75" r="CM49">
        <v>5785</v>
      </c>
      <c t="s" s="75" r="CN49">
        <v>5786</v>
      </c>
      <c t="s" s="75" r="CO49">
        <v>5787</v>
      </c>
      <c t="s" s="75" r="CP49">
        <v>5788</v>
      </c>
      <c t="s" s="75" r="CQ49">
        <v>5789</v>
      </c>
      <c t="s" s="75" r="CR49">
        <v>5790</v>
      </c>
      <c t="s" s="75" r="CS49">
        <v>5791</v>
      </c>
      <c t="s" s="75" r="CT49">
        <v>5792</v>
      </c>
      <c t="s" s="75" r="CU49">
        <v>5793</v>
      </c>
      <c t="s" s="75" r="CV49">
        <v>5794</v>
      </c>
      <c t="s" s="75" r="CW49">
        <v>5795</v>
      </c>
      <c t="s" s="75" r="CX49">
        <v>5796</v>
      </c>
      <c t="s" s="75" r="CY49">
        <v>5797</v>
      </c>
      <c t="s" s="75" r="CZ49">
        <v>5798</v>
      </c>
      <c t="s" s="75" r="DA49">
        <v>5799</v>
      </c>
      <c t="s" s="75" r="DB49">
        <v>5800</v>
      </c>
      <c t="s" s="75" r="DC49">
        <v>5801</v>
      </c>
      <c t="s" s="75" r="DD49">
        <v>5802</v>
      </c>
      <c t="s" s="75" r="DE49">
        <v>5803</v>
      </c>
      <c t="s" s="75" r="DF49">
        <v>5804</v>
      </c>
      <c t="s" s="75" r="DG49">
        <v>5805</v>
      </c>
      <c t="s" s="75" r="DH49">
        <v>5806</v>
      </c>
      <c t="s" s="75" r="DI49">
        <v>5807</v>
      </c>
      <c t="s" s="75" r="DJ49">
        <v>5808</v>
      </c>
      <c t="s" s="75" r="DK49">
        <v>5809</v>
      </c>
      <c t="s" s="75" r="DL49">
        <v>5810</v>
      </c>
      <c t="s" s="75" r="DM49">
        <v>5811</v>
      </c>
      <c t="s" s="75" r="DN49">
        <v>5812</v>
      </c>
      <c t="s" s="75" r="DO49">
        <v>5813</v>
      </c>
      <c t="s" s="75" r="DP49">
        <v>5814</v>
      </c>
      <c t="s" s="75" r="DQ49">
        <v>5815</v>
      </c>
      <c t="s" s="75" r="DR49">
        <v>5816</v>
      </c>
      <c t="s" s="75" r="DS49">
        <v>5817</v>
      </c>
      <c t="s" s="75" r="DT49">
        <v>5818</v>
      </c>
      <c t="s" s="75" r="DU49">
        <v>5819</v>
      </c>
      <c t="s" s="75" r="DV49">
        <v>5820</v>
      </c>
      <c t="s" s="75" r="DW49">
        <v>5821</v>
      </c>
      <c t="s" s="75" r="DX49">
        <v>5822</v>
      </c>
      <c t="s" s="75" r="DY49">
        <v>5823</v>
      </c>
      <c t="s" s="75" r="DZ49">
        <v>5824</v>
      </c>
      <c t="s" s="75" r="EA49">
        <v>5825</v>
      </c>
      <c t="s" s="75" r="EB49">
        <v>5826</v>
      </c>
      <c t="s" s="75" r="EC49">
        <v>5827</v>
      </c>
      <c t="s" s="75" r="ED49">
        <v>5828</v>
      </c>
      <c t="s" s="75" r="EE49">
        <v>5829</v>
      </c>
      <c t="s" s="75" r="EF49">
        <v>5830</v>
      </c>
      <c t="s" s="75" r="EG49">
        <v>5831</v>
      </c>
      <c t="s" s="75" r="EH49">
        <v>5832</v>
      </c>
      <c t="s" s="75" r="EI49">
        <v>5833</v>
      </c>
      <c t="s" s="75" r="EJ49">
        <v>5834</v>
      </c>
      <c t="s" s="75" r="EK49">
        <v>5835</v>
      </c>
      <c t="s" s="75" r="EL49">
        <v>5836</v>
      </c>
      <c t="s" s="75" r="EM49">
        <v>5837</v>
      </c>
      <c t="s" s="75" r="EN49">
        <v>5838</v>
      </c>
      <c t="s" s="75" r="EO49">
        <v>5839</v>
      </c>
      <c t="s" s="75" r="EP49">
        <v>5840</v>
      </c>
      <c t="s" s="75" r="EQ49">
        <v>5841</v>
      </c>
      <c t="s" s="75" r="ER49">
        <v>5842</v>
      </c>
      <c t="s" s="75" r="ES49">
        <v>5843</v>
      </c>
      <c t="s" s="75" r="ET49">
        <v>5844</v>
      </c>
      <c t="s" s="75" r="EU49">
        <v>5845</v>
      </c>
      <c t="s" s="75" r="EV49">
        <v>5846</v>
      </c>
      <c s="73" r="EW49"/>
      <c s="73" r="EX49"/>
      <c s="73" r="EY49"/>
      <c s="73" r="EZ49"/>
      <c s="73" r="FA49"/>
    </row>
    <row customHeight="1" r="50" ht="15.75">
      <c t="s" s="73" r="A50">
        <v>5847</v>
      </c>
      <c s="75" r="B50"/>
      <c s="75" r="C50"/>
      <c s="75" r="D50"/>
      <c t="s" s="76" r="E50">
        <v>5848</v>
      </c>
      <c s="76" r="F50"/>
      <c s="75" r="G50"/>
      <c s="75" r="H50"/>
      <c s="75" r="I50"/>
      <c s="75" r="J50"/>
      <c s="75" r="K50"/>
      <c s="75" r="L50"/>
      <c s="75" r="M50"/>
      <c s="75" r="N50"/>
      <c s="75" r="O50"/>
      <c s="75" r="P50"/>
      <c s="75" r="Q50"/>
      <c s="75" r="R50"/>
      <c s="75" r="S50"/>
      <c s="75" r="T50"/>
      <c s="75" r="U50"/>
      <c s="75" r="V50"/>
      <c s="75" r="W50"/>
      <c s="77" r="X50"/>
      <c s="77" r="Y50"/>
      <c s="75" r="Z50"/>
      <c s="75" r="AA50"/>
      <c s="75" r="AB50"/>
      <c s="75" r="AC50"/>
      <c s="75" r="AD50"/>
      <c s="75" r="AE50"/>
      <c s="75" r="AF50"/>
      <c s="75" r="AG50"/>
      <c s="75" r="AH50"/>
      <c s="75" r="AI50"/>
      <c s="75" r="AJ50"/>
      <c t="s" s="76" r="AK50">
        <v>5849</v>
      </c>
      <c t="s" s="76" r="AL50">
        <v>5850</v>
      </c>
      <c t="s" s="76" r="AM50">
        <v>5851</v>
      </c>
      <c t="s" s="76" r="AN50">
        <v>5852</v>
      </c>
      <c s="76" r="AO50"/>
      <c s="76" r="AP50"/>
      <c s="76" r="AQ50"/>
      <c s="75" r="AR50"/>
      <c s="75" r="AS50"/>
      <c s="75" r="AT50"/>
      <c s="75" r="AU50"/>
      <c s="75" r="AV50"/>
      <c s="75" r="AW50"/>
      <c s="75" r="AX50"/>
      <c s="75" r="AY50"/>
      <c s="75" r="AZ50"/>
      <c s="75" r="BA50"/>
      <c s="75" r="BB50"/>
      <c s="75" r="BC50"/>
      <c s="75" r="BD50"/>
      <c s="75" r="BE50"/>
      <c s="75" r="BF50"/>
      <c s="75" r="BG50"/>
      <c s="75" r="BH50"/>
      <c s="75" r="BI50"/>
      <c s="75" r="BJ50"/>
      <c s="75" r="BK50"/>
      <c s="75" r="BL50"/>
      <c s="75" r="BM50"/>
      <c s="76" r="BN50"/>
      <c s="76" r="BO50"/>
      <c s="76" r="BP50"/>
      <c s="76" r="BQ50"/>
      <c t="s" s="76" r="BR50">
        <v>5853</v>
      </c>
      <c t="s" s="76" r="BS50">
        <v>5854</v>
      </c>
      <c s="76" r="BT50"/>
      <c s="76" r="BU50"/>
      <c s="76" r="BV50"/>
      <c s="76" r="BW50"/>
      <c s="75" r="BX50"/>
      <c s="75" r="BY50"/>
      <c s="75" r="BZ50"/>
      <c s="75" r="CA50"/>
      <c s="75" r="CB50"/>
      <c s="75" r="CC50"/>
      <c s="75" r="CD50"/>
      <c s="75" r="CE50"/>
      <c t="s" s="76" r="CF50">
        <v>5855</v>
      </c>
      <c t="s" s="76" r="CG50">
        <v>5856</v>
      </c>
      <c s="76" r="CH50"/>
      <c s="75" r="CI50"/>
      <c s="75" r="CJ50"/>
      <c s="75" r="CK50"/>
      <c s="75" r="CL50"/>
      <c s="75" r="CM50"/>
      <c s="75" r="CN50"/>
      <c s="75" r="CO50"/>
      <c s="75" r="CP50"/>
      <c s="75" r="CQ50"/>
      <c s="75" r="CR50"/>
      <c s="75" r="CS50"/>
      <c s="75" r="CT50"/>
      <c s="75" r="CU50"/>
      <c s="75" r="CV50"/>
      <c s="75" r="CW50"/>
      <c s="75" r="CX50"/>
      <c s="75" r="CY50"/>
      <c s="75" r="CZ50"/>
      <c s="75" r="DA50"/>
      <c s="75" r="DB50"/>
      <c s="75" r="DC50"/>
      <c s="75" r="DD50"/>
      <c s="75" r="DE50"/>
      <c s="75" r="DF50"/>
      <c s="75" r="DG50"/>
      <c s="75" r="DH50"/>
      <c s="75" r="DI50"/>
      <c s="75" r="DJ50"/>
      <c s="75" r="DK50"/>
      <c s="75" r="DL50"/>
      <c s="75" r="DM50"/>
      <c s="75" r="DN50"/>
      <c s="75" r="DO50"/>
      <c s="75" r="DP50"/>
      <c s="75" r="DQ50"/>
      <c s="75" r="DR50"/>
      <c s="75" r="DS50"/>
      <c s="75" r="DT50"/>
      <c s="77" r="DU50"/>
      <c s="75" r="DV50"/>
      <c s="75" r="DW50"/>
      <c s="75" r="DX50"/>
      <c s="75" r="DY50"/>
      <c s="75" r="DZ50"/>
      <c s="75" r="EA50"/>
      <c s="75" r="EB50"/>
      <c s="75" r="EC50"/>
      <c s="75" r="ED50"/>
      <c s="75" r="EE50"/>
      <c s="75" r="EF50"/>
      <c s="75" r="EG50"/>
      <c s="75" r="EH50"/>
      <c s="75" r="EI50"/>
      <c s="75" r="EJ50"/>
      <c s="75" r="EK50"/>
      <c s="75" r="EL50"/>
      <c s="75" r="EM50"/>
      <c s="75" r="EN50"/>
      <c s="75" r="EO50"/>
      <c s="75" r="EP50"/>
      <c s="75" r="EQ50"/>
      <c s="75" r="ER50"/>
      <c s="75" r="ES50"/>
      <c s="75" r="ET50"/>
      <c s="75" r="EU50"/>
      <c s="75" r="EV50"/>
      <c s="73" r="EW50"/>
      <c s="73" r="EX50"/>
      <c s="73" r="EY50"/>
      <c s="73" r="EZ50"/>
      <c s="73" r="FA50"/>
    </row>
    <row customHeight="1" r="51" ht="15.75">
      <c s="73" r="A51"/>
      <c s="75" r="B51"/>
      <c s="75" r="C51"/>
      <c s="75" r="D51"/>
      <c s="76" r="E51"/>
      <c s="76" r="F51"/>
      <c s="75" r="G51"/>
      <c s="75" r="H51"/>
      <c s="75" r="I51"/>
      <c s="75" r="J51"/>
      <c s="75" r="K51"/>
      <c s="75" r="L51"/>
      <c s="75" r="M51"/>
      <c s="75" r="N51"/>
      <c s="75" r="O51"/>
      <c s="75" r="P51"/>
      <c s="75" r="Q51"/>
      <c s="75" r="R51"/>
      <c s="75" r="S51"/>
      <c s="75" r="T51"/>
      <c s="75" r="U51"/>
      <c s="75" r="V51"/>
      <c s="75" r="W51"/>
      <c s="77" r="X51"/>
      <c s="77" r="Y51"/>
      <c s="75" r="Z51"/>
      <c s="75" r="AA51"/>
      <c s="75" r="AB51"/>
      <c s="75" r="AC51"/>
      <c s="75" r="AD51"/>
      <c s="75" r="AE51"/>
      <c s="75" r="AF51"/>
      <c s="75" r="AG51"/>
      <c s="75" r="AH51"/>
      <c s="75" r="AI51"/>
      <c s="75" r="AJ51"/>
      <c s="76" r="AK51"/>
      <c s="76" r="AL51"/>
      <c s="76" r="AM51"/>
      <c s="76" r="AN51"/>
      <c s="76" r="AO51"/>
      <c s="76" r="AP51"/>
      <c s="76" r="AQ51"/>
      <c s="75" r="AR51"/>
      <c s="75" r="AS51"/>
      <c s="75" r="AT51"/>
      <c s="75" r="AU51"/>
      <c s="75" r="AV51"/>
      <c s="75" r="AW51"/>
      <c s="75" r="AX51"/>
      <c s="75" r="AY51"/>
      <c s="75" r="AZ51"/>
      <c s="75" r="BA51"/>
      <c s="75" r="BB51"/>
      <c s="75" r="BC51"/>
      <c s="75" r="BD51"/>
      <c s="75" r="BE51"/>
      <c s="75" r="BF51"/>
      <c s="75" r="BG51"/>
      <c s="75" r="BH51"/>
      <c s="75" r="BI51"/>
      <c s="75" r="BJ51"/>
      <c s="75" r="BK51"/>
      <c s="75" r="BL51"/>
      <c s="75" r="BM51"/>
      <c s="76" r="BN51"/>
      <c s="76" r="BO51"/>
      <c s="76" r="BP51"/>
      <c s="76" r="BQ51"/>
      <c s="76" r="BR51"/>
      <c s="76" r="BS51"/>
      <c s="76" r="BT51"/>
      <c s="76" r="BU51"/>
      <c s="76" r="BV51"/>
      <c s="76" r="BW51"/>
      <c s="75" r="BX51"/>
      <c s="75" r="BY51"/>
      <c s="75" r="BZ51"/>
      <c s="75" r="CA51"/>
      <c s="75" r="CB51"/>
      <c s="75" r="CC51"/>
      <c s="75" r="CD51"/>
      <c s="75" r="CE51"/>
      <c s="75" r="CF51"/>
      <c s="75" r="CG51"/>
      <c s="75" r="CH51"/>
      <c s="75" r="CI51"/>
      <c s="75" r="CJ51"/>
      <c s="75" r="CK51"/>
      <c s="75" r="CL51"/>
      <c s="75" r="CM51"/>
      <c s="75" r="CN51"/>
      <c s="75" r="CO51"/>
      <c s="75" r="CP51"/>
      <c s="75" r="CQ51"/>
      <c s="75" r="CR51"/>
      <c s="75" r="CS51"/>
      <c s="75" r="CT51"/>
      <c s="75" r="CU51"/>
      <c s="75" r="CV51"/>
      <c s="75" r="CW51"/>
      <c s="75" r="CX51"/>
      <c s="75" r="CY51"/>
      <c s="75" r="CZ51"/>
      <c s="75" r="DA51"/>
      <c s="75" r="DB51"/>
      <c s="75" r="DC51"/>
      <c s="75" r="DD51"/>
      <c s="75" r="DE51"/>
      <c s="75" r="DF51"/>
      <c s="75" r="DG51"/>
      <c s="75" r="DH51"/>
      <c s="75" r="DI51"/>
      <c s="75" r="DJ51"/>
      <c s="75" r="DK51"/>
      <c s="75" r="DL51"/>
      <c s="75" r="DM51"/>
      <c s="75" r="DN51"/>
      <c s="75" r="DO51"/>
      <c s="75" r="DP51"/>
      <c s="75" r="DQ51"/>
      <c s="75" r="DR51"/>
      <c s="75" r="DS51"/>
      <c s="75" r="DT51"/>
      <c s="77" r="DU51"/>
      <c s="75" r="DV51"/>
      <c s="75" r="DW51"/>
      <c s="75" r="DX51"/>
      <c s="75" r="DY51"/>
      <c s="75" r="DZ51"/>
      <c s="75" r="EA51"/>
      <c s="75" r="EB51"/>
      <c s="75" r="EC51"/>
      <c s="75" r="ED51"/>
      <c s="75" r="EE51"/>
      <c s="75" r="EF51"/>
      <c s="75" r="EG51"/>
      <c s="75" r="EH51"/>
      <c s="75" r="EI51"/>
      <c s="75" r="EJ51"/>
      <c s="75" r="EK51"/>
      <c s="75" r="EL51"/>
      <c s="75" r="EM51"/>
      <c s="75" r="EN51"/>
      <c s="75" r="EO51"/>
      <c s="75" r="EP51"/>
      <c s="75" r="EQ51"/>
      <c s="75" r="ER51"/>
      <c s="75" r="ES51"/>
      <c s="75" r="ET51"/>
      <c s="75" r="EU51"/>
      <c s="75" r="EV51"/>
      <c s="73" r="EW51"/>
      <c s="73" r="EX51"/>
      <c s="73" r="EY51"/>
      <c s="73" r="EZ51"/>
      <c s="73" r="FA51"/>
    </row>
    <row customHeight="1" r="52" ht="15.75">
      <c t="s" s="110" r="A52">
        <v>5857</v>
      </c>
      <c s="75" r="B52"/>
      <c s="75" r="C52"/>
      <c s="75" r="D52"/>
      <c s="76" r="E52"/>
      <c s="76" r="F52"/>
      <c s="75" r="G52"/>
      <c s="75" r="H52"/>
      <c s="75" r="I52"/>
      <c s="75" r="J52"/>
      <c s="75" r="K52"/>
      <c s="75" r="L52"/>
      <c s="75" r="M52"/>
      <c s="75" r="N52"/>
      <c s="75" r="O52"/>
      <c s="75" r="P52"/>
      <c s="75" r="Q52"/>
      <c s="75" r="R52"/>
      <c s="75" r="S52"/>
      <c s="75" r="T52"/>
      <c s="75" r="U52"/>
      <c s="75" r="V52"/>
      <c s="75" r="W52"/>
      <c s="77" r="X52"/>
      <c s="77" r="Y52"/>
      <c s="75" r="Z52"/>
      <c s="75" r="AA52"/>
      <c s="75" r="AB52"/>
      <c s="75" r="AC52"/>
      <c s="75" r="AD52"/>
      <c s="75" r="AE52"/>
      <c s="75" r="AF52"/>
      <c s="75" r="AG52"/>
      <c s="75" r="AH52"/>
      <c s="75" r="AI52"/>
      <c s="75" r="AJ52"/>
      <c s="76" r="AK52"/>
      <c s="76" r="AL52"/>
      <c s="76" r="AM52"/>
      <c s="76" r="AN52"/>
      <c s="76" r="AO52"/>
      <c s="76" r="AP52"/>
      <c s="76" r="AQ52"/>
      <c s="75" r="AR52"/>
      <c s="75" r="AS52"/>
      <c s="75" r="AT52"/>
      <c s="75" r="AU52"/>
      <c s="75" r="AV52"/>
      <c s="75" r="AW52"/>
      <c s="75" r="AX52"/>
      <c s="75" r="AY52"/>
      <c s="75" r="AZ52"/>
      <c s="75" r="BA52"/>
      <c s="75" r="BB52"/>
      <c s="75" r="BC52"/>
      <c s="75" r="BD52"/>
      <c s="75" r="BE52"/>
      <c s="75" r="BF52"/>
      <c s="75" r="BG52"/>
      <c s="75" r="BH52"/>
      <c s="75" r="BI52"/>
      <c s="75" r="BJ52"/>
      <c s="75" r="BK52"/>
      <c s="75" r="BL52"/>
      <c s="75" r="BM52"/>
      <c s="76" r="BN52"/>
      <c s="76" r="BO52"/>
      <c s="76" r="BP52"/>
      <c s="76" r="BQ52"/>
      <c s="76" r="BR52"/>
      <c s="76" r="BS52"/>
      <c s="76" r="BT52"/>
      <c s="76" r="BU52"/>
      <c s="76" r="BV52"/>
      <c s="76" r="BW52"/>
      <c s="75" r="BX52"/>
      <c s="75" r="BY52"/>
      <c s="75" r="BZ52"/>
      <c s="75" r="CA52"/>
      <c s="75" r="CB52"/>
      <c s="75" r="CC52"/>
      <c s="75" r="CD52"/>
      <c s="75" r="CE52"/>
      <c s="75" r="CF52"/>
      <c s="75" r="CG52"/>
      <c s="75" r="CH52"/>
      <c s="75" r="CI52"/>
      <c s="75" r="CJ52"/>
      <c s="75" r="CK52"/>
      <c s="75" r="CL52"/>
      <c s="75" r="CM52"/>
      <c s="75" r="CN52"/>
      <c s="75" r="CO52"/>
      <c s="75" r="CP52"/>
      <c s="75" r="CQ52"/>
      <c s="75" r="CR52"/>
      <c s="75" r="CS52"/>
      <c s="75" r="CT52"/>
      <c s="75" r="CU52"/>
      <c s="75" r="CV52"/>
      <c s="75" r="CW52"/>
      <c s="75" r="CX52"/>
      <c s="75" r="CY52"/>
      <c s="75" r="CZ52"/>
      <c s="75" r="DA52"/>
      <c s="75" r="DB52"/>
      <c s="75" r="DC52"/>
      <c s="75" r="DD52"/>
      <c s="75" r="DE52"/>
      <c s="75" r="DF52"/>
      <c s="75" r="DG52"/>
      <c s="75" r="DH52"/>
      <c s="75" r="DI52"/>
      <c s="75" r="DJ52"/>
      <c s="75" r="DK52"/>
      <c s="75" r="DL52"/>
      <c s="75" r="DM52"/>
      <c s="75" r="DN52"/>
      <c s="75" r="DO52"/>
      <c s="75" r="DP52"/>
      <c s="75" r="DQ52"/>
      <c s="75" r="DR52"/>
      <c s="75" r="DS52"/>
      <c s="75" r="DT52"/>
      <c s="77" r="DU52"/>
      <c s="75" r="DV52"/>
      <c s="75" r="DW52"/>
      <c s="75" r="DX52"/>
      <c s="75" r="DY52"/>
      <c s="75" r="DZ52"/>
      <c s="75" r="EA52"/>
      <c s="75" r="EB52"/>
      <c s="75" r="EC52"/>
      <c s="75" r="ED52"/>
      <c s="75" r="EE52"/>
      <c s="75" r="EF52"/>
      <c s="75" r="EG52"/>
      <c s="75" r="EH52"/>
      <c s="75" r="EI52"/>
      <c s="75" r="EJ52"/>
      <c s="75" r="EK52"/>
      <c s="75" r="EL52"/>
      <c s="75" r="EM52"/>
      <c s="75" r="EN52"/>
      <c s="75" r="EO52"/>
      <c s="75" r="EP52"/>
      <c s="75" r="EQ52"/>
      <c s="75" r="ER52"/>
      <c s="75" r="ES52"/>
      <c s="75" r="ET52"/>
      <c s="75" r="EU52"/>
      <c s="75" r="EV52"/>
      <c s="73" r="EW52"/>
      <c s="73" r="EX52"/>
      <c s="73" r="EY52"/>
      <c s="73" r="EZ52"/>
      <c s="73" r="FA52"/>
    </row>
    <row customHeight="1" r="53" ht="15.75">
      <c t="s" s="73" r="A53">
        <v>5858</v>
      </c>
      <c s="75" r="B53"/>
      <c s="75" r="C53"/>
      <c s="75" r="D53"/>
      <c t="s" s="76" r="E53">
        <v>5859</v>
      </c>
      <c s="76" r="F53"/>
      <c s="75" r="G53"/>
      <c s="75" r="H53"/>
      <c s="75" r="I53"/>
      <c s="75" r="J53"/>
      <c s="75" r="K53"/>
      <c s="75" r="L53"/>
      <c s="75" r="M53"/>
      <c s="75" r="N53"/>
      <c s="75" r="O53"/>
      <c s="75" r="P53"/>
      <c s="75" r="Q53"/>
      <c s="75" r="R53"/>
      <c s="75" r="S53"/>
      <c s="75" r="T53"/>
      <c s="75" r="U53"/>
      <c s="75" r="V53"/>
      <c s="75" r="W53"/>
      <c s="77" r="X53"/>
      <c s="77" r="Y53"/>
      <c s="75" r="Z53"/>
      <c s="75" r="AA53"/>
      <c s="75" r="AB53"/>
      <c s="75" r="AC53"/>
      <c s="75" r="AD53"/>
      <c s="75" r="AE53"/>
      <c s="75" r="AF53"/>
      <c s="75" r="AG53"/>
      <c s="75" r="AH53"/>
      <c s="75" r="AI53"/>
      <c s="75" r="AJ53"/>
      <c t="s" s="76" r="AK53">
        <v>5860</v>
      </c>
      <c t="s" s="76" r="AL53">
        <v>5861</v>
      </c>
      <c t="s" s="76" r="AM53">
        <v>5862</v>
      </c>
      <c t="s" s="76" r="AN53">
        <v>5863</v>
      </c>
      <c s="76" r="AO53"/>
      <c s="76" r="AP53"/>
      <c s="76" r="AQ53"/>
      <c s="75" r="AR53"/>
      <c s="75" r="AS53"/>
      <c s="75" r="AT53"/>
      <c s="75" r="AU53"/>
      <c s="75" r="AV53"/>
      <c s="75" r="AW53"/>
      <c s="75" r="AX53"/>
      <c s="75" r="AY53"/>
      <c s="75" r="AZ53"/>
      <c s="75" r="BA53"/>
      <c s="75" r="BB53"/>
      <c s="75" r="BC53"/>
      <c s="75" r="BD53"/>
      <c s="75" r="BE53"/>
      <c s="75" r="BF53"/>
      <c s="75" r="BG53"/>
      <c s="75" r="BH53"/>
      <c s="75" r="BI53"/>
      <c s="75" r="BJ53"/>
      <c s="75" r="BK53"/>
      <c s="75" r="BL53"/>
      <c s="75" r="BM53"/>
      <c s="76" r="BN53"/>
      <c s="76" r="BO53"/>
      <c s="76" r="BP53"/>
      <c s="76" r="BQ53"/>
      <c t="s" s="76" r="BR53">
        <v>5864</v>
      </c>
      <c t="s" s="76" r="BS53">
        <v>5865</v>
      </c>
      <c s="76" r="BT53"/>
      <c s="76" r="BU53"/>
      <c s="76" r="BV53"/>
      <c s="76" r="BW53"/>
      <c s="76" r="BX53"/>
      <c s="76" r="BY53"/>
      <c s="75" r="BZ53"/>
      <c s="75" r="CA53"/>
      <c s="76" r="CB53"/>
      <c s="76" r="CC53"/>
      <c s="75" r="CD53"/>
      <c s="75" r="CE53"/>
      <c t="s" s="76" r="CF53">
        <v>5866</v>
      </c>
      <c t="s" s="76" r="CG53">
        <v>5867</v>
      </c>
      <c s="76" r="CH53"/>
      <c s="75" r="CI53"/>
      <c s="75" r="CJ53"/>
      <c s="75" r="CK53"/>
      <c s="75" r="CL53"/>
      <c s="75" r="CM53"/>
      <c s="75" r="CN53"/>
      <c s="75" r="CO53"/>
      <c s="75" r="CP53"/>
      <c s="75" r="CQ53"/>
      <c s="75" r="CR53"/>
      <c s="75" r="CS53"/>
      <c s="75" r="CT53"/>
      <c s="75" r="CU53"/>
      <c s="75" r="CV53"/>
      <c s="75" r="CW53"/>
      <c s="75" r="CX53"/>
      <c s="75" r="CY53"/>
      <c s="75" r="CZ53"/>
      <c s="75" r="DA53"/>
      <c s="75" r="DB53"/>
      <c s="75" r="DC53"/>
      <c s="75" r="DD53"/>
      <c t="s" s="75" r="DE53">
        <v>5868</v>
      </c>
      <c t="s" s="75" r="DF53">
        <v>5869</v>
      </c>
      <c s="75" r="DG53"/>
      <c s="75" r="DH53"/>
      <c s="75" r="DI53"/>
      <c s="75" r="DJ53"/>
      <c s="75" r="DK53"/>
      <c s="75" r="DL53"/>
      <c s="75" r="DM53"/>
      <c s="75" r="DN53"/>
      <c s="75" r="DO53"/>
      <c s="75" r="DP53"/>
      <c s="75" r="DQ53"/>
      <c s="75" r="DR53"/>
      <c s="75" r="DS53"/>
      <c s="75" r="DT53"/>
      <c s="77" r="DU53"/>
      <c s="75" r="DV53"/>
      <c s="75" r="DW53"/>
      <c s="75" r="DX53"/>
      <c s="75" r="DY53"/>
      <c s="75" r="DZ53"/>
      <c s="75" r="EA53"/>
      <c s="75" r="EB53"/>
      <c s="75" r="EC53"/>
      <c s="75" r="ED53"/>
      <c s="75" r="EE53"/>
      <c s="75" r="EF53"/>
      <c s="75" r="EG53"/>
      <c s="75" r="EH53"/>
      <c s="75" r="EI53"/>
      <c s="75" r="EJ53"/>
      <c s="75" r="EK53"/>
      <c s="75" r="EL53"/>
      <c s="75" r="EM53"/>
      <c s="75" r="EN53"/>
      <c s="75" r="EO53"/>
      <c s="75" r="EP53"/>
      <c s="75" r="EQ53"/>
      <c s="75" r="ER53"/>
      <c s="75" r="ES53"/>
      <c s="75" r="ET53"/>
      <c s="75" r="EU53"/>
      <c s="75" r="EV53"/>
      <c s="73" r="EW53"/>
      <c s="73" r="EX53"/>
      <c s="73" r="EY53"/>
      <c s="73" r="EZ53"/>
      <c s="73" r="FA53"/>
    </row>
    <row customHeight="1" r="54" ht="15.75">
      <c t="s" s="73" r="A54">
        <v>5870</v>
      </c>
      <c s="75" r="B54"/>
      <c s="75" r="C54"/>
      <c s="75" r="D54"/>
      <c t="s" s="76" r="E54">
        <v>5871</v>
      </c>
      <c s="76" r="F54"/>
      <c s="75" r="G54"/>
      <c s="75" r="H54"/>
      <c s="75" r="I54"/>
      <c s="75" r="J54"/>
      <c s="75" r="K54"/>
      <c s="75" r="L54"/>
      <c s="75" r="M54"/>
      <c s="75" r="N54"/>
      <c s="75" r="O54"/>
      <c s="75" r="P54"/>
      <c s="75" r="Q54"/>
      <c s="75" r="R54"/>
      <c s="75" r="S54"/>
      <c s="75" r="T54"/>
      <c s="75" r="U54"/>
      <c s="75" r="V54"/>
      <c s="75" r="W54"/>
      <c s="77" r="X54"/>
      <c s="77" r="Y54"/>
      <c s="75" r="Z54"/>
      <c s="75" r="AA54"/>
      <c s="75" r="AB54"/>
      <c s="75" r="AC54"/>
      <c s="75" r="AD54"/>
      <c s="75" r="AE54"/>
      <c s="75" r="AF54"/>
      <c s="75" r="AG54"/>
      <c s="75" r="AH54"/>
      <c s="75" r="AI54"/>
      <c s="75" r="AJ54"/>
      <c t="s" s="76" r="AK54">
        <v>5872</v>
      </c>
      <c t="s" s="76" r="AL54">
        <v>5873</v>
      </c>
      <c t="s" s="76" r="AM54">
        <v>5874</v>
      </c>
      <c t="s" s="76" r="AN54">
        <v>5875</v>
      </c>
      <c s="76" r="AO54"/>
      <c s="76" r="AP54"/>
      <c s="76" r="AQ54"/>
      <c s="75" r="AR54"/>
      <c s="75" r="AS54"/>
      <c s="75" r="AT54"/>
      <c s="75" r="AU54"/>
      <c s="75" r="AV54"/>
      <c s="75" r="AW54"/>
      <c s="75" r="AX54"/>
      <c s="75" r="AY54"/>
      <c s="75" r="AZ54"/>
      <c s="75" r="BA54"/>
      <c s="75" r="BB54"/>
      <c s="75" r="BC54"/>
      <c s="75" r="BD54"/>
      <c s="75" r="BE54"/>
      <c s="75" r="BF54"/>
      <c s="75" r="BG54"/>
      <c s="75" r="BH54"/>
      <c s="75" r="BI54"/>
      <c s="75" r="BJ54"/>
      <c s="75" r="BK54"/>
      <c s="75" r="BL54"/>
      <c s="75" r="BM54"/>
      <c s="76" r="BN54"/>
      <c s="76" r="BO54"/>
      <c s="76" r="BP54"/>
      <c s="76" r="BQ54"/>
      <c t="s" s="76" r="BR54">
        <v>5876</v>
      </c>
      <c t="s" s="76" r="BS54">
        <v>5877</v>
      </c>
      <c s="76" r="BT54"/>
      <c s="76" r="BU54"/>
      <c s="76" r="BV54"/>
      <c s="76" r="BW54"/>
      <c s="76" r="BX54"/>
      <c s="76" r="BY54"/>
      <c s="75" r="BZ54"/>
      <c s="75" r="CA54"/>
      <c s="76" r="CB54"/>
      <c s="76" r="CC54"/>
      <c s="75" r="CD54"/>
      <c s="75" r="CE54"/>
      <c t="s" s="76" r="CF54">
        <v>5878</v>
      </c>
      <c t="s" s="76" r="CG54">
        <v>5879</v>
      </c>
      <c s="76" r="CH54"/>
      <c s="75" r="CI54"/>
      <c s="75" r="CJ54"/>
      <c s="75" r="CK54"/>
      <c s="75" r="CL54"/>
      <c s="75" r="CM54"/>
      <c s="75" r="CN54"/>
      <c s="75" r="CO54"/>
      <c s="75" r="CP54"/>
      <c s="75" r="CQ54"/>
      <c s="75" r="CR54"/>
      <c s="75" r="CS54"/>
      <c s="75" r="CT54"/>
      <c s="75" r="CU54"/>
      <c s="75" r="CV54"/>
      <c s="75" r="CW54"/>
      <c s="75" r="CX54"/>
      <c s="75" r="CY54"/>
      <c s="75" r="CZ54"/>
      <c s="75" r="DA54"/>
      <c s="75" r="DB54"/>
      <c s="75" r="DC54"/>
      <c s="75" r="DD54"/>
      <c t="s" s="75" r="DE54">
        <v>5880</v>
      </c>
      <c t="s" s="75" r="DF54">
        <v>5881</v>
      </c>
      <c s="75" r="DG54"/>
      <c s="75" r="DH54"/>
      <c s="75" r="DI54"/>
      <c s="75" r="DJ54"/>
      <c s="75" r="DK54"/>
      <c s="75" r="DL54"/>
      <c s="75" r="DM54"/>
      <c s="75" r="DN54"/>
      <c s="75" r="DO54"/>
      <c s="75" r="DP54"/>
      <c s="75" r="DQ54"/>
      <c s="75" r="DR54"/>
      <c s="75" r="DS54"/>
      <c s="75" r="DT54"/>
      <c s="77" r="DU54"/>
      <c s="75" r="DV54"/>
      <c s="75" r="DW54"/>
      <c s="75" r="DX54"/>
      <c s="75" r="DY54"/>
      <c s="75" r="DZ54"/>
      <c s="75" r="EA54"/>
      <c s="75" r="EB54"/>
      <c s="75" r="EC54"/>
      <c s="75" r="ED54"/>
      <c s="75" r="EE54"/>
      <c s="75" r="EF54"/>
      <c s="75" r="EG54"/>
      <c s="75" r="EH54"/>
      <c s="75" r="EI54"/>
      <c s="75" r="EJ54"/>
      <c s="75" r="EK54"/>
      <c s="75" r="EL54"/>
      <c s="75" r="EM54"/>
      <c s="75" r="EN54"/>
      <c s="75" r="EO54"/>
      <c s="75" r="EP54"/>
      <c s="75" r="EQ54"/>
      <c s="75" r="ER54"/>
      <c s="75" r="ES54"/>
      <c s="75" r="ET54"/>
      <c s="75" r="EU54"/>
      <c s="75" r="EV54"/>
      <c s="73" r="EW54"/>
      <c s="73" r="EX54"/>
      <c s="73" r="EY54"/>
      <c s="73" r="EZ54"/>
      <c s="73" r="FA54"/>
    </row>
    <row customHeight="1" r="55" ht="15.75">
      <c s="73" r="A55"/>
      <c s="75" r="B55"/>
      <c s="75" r="C55"/>
      <c s="75" r="D55"/>
      <c s="76" r="E55"/>
      <c s="76" r="F55"/>
      <c s="75" r="G55"/>
      <c s="75" r="H55"/>
      <c s="75" r="I55"/>
      <c s="75" r="J55"/>
      <c s="75" r="K55"/>
      <c s="75" r="L55"/>
      <c s="75" r="M55"/>
      <c s="75" r="N55"/>
      <c s="75" r="O55"/>
      <c s="75" r="P55"/>
      <c s="75" r="Q55"/>
      <c s="75" r="R55"/>
      <c s="75" r="S55"/>
      <c s="75" r="T55"/>
      <c s="75" r="U55"/>
      <c s="75" r="V55"/>
      <c s="75" r="W55"/>
      <c s="77" r="X55"/>
      <c s="77" r="Y55"/>
      <c s="75" r="Z55"/>
      <c s="75" r="AA55"/>
      <c s="75" r="AB55"/>
      <c s="75" r="AC55"/>
      <c s="75" r="AD55"/>
      <c s="75" r="AE55"/>
      <c s="75" r="AF55"/>
      <c s="75" r="AG55"/>
      <c s="75" r="AH55"/>
      <c s="75" r="AI55"/>
      <c s="75" r="AJ55"/>
      <c s="76" r="AK55"/>
      <c s="76" r="AL55"/>
      <c s="76" r="AM55"/>
      <c s="76" r="AN55"/>
      <c s="76" r="AO55"/>
      <c s="76" r="AP55"/>
      <c s="76" r="AQ55"/>
      <c s="75" r="AR55"/>
      <c s="75" r="AS55"/>
      <c s="75" r="AT55"/>
      <c s="75" r="AU55"/>
      <c s="75" r="AV55"/>
      <c s="75" r="AW55"/>
      <c s="75" r="AX55"/>
      <c s="75" r="AY55"/>
      <c s="75" r="AZ55"/>
      <c s="75" r="BA55"/>
      <c s="75" r="BB55"/>
      <c s="75" r="BC55"/>
      <c s="75" r="BD55"/>
      <c s="75" r="BE55"/>
      <c s="75" r="BF55"/>
      <c s="75" r="BG55"/>
      <c s="75" r="BH55"/>
      <c s="75" r="BI55"/>
      <c s="75" r="BJ55"/>
      <c s="75" r="BK55"/>
      <c s="75" r="BL55"/>
      <c s="75" r="BM55"/>
      <c s="76" r="BN55"/>
      <c s="76" r="BO55"/>
      <c s="76" r="BP55"/>
      <c s="76" r="BQ55"/>
      <c s="76" r="BR55"/>
      <c s="76" r="BS55"/>
      <c s="76" r="BT55"/>
      <c s="76" r="BU55"/>
      <c s="76" r="BV55"/>
      <c s="76" r="BW55"/>
      <c s="75" r="BX55"/>
      <c s="75" r="BY55"/>
      <c s="75" r="BZ55"/>
      <c s="75" r="CA55"/>
      <c s="75" r="CB55"/>
      <c s="75" r="CC55"/>
      <c s="75" r="CD55"/>
      <c s="75" r="CE55"/>
      <c s="75" r="CF55"/>
      <c s="75" r="CG55"/>
      <c s="75" r="CH55"/>
      <c s="75" r="CI55"/>
      <c s="75" r="CJ55"/>
      <c s="75" r="CK55"/>
      <c s="75" r="CL55"/>
      <c s="75" r="CM55"/>
      <c s="75" r="CN55"/>
      <c s="75" r="CO55"/>
      <c s="75" r="CP55"/>
      <c s="75" r="CQ55"/>
      <c s="75" r="CR55"/>
      <c s="75" r="CS55"/>
      <c s="75" r="CT55"/>
      <c s="75" r="CU55"/>
      <c s="75" r="CV55"/>
      <c s="75" r="CW55"/>
      <c s="75" r="CX55"/>
      <c s="75" r="CY55"/>
      <c s="75" r="CZ55"/>
      <c s="75" r="DA55"/>
      <c s="75" r="DB55"/>
      <c s="75" r="DC55"/>
      <c s="75" r="DD55"/>
      <c s="75" r="DE55"/>
      <c s="75" r="DF55"/>
      <c s="75" r="DG55"/>
      <c s="75" r="DH55"/>
      <c s="75" r="DI55"/>
      <c s="75" r="DJ55"/>
      <c s="75" r="DK55"/>
      <c s="75" r="DL55"/>
      <c s="75" r="DM55"/>
      <c s="75" r="DN55"/>
      <c s="75" r="DO55"/>
      <c s="75" r="DP55"/>
      <c s="75" r="DQ55"/>
      <c s="75" r="DR55"/>
      <c s="75" r="DS55"/>
      <c s="75" r="DT55"/>
      <c s="77" r="DU55"/>
      <c s="75" r="DV55"/>
      <c s="75" r="DW55"/>
      <c s="75" r="DX55"/>
      <c s="75" r="DY55"/>
      <c s="75" r="DZ55"/>
      <c s="75" r="EA55"/>
      <c s="75" r="EB55"/>
      <c s="75" r="EC55"/>
      <c s="75" r="ED55"/>
      <c s="75" r="EE55"/>
      <c s="75" r="EF55"/>
      <c s="75" r="EG55"/>
      <c s="75" r="EH55"/>
      <c s="75" r="EI55"/>
      <c s="75" r="EJ55"/>
      <c s="75" r="EK55"/>
      <c s="75" r="EL55"/>
      <c s="75" r="EM55"/>
      <c s="75" r="EN55"/>
      <c s="75" r="EO55"/>
      <c s="75" r="EP55"/>
      <c s="75" r="EQ55"/>
      <c s="75" r="ER55"/>
      <c s="75" r="ES55"/>
      <c s="75" r="ET55"/>
      <c s="75" r="EU55"/>
      <c s="75" r="EV55"/>
      <c s="73" r="EW55"/>
      <c s="73" r="EX55"/>
      <c s="73" r="EY55"/>
      <c s="73" r="EZ55"/>
      <c s="73" r="FA55"/>
    </row>
    <row customHeight="1" r="56" ht="15.75">
      <c t="s" s="110" r="A56">
        <v>5882</v>
      </c>
      <c s="75" r="B56"/>
      <c s="75" r="C56"/>
      <c s="75" r="D56"/>
      <c s="76" r="E56"/>
      <c s="76" r="F56"/>
      <c s="75" r="G56"/>
      <c s="75" r="H56"/>
      <c s="75" r="I56"/>
      <c s="75" r="J56"/>
      <c s="75" r="K56"/>
      <c s="75" r="L56"/>
      <c s="75" r="M56"/>
      <c s="75" r="N56"/>
      <c s="75" r="O56"/>
      <c s="75" r="P56"/>
      <c s="75" r="Q56"/>
      <c s="75" r="R56"/>
      <c s="75" r="S56"/>
      <c s="75" r="T56"/>
      <c s="75" r="U56"/>
      <c s="75" r="V56"/>
      <c s="75" r="W56"/>
      <c s="77" r="X56"/>
      <c s="77" r="Y56"/>
      <c s="75" r="Z56"/>
      <c s="75" r="AA56"/>
      <c s="75" r="AB56"/>
      <c s="75" r="AC56"/>
      <c s="75" r="AD56"/>
      <c s="75" r="AE56"/>
      <c s="75" r="AF56"/>
      <c s="75" r="AG56"/>
      <c s="75" r="AH56"/>
      <c s="75" r="AI56"/>
      <c s="75" r="AJ56"/>
      <c s="76" r="AK56"/>
      <c s="76" r="AL56"/>
      <c s="76" r="AM56"/>
      <c s="76" r="AN56"/>
      <c s="76" r="AO56"/>
      <c s="76" r="AP56"/>
      <c s="76" r="AQ56"/>
      <c s="75" r="AR56"/>
      <c s="75" r="AS56"/>
      <c s="75" r="AT56"/>
      <c s="75" r="AU56"/>
      <c s="75" r="AV56"/>
      <c s="75" r="AW56"/>
      <c s="75" r="AX56"/>
      <c s="75" r="AY56"/>
      <c s="75" r="AZ56"/>
      <c s="75" r="BA56"/>
      <c s="75" r="BB56"/>
      <c s="75" r="BC56"/>
      <c s="75" r="BD56"/>
      <c s="75" r="BE56"/>
      <c s="75" r="BF56"/>
      <c s="75" r="BG56"/>
      <c s="75" r="BH56"/>
      <c s="75" r="BI56"/>
      <c s="75" r="BJ56"/>
      <c s="75" r="BK56"/>
      <c s="75" r="BL56"/>
      <c s="75" r="BM56"/>
      <c s="76" r="BN56"/>
      <c s="76" r="BO56"/>
      <c s="76" r="BP56"/>
      <c s="76" r="BQ56"/>
      <c s="76" r="BR56"/>
      <c s="76" r="BS56"/>
      <c s="76" r="BT56"/>
      <c s="76" r="BU56"/>
      <c s="76" r="BV56"/>
      <c s="76" r="BW56"/>
      <c s="75" r="BX56"/>
      <c s="75" r="BY56"/>
      <c s="75" r="BZ56"/>
      <c s="75" r="CA56"/>
      <c s="75" r="CB56"/>
      <c s="75" r="CC56"/>
      <c s="75" r="CD56"/>
      <c s="75" r="CE56"/>
      <c s="75" r="CF56"/>
      <c s="75" r="CG56"/>
      <c s="75" r="CH56"/>
      <c s="75" r="CI56"/>
      <c s="75" r="CJ56"/>
      <c s="75" r="CK56"/>
      <c s="75" r="CL56"/>
      <c s="75" r="CM56"/>
      <c s="75" r="CN56"/>
      <c s="75" r="CO56"/>
      <c s="75" r="CP56"/>
      <c s="75" r="CQ56"/>
      <c s="75" r="CR56"/>
      <c s="75" r="CS56"/>
      <c s="75" r="CT56"/>
      <c s="75" r="CU56"/>
      <c s="75" r="CV56"/>
      <c s="75" r="CW56"/>
      <c s="75" r="CX56"/>
      <c s="75" r="CY56"/>
      <c s="75" r="CZ56"/>
      <c s="75" r="DA56"/>
      <c s="75" r="DB56"/>
      <c s="75" r="DC56"/>
      <c s="75" r="DD56"/>
      <c s="75" r="DE56"/>
      <c s="75" r="DF56"/>
      <c s="75" r="DG56"/>
      <c s="75" r="DH56"/>
      <c s="75" r="DI56"/>
      <c s="75" r="DJ56"/>
      <c s="75" r="DK56"/>
      <c s="75" r="DL56"/>
      <c s="75" r="DM56"/>
      <c s="75" r="DN56"/>
      <c s="75" r="DO56"/>
      <c s="75" r="DP56"/>
      <c s="75" r="DQ56"/>
      <c s="75" r="DR56"/>
      <c s="75" r="DS56"/>
      <c s="75" r="DT56"/>
      <c s="77" r="DU56"/>
      <c s="75" r="DV56"/>
      <c s="75" r="DW56"/>
      <c s="75" r="DX56"/>
      <c s="75" r="DY56"/>
      <c s="75" r="DZ56"/>
      <c s="75" r="EA56"/>
      <c s="75" r="EB56"/>
      <c s="75" r="EC56"/>
      <c s="75" r="ED56"/>
      <c s="75" r="EE56"/>
      <c s="75" r="EF56"/>
      <c s="75" r="EG56"/>
      <c s="75" r="EH56"/>
      <c s="75" r="EI56"/>
      <c s="75" r="EJ56"/>
      <c s="75" r="EK56"/>
      <c s="75" r="EL56"/>
      <c s="75" r="EM56"/>
      <c s="75" r="EN56"/>
      <c s="75" r="EO56"/>
      <c s="75" r="EP56"/>
      <c s="75" r="EQ56"/>
      <c s="75" r="ER56"/>
      <c s="75" r="ES56"/>
      <c s="75" r="ET56"/>
      <c s="75" r="EU56"/>
      <c s="75" r="EV56"/>
      <c s="73" r="EW56"/>
      <c s="73" r="EX56"/>
      <c s="73" r="EY56"/>
      <c s="73" r="EZ56"/>
      <c s="73" r="FA56"/>
    </row>
    <row customHeight="1" r="57" ht="15.75">
      <c t="s" s="73" r="A57">
        <v>5883</v>
      </c>
      <c t="s" s="76" r="B57">
        <v>5884</v>
      </c>
      <c t="s" s="76" r="C57">
        <v>5885</v>
      </c>
      <c t="s" s="76" r="D57">
        <v>5886</v>
      </c>
      <c t="s" s="76" r="E57">
        <v>5887</v>
      </c>
      <c t="s" s="76" r="F57">
        <v>5888</v>
      </c>
      <c t="s" s="76" r="G57">
        <v>5889</v>
      </c>
      <c t="s" s="75" r="H57">
        <v>5890</v>
      </c>
      <c t="s" s="75" r="I57">
        <v>5891</v>
      </c>
      <c t="s" s="75" r="J57">
        <v>5892</v>
      </c>
      <c t="s" s="75" r="K57">
        <v>5893</v>
      </c>
      <c t="s" s="75" r="L57">
        <v>5894</v>
      </c>
      <c t="s" s="75" r="M57">
        <v>5895</v>
      </c>
      <c t="s" s="75" r="N57">
        <v>5896</v>
      </c>
      <c t="s" s="75" r="O57">
        <v>5897</v>
      </c>
      <c t="s" s="75" r="P57">
        <v>5898</v>
      </c>
      <c t="s" s="75" r="Q57">
        <v>5899</v>
      </c>
      <c t="s" s="75" r="R57">
        <v>5900</v>
      </c>
      <c t="s" s="75" r="S57">
        <v>5901</v>
      </c>
      <c t="s" s="75" r="T57">
        <v>5902</v>
      </c>
      <c t="s" s="75" r="U57">
        <v>5903</v>
      </c>
      <c t="s" s="75" r="V57">
        <v>5904</v>
      </c>
      <c t="s" s="75" r="W57">
        <v>5905</v>
      </c>
      <c t="s" s="75" r="X57">
        <v>5906</v>
      </c>
      <c t="s" s="75" r="Y57">
        <v>5907</v>
      </c>
      <c t="s" s="75" r="Z57">
        <v>5908</v>
      </c>
      <c t="s" s="75" r="AA57">
        <v>5909</v>
      </c>
      <c t="s" s="75" r="AB57">
        <v>5910</v>
      </c>
      <c t="s" s="75" r="AC57">
        <v>5911</v>
      </c>
      <c t="s" s="75" r="AD57">
        <v>5912</v>
      </c>
      <c t="s" s="75" r="AE57">
        <v>5913</v>
      </c>
      <c t="s" s="75" r="AF57">
        <v>5914</v>
      </c>
      <c t="s" s="75" r="AG57">
        <v>5915</v>
      </c>
      <c t="s" s="76" r="AH57">
        <v>5916</v>
      </c>
      <c t="s" s="76" r="AI57">
        <v>5917</v>
      </c>
      <c t="s" s="76" r="AJ57">
        <v>5918</v>
      </c>
      <c t="s" s="76" r="AK57">
        <v>5919</v>
      </c>
      <c t="s" s="76" r="AL57">
        <v>5920</v>
      </c>
      <c t="s" s="76" r="AM57">
        <v>5921</v>
      </c>
      <c t="s" s="76" r="AN57">
        <v>5922</v>
      </c>
      <c t="s" s="76" r="AO57">
        <v>5923</v>
      </c>
      <c t="s" s="76" r="AP57">
        <v>5924</v>
      </c>
      <c t="s" s="76" r="AQ57">
        <v>5925</v>
      </c>
      <c t="s" s="76" r="AR57">
        <v>5926</v>
      </c>
      <c t="s" s="76" r="AS57">
        <v>5927</v>
      </c>
      <c t="s" s="76" r="AT57">
        <v>5928</v>
      </c>
      <c t="s" s="76" r="AU57">
        <v>5929</v>
      </c>
      <c t="s" s="76" r="AV57">
        <v>5930</v>
      </c>
      <c t="s" s="76" r="AW57">
        <v>5931</v>
      </c>
      <c t="s" s="76" r="AX57">
        <v>5932</v>
      </c>
      <c t="s" s="76" r="AY57">
        <v>5933</v>
      </c>
      <c t="s" s="76" r="AZ57">
        <v>5934</v>
      </c>
      <c t="s" s="75" r="BA57">
        <v>5935</v>
      </c>
      <c t="s" s="75" r="BB57">
        <v>5936</v>
      </c>
      <c t="s" s="75" r="BC57">
        <v>5937</v>
      </c>
      <c t="s" s="75" r="BD57">
        <v>5938</v>
      </c>
      <c t="s" s="75" r="BE57">
        <v>5939</v>
      </c>
      <c t="s" s="75" r="BF57">
        <v>5940</v>
      </c>
      <c t="s" s="75" r="BG57">
        <v>5941</v>
      </c>
      <c t="s" s="75" r="BH57">
        <v>5942</v>
      </c>
      <c t="s" s="75" r="BI57">
        <v>5943</v>
      </c>
      <c t="s" s="75" r="BJ57">
        <v>5944</v>
      </c>
      <c t="s" s="75" r="BK57">
        <v>5945</v>
      </c>
      <c t="s" s="75" r="BL57">
        <v>5946</v>
      </c>
      <c t="s" s="75" r="BM57">
        <v>5947</v>
      </c>
      <c t="s" s="76" r="BN57">
        <v>5948</v>
      </c>
      <c t="s" s="76" r="BO57">
        <v>5949</v>
      </c>
      <c t="s" s="76" r="BP57">
        <v>5950</v>
      </c>
      <c t="s" s="76" r="BQ57">
        <v>5951</v>
      </c>
      <c t="s" s="76" r="BR57">
        <v>5952</v>
      </c>
      <c t="s" s="76" r="BS57">
        <v>5953</v>
      </c>
      <c t="s" s="76" r="BT57">
        <v>5954</v>
      </c>
      <c t="s" s="76" r="BU57">
        <v>5955</v>
      </c>
      <c t="s" s="76" r="BV57">
        <v>5956</v>
      </c>
      <c t="s" s="76" r="BW57">
        <v>5957</v>
      </c>
      <c t="s" s="76" r="BX57">
        <v>5958</v>
      </c>
      <c t="s" s="76" r="BY57">
        <v>5959</v>
      </c>
      <c t="s" s="76" r="BZ57">
        <v>5960</v>
      </c>
      <c t="s" s="76" r="CA57">
        <v>5961</v>
      </c>
      <c t="s" s="76" r="CB57">
        <v>5962</v>
      </c>
      <c t="s" s="76" r="CC57">
        <v>5963</v>
      </c>
      <c t="s" s="76" r="CD57">
        <v>5964</v>
      </c>
      <c t="s" s="76" r="CE57">
        <v>5965</v>
      </c>
      <c t="s" s="76" r="CF57">
        <v>5966</v>
      </c>
      <c t="s" s="76" r="CG57">
        <v>5967</v>
      </c>
      <c t="s" s="76" r="CH57">
        <v>5968</v>
      </c>
      <c t="s" s="76" r="CI57">
        <v>5969</v>
      </c>
      <c t="s" s="76" r="CJ57">
        <v>5970</v>
      </c>
      <c t="s" s="76" r="CK57">
        <v>5971</v>
      </c>
      <c t="s" s="76" r="CL57">
        <v>5972</v>
      </c>
      <c t="s" s="76" r="CM57">
        <v>5973</v>
      </c>
      <c t="s" s="76" r="CN57">
        <v>5974</v>
      </c>
      <c t="s" s="76" r="CO57">
        <v>5975</v>
      </c>
      <c t="s" s="76" r="CP57">
        <v>5976</v>
      </c>
      <c t="s" s="76" r="CQ57">
        <v>5977</v>
      </c>
      <c t="s" s="76" r="CR57">
        <v>5978</v>
      </c>
      <c t="s" s="76" r="CS57">
        <v>5979</v>
      </c>
      <c t="s" s="76" r="CT57">
        <v>5980</v>
      </c>
      <c t="s" s="75" r="CU57">
        <v>5981</v>
      </c>
      <c t="s" s="75" r="CV57">
        <v>5982</v>
      </c>
      <c t="s" s="75" r="CW57">
        <v>5983</v>
      </c>
      <c t="s" s="75" r="CX57">
        <v>5984</v>
      </c>
      <c t="s" s="75" r="CY57">
        <v>5985</v>
      </c>
      <c t="s" s="75" r="CZ57">
        <v>5986</v>
      </c>
      <c t="s" s="75" r="DA57">
        <v>5987</v>
      </c>
      <c t="s" s="75" r="DB57">
        <v>5988</v>
      </c>
      <c t="s" s="75" r="DC57">
        <v>5989</v>
      </c>
      <c t="s" s="75" r="DD57">
        <v>5990</v>
      </c>
      <c t="s" s="75" r="DE57">
        <v>5991</v>
      </c>
      <c t="s" s="75" r="DF57">
        <v>5992</v>
      </c>
      <c t="s" s="75" r="DG57">
        <v>5993</v>
      </c>
      <c t="s" s="75" r="DH57">
        <v>5994</v>
      </c>
      <c t="s" s="75" r="DI57">
        <v>5995</v>
      </c>
      <c t="s" s="75" r="DJ57">
        <v>5996</v>
      </c>
      <c t="s" s="75" r="DK57">
        <v>5997</v>
      </c>
      <c t="s" s="75" r="DL57">
        <v>5998</v>
      </c>
      <c t="s" s="75" r="DM57">
        <v>5999</v>
      </c>
      <c t="s" s="75" r="DN57">
        <v>6000</v>
      </c>
      <c t="s" s="75" r="DO57">
        <v>6001</v>
      </c>
      <c t="s" s="75" r="DP57">
        <v>6002</v>
      </c>
      <c t="s" s="75" r="DQ57">
        <v>6003</v>
      </c>
      <c t="s" s="75" r="DR57">
        <v>6004</v>
      </c>
      <c t="s" s="75" r="DS57">
        <v>6005</v>
      </c>
      <c t="s" s="75" r="DT57">
        <v>6006</v>
      </c>
      <c t="s" s="75" r="DU57">
        <v>6007</v>
      </c>
      <c t="s" s="75" r="DV57">
        <v>6008</v>
      </c>
      <c t="s" s="75" r="DW57">
        <v>6009</v>
      </c>
      <c t="s" s="75" r="DX57">
        <v>6010</v>
      </c>
      <c t="s" s="75" r="DY57">
        <v>6011</v>
      </c>
      <c t="s" s="75" r="DZ57">
        <v>6012</v>
      </c>
      <c t="s" s="75" r="EA57">
        <v>6013</v>
      </c>
      <c t="s" s="75" r="EB57">
        <v>6014</v>
      </c>
      <c t="s" s="75" r="EC57">
        <v>6015</v>
      </c>
      <c t="s" s="75" r="ED57">
        <v>6016</v>
      </c>
      <c t="s" s="75" r="EE57">
        <v>6017</v>
      </c>
      <c t="s" s="75" r="EF57">
        <v>6018</v>
      </c>
      <c t="s" s="75" r="EG57">
        <v>6019</v>
      </c>
      <c t="s" s="75" r="EH57">
        <v>6020</v>
      </c>
      <c t="s" s="75" r="EI57">
        <v>6021</v>
      </c>
      <c t="s" s="75" r="EJ57">
        <v>6022</v>
      </c>
      <c t="s" s="75" r="EK57">
        <v>6023</v>
      </c>
      <c t="s" s="75" r="EL57">
        <v>6024</v>
      </c>
      <c t="s" s="75" r="EM57">
        <v>6025</v>
      </c>
      <c t="s" s="75" r="EN57">
        <v>6026</v>
      </c>
      <c t="s" s="75" r="EO57">
        <v>6027</v>
      </c>
      <c t="s" s="75" r="EP57">
        <v>6028</v>
      </c>
      <c t="s" s="75" r="EQ57">
        <v>6029</v>
      </c>
      <c t="s" s="75" r="ER57">
        <v>6030</v>
      </c>
      <c t="s" s="75" r="ES57">
        <v>6031</v>
      </c>
      <c t="s" s="75" r="ET57">
        <v>6032</v>
      </c>
      <c s="75" r="EU57"/>
      <c t="s" s="75" r="EV57">
        <v>6033</v>
      </c>
      <c s="73" r="EW57"/>
      <c s="73" r="EX57"/>
      <c s="73" r="EY57"/>
      <c s="73" r="EZ57"/>
      <c s="73" r="FA57"/>
    </row>
    <row customHeight="1" r="58" ht="15.75">
      <c t="s" s="73" r="A58">
        <v>6034</v>
      </c>
      <c s="75" r="B58"/>
      <c s="75" r="C58"/>
      <c s="75" r="D58"/>
      <c s="76" r="E58"/>
      <c s="76" r="F58"/>
      <c s="75" r="G58"/>
      <c s="75" r="H58"/>
      <c s="75" r="I58"/>
      <c s="75" r="J58"/>
      <c s="75" r="K58"/>
      <c s="75" r="L58"/>
      <c s="75" r="M58"/>
      <c s="75" r="N58"/>
      <c s="75" r="O58"/>
      <c s="75" r="P58"/>
      <c s="75" r="Q58"/>
      <c s="75" r="R58"/>
      <c s="75" r="S58"/>
      <c s="75" r="T58"/>
      <c s="75" r="U58"/>
      <c s="75" r="V58"/>
      <c s="75" r="W58"/>
      <c s="77" r="X58"/>
      <c s="77" r="Y58"/>
      <c s="75" r="Z58"/>
      <c s="75" r="AA58"/>
      <c s="75" r="AB58"/>
      <c s="75" r="AC58"/>
      <c s="75" r="AD58"/>
      <c s="75" r="AE58"/>
      <c s="75" r="AF58"/>
      <c s="75" r="AG58"/>
      <c s="75" r="AH58"/>
      <c s="75" r="AI58"/>
      <c s="75" r="AJ58"/>
      <c s="75" r="AK58"/>
      <c s="75" r="AL58"/>
      <c s="75" r="AM58"/>
      <c s="75" r="AN58"/>
      <c s="75" r="AO58"/>
      <c s="76" r="AP58"/>
      <c s="76" r="AQ58"/>
      <c s="75" r="AR58"/>
      <c s="75" r="AS58"/>
      <c s="75" r="AT58"/>
      <c s="75" r="AU58"/>
      <c s="75" r="AV58"/>
      <c s="75" r="AW58"/>
      <c s="75" r="AX58"/>
      <c s="75" r="AY58"/>
      <c s="75" r="AZ58"/>
      <c s="75" r="BA58"/>
      <c s="75" r="BB58"/>
      <c s="75" r="BC58"/>
      <c s="75" r="BD58"/>
      <c s="75" r="BE58"/>
      <c s="75" r="BF58"/>
      <c s="75" r="BG58"/>
      <c s="75" r="BH58"/>
      <c s="75" r="BI58"/>
      <c s="75" r="BJ58"/>
      <c s="75" r="BK58"/>
      <c s="75" r="BL58"/>
      <c s="75" r="BM58"/>
      <c s="76" r="BN58"/>
      <c s="76" r="BO58"/>
      <c s="76" r="BP58"/>
      <c s="76" r="BQ58"/>
      <c s="75" r="BR58"/>
      <c s="75" r="BS58"/>
      <c s="76" r="BT58"/>
      <c s="76" r="BU58"/>
      <c s="76" r="BV58"/>
      <c s="76" r="BW58"/>
      <c s="75" r="BX58"/>
      <c s="75" r="BY58"/>
      <c s="75" r="BZ58"/>
      <c s="75" r="CA58"/>
      <c s="75" r="CB58"/>
      <c s="75" r="CC58"/>
      <c s="75" r="CD58"/>
      <c s="75" r="CE58"/>
      <c s="75" r="CF58"/>
      <c s="75" r="CG58"/>
      <c s="75" r="CH58"/>
      <c s="75" r="CI58"/>
      <c s="75" r="CJ58"/>
      <c s="75" r="CK58"/>
      <c s="75" r="CL58"/>
      <c s="75" r="CM58"/>
      <c s="75" r="CN58"/>
      <c s="75" r="CO58"/>
      <c s="75" r="CP58"/>
      <c s="75" r="CQ58"/>
      <c s="75" r="CR58"/>
      <c s="75" r="CS58"/>
      <c s="75" r="CT58"/>
      <c s="75" r="CU58"/>
      <c s="75" r="CV58"/>
      <c s="75" r="CW58"/>
      <c s="75" r="CX58"/>
      <c s="75" r="CY58"/>
      <c s="75" r="CZ58"/>
      <c s="75" r="DA58"/>
      <c s="75" r="DB58"/>
      <c s="75" r="DC58"/>
      <c s="75" r="DD58"/>
      <c s="75" r="DE58"/>
      <c s="75" r="DF58"/>
      <c s="75" r="DG58"/>
      <c s="75" r="DH58"/>
      <c s="75" r="DI58"/>
      <c s="75" r="DJ58"/>
      <c s="75" r="DK58"/>
      <c s="75" r="DL58"/>
      <c s="75" r="DM58"/>
      <c s="75" r="DN58"/>
      <c s="75" r="DO58"/>
      <c s="75" r="DP58"/>
      <c s="75" r="DQ58"/>
      <c s="75" r="DR58"/>
      <c s="75" r="DS58"/>
      <c s="75" r="DT58"/>
      <c s="77" r="DU58"/>
      <c s="75" r="DV58"/>
      <c s="75" r="DW58"/>
      <c s="75" r="DX58"/>
      <c s="75" r="DY58"/>
      <c s="75" r="DZ58"/>
      <c s="75" r="EA58"/>
      <c s="75" r="EB58"/>
      <c s="75" r="EC58"/>
      <c s="75" r="ED58"/>
      <c s="75" r="EE58"/>
      <c s="75" r="EF58"/>
      <c s="75" r="EG58"/>
      <c s="75" r="EH58"/>
      <c s="75" r="EI58"/>
      <c s="75" r="EJ58"/>
      <c s="75" r="EK58"/>
      <c s="75" r="EL58"/>
      <c s="75" r="EM58"/>
      <c s="75" r="EN58"/>
      <c s="75" r="EO58"/>
      <c s="75" r="EP58"/>
      <c s="75" r="EQ58"/>
      <c s="75" r="ER58"/>
      <c s="75" r="ES58"/>
      <c s="75" r="ET58"/>
      <c s="75" r="EU58"/>
      <c s="75" r="EV58"/>
      <c s="73" r="EW58"/>
      <c s="73" r="EX58"/>
      <c s="73" r="EY58"/>
      <c s="73" r="EZ58"/>
      <c s="73" r="FA58"/>
    </row>
    <row customHeight="1" r="59" ht="44.25">
      <c t="s" s="111" r="A59">
        <v>6035</v>
      </c>
      <c t="s" s="112" r="B59">
        <v>6036</v>
      </c>
      <c t="s" s="112" r="C59">
        <v>6037</v>
      </c>
      <c t="s" s="113" r="D59">
        <v>6038</v>
      </c>
      <c t="s" s="112" r="E59">
        <v>6039</v>
      </c>
      <c t="s" s="112" r="F59">
        <v>6040</v>
      </c>
      <c t="s" s="112" r="G59">
        <v>6041</v>
      </c>
      <c t="s" s="113" r="H59">
        <v>6042</v>
      </c>
      <c t="s" s="112" r="I59">
        <v>6043</v>
      </c>
      <c t="s" s="112" r="J59">
        <v>6044</v>
      </c>
      <c t="s" s="113" r="K59">
        <v>6045</v>
      </c>
      <c t="s" s="112" r="L59">
        <v>6046</v>
      </c>
      <c t="s" s="112" r="M59">
        <v>6047</v>
      </c>
      <c t="s" s="113" r="N59">
        <v>6048</v>
      </c>
      <c t="s" s="112" r="O59">
        <v>6049</v>
      </c>
      <c t="s" s="112" r="P59">
        <v>6050</v>
      </c>
      <c t="s" s="112" r="Q59">
        <v>6051</v>
      </c>
      <c t="s" s="113" r="R59">
        <v>6052</v>
      </c>
      <c t="s" s="113" r="S59">
        <v>6053</v>
      </c>
      <c t="s" s="112" r="T59">
        <v>6054</v>
      </c>
      <c t="s" s="112" r="U59">
        <v>6055</v>
      </c>
      <c t="s" s="113" r="V59">
        <v>6056</v>
      </c>
      <c t="s" s="113" r="W59">
        <v>6057</v>
      </c>
      <c t="s" s="112" r="X59">
        <v>6058</v>
      </c>
      <c t="s" s="112" r="Y59">
        <v>6059</v>
      </c>
      <c t="s" s="113" r="Z59">
        <v>6060</v>
      </c>
      <c t="s" s="113" r="AA59">
        <v>6061</v>
      </c>
      <c t="s" s="113" r="AB59">
        <v>6062</v>
      </c>
      <c t="s" s="113" r="AC59">
        <v>6063</v>
      </c>
      <c t="s" s="113" r="AD59">
        <v>6064</v>
      </c>
      <c t="s" s="113" r="AE59">
        <v>6065</v>
      </c>
      <c t="s" s="113" r="AF59">
        <v>6066</v>
      </c>
      <c t="s" s="112" r="AG59">
        <v>6067</v>
      </c>
      <c t="s" s="112" r="AH59">
        <v>6068</v>
      </c>
      <c t="s" s="112" r="AI59">
        <v>6069</v>
      </c>
      <c t="s" s="112" r="AJ59">
        <v>6070</v>
      </c>
      <c t="s" s="113" r="AK59">
        <v>6071</v>
      </c>
      <c t="s" s="113" r="AL59">
        <v>6072</v>
      </c>
      <c t="s" s="113" r="AM59">
        <v>6073</v>
      </c>
      <c t="s" s="113" r="AN59">
        <v>6074</v>
      </c>
      <c t="s" s="112" r="AO59">
        <v>6075</v>
      </c>
      <c t="s" s="112" r="AP59">
        <v>6076</v>
      </c>
      <c t="s" s="112" r="AQ59">
        <v>6077</v>
      </c>
      <c t="s" s="113" r="AR59">
        <v>6078</v>
      </c>
      <c t="s" s="113" r="AS59">
        <v>6079</v>
      </c>
      <c t="s" s="112" r="AT59">
        <v>6080</v>
      </c>
      <c t="s" s="112" r="AU59">
        <v>6081</v>
      </c>
      <c t="s" s="112" r="AV59">
        <v>6082</v>
      </c>
      <c t="s" s="112" r="AW59">
        <v>6083</v>
      </c>
      <c t="s" s="112" r="AX59">
        <v>6084</v>
      </c>
      <c t="s" s="112" r="AY59">
        <v>6085</v>
      </c>
      <c t="s" s="113" r="AZ59">
        <v>6086</v>
      </c>
      <c t="s" s="112" r="BA59">
        <v>6087</v>
      </c>
      <c t="s" s="112" r="BB59">
        <v>6088</v>
      </c>
      <c t="s" s="112" r="BC59">
        <v>6089</v>
      </c>
      <c t="s" s="112" r="BD59">
        <v>6090</v>
      </c>
      <c t="s" s="112" r="BE59">
        <v>6091</v>
      </c>
      <c t="s" s="112" r="BF59">
        <v>6092</v>
      </c>
      <c t="s" s="112" r="BG59">
        <v>6093</v>
      </c>
      <c t="s" s="112" r="BH59">
        <v>6094</v>
      </c>
      <c t="s" s="113" r="BI59">
        <v>6095</v>
      </c>
      <c t="s" s="113" r="BJ59">
        <v>6096</v>
      </c>
      <c t="s" s="113" r="BK59">
        <v>6097</v>
      </c>
      <c t="s" s="112" r="BL59">
        <v>6098</v>
      </c>
      <c t="s" s="113" r="BM59">
        <v>6099</v>
      </c>
      <c t="s" s="112" r="BN59">
        <v>6100</v>
      </c>
      <c t="s" s="112" r="BO59">
        <v>6101</v>
      </c>
      <c t="s" s="112" r="BP59">
        <v>6102</v>
      </c>
      <c t="s" s="112" r="BQ59">
        <v>6103</v>
      </c>
      <c t="s" s="113" r="BR59">
        <v>6104</v>
      </c>
      <c t="s" s="113" r="BS59">
        <v>6105</v>
      </c>
      <c t="s" s="112" r="BT59">
        <v>6106</v>
      </c>
      <c t="s" s="112" r="BU59">
        <v>6107</v>
      </c>
      <c t="s" s="113" r="BV59">
        <v>6108</v>
      </c>
      <c t="s" s="113" r="BW59">
        <v>6109</v>
      </c>
      <c t="s" s="113" r="BX59">
        <v>6110</v>
      </c>
      <c t="s" s="113" r="BY59">
        <v>6111</v>
      </c>
      <c t="s" s="113" r="BZ59">
        <v>6112</v>
      </c>
      <c t="s" s="113" r="CA59">
        <v>6113</v>
      </c>
      <c t="s" s="113" r="CB59">
        <v>6114</v>
      </c>
      <c t="s" s="113" r="CC59">
        <v>6115</v>
      </c>
      <c t="s" s="113" r="CD59">
        <v>6116</v>
      </c>
      <c t="s" s="113" r="CE59">
        <v>6117</v>
      </c>
      <c t="s" s="114" r="CF59">
        <v>6118</v>
      </c>
      <c t="s" s="114" r="CG59">
        <v>6119</v>
      </c>
      <c t="s" s="113" r="CH59">
        <v>6120</v>
      </c>
      <c t="s" s="113" r="CI59">
        <v>6121</v>
      </c>
      <c t="s" s="113" r="CJ59">
        <v>6122</v>
      </c>
      <c t="s" s="113" r="CK59">
        <v>6123</v>
      </c>
      <c t="s" s="113" r="CL59">
        <v>6124</v>
      </c>
      <c t="s" s="113" r="CM59">
        <v>6125</v>
      </c>
      <c t="s" s="113" r="CN59">
        <v>6126</v>
      </c>
      <c t="s" s="113" r="CO59">
        <v>6127</v>
      </c>
      <c t="s" s="113" r="CP59">
        <v>6128</v>
      </c>
      <c t="s" s="113" r="CQ59">
        <v>6129</v>
      </c>
      <c t="s" s="113" r="CR59">
        <v>6130</v>
      </c>
      <c t="s" s="113" r="CS59">
        <v>6131</v>
      </c>
      <c t="s" s="113" r="CT59">
        <v>6132</v>
      </c>
      <c t="s" s="113" r="CU59">
        <v>6133</v>
      </c>
      <c t="s" s="112" r="CV59">
        <v>6134</v>
      </c>
      <c t="s" s="113" r="CW59">
        <v>6135</v>
      </c>
      <c t="s" s="113" r="CX59">
        <v>6136</v>
      </c>
      <c t="s" s="113" r="CY59">
        <v>6137</v>
      </c>
      <c t="s" s="113" r="CZ59">
        <v>6138</v>
      </c>
      <c t="s" s="113" r="DA59">
        <v>6139</v>
      </c>
      <c t="s" s="113" r="DB59">
        <v>6140</v>
      </c>
      <c t="s" s="113" r="DC59">
        <v>6141</v>
      </c>
      <c t="s" s="112" r="DD59">
        <v>6142</v>
      </c>
      <c t="s" s="115" r="DE59">
        <v>6143</v>
      </c>
      <c t="s" s="115" r="DF59">
        <v>6144</v>
      </c>
      <c t="s" s="113" r="DG59">
        <v>6145</v>
      </c>
      <c t="s" s="113" r="DH59">
        <v>6146</v>
      </c>
      <c t="s" s="112" r="DI59">
        <v>6147</v>
      </c>
      <c t="s" s="112" r="DJ59">
        <v>6148</v>
      </c>
      <c t="s" s="112" r="DK59">
        <v>6149</v>
      </c>
      <c t="s" s="113" r="DL59">
        <v>6150</v>
      </c>
      <c t="s" s="112" r="DM59">
        <v>6151</v>
      </c>
      <c t="s" s="112" r="DN59">
        <v>6152</v>
      </c>
      <c t="s" s="112" r="DO59">
        <v>6153</v>
      </c>
      <c t="s" s="113" r="DP59">
        <v>6154</v>
      </c>
      <c t="s" s="112" r="DQ59">
        <v>6155</v>
      </c>
      <c t="s" s="112" r="DR59">
        <v>6156</v>
      </c>
      <c t="s" s="113" r="DS59">
        <v>6157</v>
      </c>
      <c t="s" s="113" r="DT59">
        <v>6158</v>
      </c>
      <c t="s" s="112" r="DU59">
        <v>6159</v>
      </c>
      <c t="s" s="112" r="DV59">
        <v>6160</v>
      </c>
      <c t="s" s="113" r="DW59">
        <v>6161</v>
      </c>
      <c t="s" s="113" r="DX59">
        <v>6162</v>
      </c>
      <c t="s" s="113" r="DY59">
        <v>6163</v>
      </c>
      <c t="s" s="113" r="DZ59">
        <v>6164</v>
      </c>
      <c t="s" s="112" r="EA59">
        <v>6165</v>
      </c>
      <c t="s" s="112" r="EB59">
        <v>6166</v>
      </c>
      <c t="s" s="113" r="EC59">
        <v>6167</v>
      </c>
      <c t="s" s="113" r="ED59">
        <v>6168</v>
      </c>
      <c t="s" s="112" r="EE59">
        <v>6169</v>
      </c>
      <c t="s" s="112" r="EF59">
        <v>6170</v>
      </c>
      <c t="s" s="112" r="EG59">
        <v>6171</v>
      </c>
      <c t="s" s="113" r="EH59">
        <v>6172</v>
      </c>
      <c t="s" s="113" r="EI59">
        <v>6173</v>
      </c>
      <c t="s" s="113" r="EJ59">
        <v>6174</v>
      </c>
      <c t="s" s="113" r="EK59">
        <v>6175</v>
      </c>
      <c t="s" s="76" r="EL59">
        <v>6176</v>
      </c>
      <c t="s" s="112" r="EM59">
        <v>6177</v>
      </c>
      <c t="s" s="113" r="EN59">
        <v>6178</v>
      </c>
      <c t="s" s="113" r="EO59">
        <v>6179</v>
      </c>
      <c t="s" s="113" r="EP59">
        <v>6180</v>
      </c>
      <c t="s" s="113" r="EQ59">
        <v>6181</v>
      </c>
      <c t="s" s="76" r="ER59">
        <v>6182</v>
      </c>
      <c t="s" s="76" r="ES59">
        <v>6183</v>
      </c>
      <c t="s" s="112" r="ET59">
        <v>6184</v>
      </c>
      <c t="s" s="116" r="EU59">
        <v>6185</v>
      </c>
      <c t="s" s="112" r="EV59">
        <v>6186</v>
      </c>
      <c s="111" r="EW59"/>
      <c s="111" r="EX59"/>
      <c s="111" r="EY59"/>
      <c s="111" r="EZ59"/>
      <c s="111" r="FA59"/>
    </row>
    <row customHeight="1" r="60" ht="15.75">
      <c s="73" r="A60"/>
      <c s="75" r="B60"/>
      <c s="75" r="C60"/>
      <c s="75" r="D60"/>
      <c s="75" r="E60"/>
      <c s="75" r="F60"/>
      <c s="75" r="G60"/>
      <c s="75" r="H60"/>
      <c s="75" r="I60"/>
      <c s="75" r="J60"/>
      <c s="75" r="K60"/>
      <c s="75" r="L60"/>
      <c s="75" r="M60"/>
      <c s="75" r="N60"/>
      <c s="75" r="O60"/>
      <c s="75" r="P60"/>
      <c s="75" r="Q60"/>
      <c s="75" r="R60"/>
      <c s="75" r="S60"/>
      <c s="75" r="T60"/>
      <c s="75" r="U60"/>
      <c s="75" r="V60"/>
      <c s="75" r="W60"/>
      <c s="77" r="X60"/>
      <c s="77" r="Y60"/>
      <c s="75" r="Z60"/>
      <c s="75" r="AA60"/>
      <c s="75" r="AB60"/>
      <c s="75" r="AC60"/>
      <c s="75" r="AD60"/>
      <c s="75" r="AE60"/>
      <c s="75" r="AF60"/>
      <c s="75" r="AG60"/>
      <c s="75" r="AH60"/>
      <c s="75" r="AI60"/>
      <c s="75" r="AJ60"/>
      <c s="75" r="AK60"/>
      <c s="75" r="AL60"/>
      <c s="75" r="AM60"/>
      <c s="75" r="AN60"/>
      <c s="75" r="AO60"/>
      <c s="75" r="AP60"/>
      <c s="75" r="AQ60"/>
      <c s="75" r="AR60"/>
      <c s="75" r="AS60"/>
      <c s="75" r="AT60"/>
      <c s="75" r="AU60"/>
      <c s="75" r="AV60"/>
      <c s="75" r="AW60"/>
      <c s="75" r="AX60"/>
      <c s="75" r="AY60"/>
      <c s="75" r="AZ60"/>
      <c s="75" r="BA60"/>
      <c s="75" r="BB60"/>
      <c s="75" r="BC60"/>
      <c s="75" r="BD60"/>
      <c s="75" r="BE60"/>
      <c s="75" r="BF60"/>
      <c s="75" r="BG60"/>
      <c s="75" r="BH60"/>
      <c s="75" r="BI60"/>
      <c s="75" r="BJ60"/>
      <c s="75" r="BK60"/>
      <c s="75" r="BL60"/>
      <c s="75" r="BM60"/>
      <c s="75" r="BN60"/>
      <c s="75" r="BO60"/>
      <c s="75" r="BP60"/>
      <c s="75" r="BQ60"/>
      <c s="75" r="BR60"/>
      <c s="75" r="BS60"/>
      <c s="75" r="BT60"/>
      <c s="75" r="BU60"/>
      <c s="75" r="BV60"/>
      <c s="75" r="BW60"/>
      <c s="75" r="BX60"/>
      <c s="75" r="BY60"/>
      <c s="75" r="BZ60"/>
      <c s="75" r="CA60"/>
      <c s="75" r="CB60"/>
      <c s="75" r="CC60"/>
      <c s="75" r="CD60"/>
      <c s="75" r="CE60"/>
      <c s="75" r="CF60"/>
      <c s="75" r="CG60"/>
      <c s="75" r="CH60"/>
      <c s="75" r="CI60"/>
      <c s="75" r="CJ60"/>
      <c s="75" r="CK60"/>
      <c s="75" r="CL60"/>
      <c s="75" r="CM60"/>
      <c s="75" r="CN60"/>
      <c s="75" r="CO60"/>
      <c s="75" r="CP60"/>
      <c s="75" r="CQ60"/>
      <c s="75" r="CR60"/>
      <c s="75" r="CS60"/>
      <c s="75" r="CT60"/>
      <c s="75" r="CU60"/>
      <c s="75" r="CV60"/>
      <c s="75" r="CW60"/>
      <c s="75" r="CX60"/>
      <c s="75" r="CY60"/>
      <c s="75" r="CZ60"/>
      <c s="75" r="DA60"/>
      <c s="75" r="DB60"/>
      <c s="75" r="DC60"/>
      <c s="75" r="DD60"/>
      <c s="75" r="DE60"/>
      <c s="75" r="DF60"/>
      <c s="75" r="DG60"/>
      <c s="75" r="DH60"/>
      <c s="75" r="DI60"/>
      <c s="75" r="DJ60"/>
      <c s="75" r="DK60"/>
      <c s="75" r="DL60"/>
      <c s="75" r="DM60"/>
      <c s="75" r="DN60"/>
      <c s="75" r="DO60"/>
      <c s="75" r="DP60"/>
      <c s="75" r="DQ60"/>
      <c s="75" r="DR60"/>
      <c s="75" r="DS60"/>
      <c s="75" r="DT60"/>
      <c s="77" r="DU60"/>
      <c s="75" r="DV60"/>
      <c s="75" r="DW60"/>
      <c s="75" r="DX60"/>
      <c s="75" r="DY60"/>
      <c s="75" r="DZ60"/>
      <c s="75" r="EA60"/>
      <c s="75" r="EB60"/>
      <c s="75" r="EC60"/>
      <c s="75" r="ED60"/>
      <c s="75" r="EE60"/>
      <c s="75" r="EF60"/>
      <c s="75" r="EG60"/>
      <c s="75" r="EH60"/>
      <c s="75" r="EI60"/>
      <c s="75" r="EJ60"/>
      <c s="75" r="EK60"/>
      <c s="75" r="EL60"/>
      <c s="75" r="EM60"/>
      <c s="75" r="EN60"/>
      <c s="75" r="EO60"/>
      <c s="75" r="EP60"/>
      <c s="75" r="EQ60"/>
      <c s="75" r="ER60"/>
      <c s="75" r="ES60"/>
      <c s="75" r="ET60"/>
      <c s="75" r="EU60"/>
      <c s="75" r="EV60"/>
      <c s="73" r="EW60"/>
      <c s="73" r="EX60"/>
      <c s="73" r="EY60"/>
      <c s="73" r="EZ60"/>
      <c s="73" r="FA60"/>
    </row>
    <row customHeight="1" r="61" ht="15.75">
      <c t="s" s="110" r="A61">
        <v>6187</v>
      </c>
      <c s="75" r="B61"/>
      <c s="75" r="C61"/>
      <c s="75" r="D61"/>
      <c s="75" r="E61"/>
      <c s="75" r="F61"/>
      <c s="75" r="G61"/>
      <c s="75" r="H61"/>
      <c s="75" r="I61"/>
      <c s="75" r="J61"/>
      <c s="75" r="K61"/>
      <c s="75" r="L61"/>
      <c s="75" r="M61"/>
      <c s="75" r="N61"/>
      <c s="75" r="O61"/>
      <c s="75" r="P61"/>
      <c s="75" r="Q61"/>
      <c s="75" r="R61"/>
      <c s="75" r="S61"/>
      <c s="75" r="T61"/>
      <c s="75" r="U61"/>
      <c s="75" r="V61"/>
      <c s="75" r="W61"/>
      <c s="77" r="X61"/>
      <c s="77" r="Y61"/>
      <c s="75" r="Z61"/>
      <c s="75" r="AA61"/>
      <c s="75" r="AB61"/>
      <c s="75" r="AC61"/>
      <c s="75" r="AD61"/>
      <c s="75" r="AE61"/>
      <c s="75" r="AF61"/>
      <c s="75" r="AG61"/>
      <c s="75" r="AH61"/>
      <c s="75" r="AI61"/>
      <c s="75" r="AJ61"/>
      <c s="75" r="AK61"/>
      <c s="75" r="AL61"/>
      <c s="75" r="AM61"/>
      <c s="75" r="AN61"/>
      <c s="75" r="AO61"/>
      <c s="75" r="AP61"/>
      <c s="75" r="AQ61"/>
      <c s="75" r="AR61"/>
      <c s="75" r="AS61"/>
      <c s="75" r="AT61"/>
      <c s="75" r="AU61"/>
      <c s="75" r="AV61"/>
      <c s="75" r="AW61"/>
      <c s="75" r="AX61"/>
      <c s="75" r="AY61"/>
      <c s="75" r="AZ61"/>
      <c s="75" r="BA61"/>
      <c s="75" r="BB61"/>
      <c s="75" r="BC61"/>
      <c s="75" r="BD61"/>
      <c s="75" r="BE61"/>
      <c s="75" r="BF61"/>
      <c s="75" r="BG61"/>
      <c s="75" r="BH61"/>
      <c s="75" r="BI61"/>
      <c s="75" r="BJ61"/>
      <c s="75" r="BK61"/>
      <c s="75" r="BL61"/>
      <c s="75" r="BM61"/>
      <c s="75" r="BN61"/>
      <c s="75" r="BO61"/>
      <c s="75" r="BP61"/>
      <c s="75" r="BQ61"/>
      <c s="75" r="BR61"/>
      <c s="75" r="BS61"/>
      <c s="75" r="BT61"/>
      <c s="75" r="BU61"/>
      <c s="75" r="BV61"/>
      <c s="75" r="BW61"/>
      <c s="75" r="BX61"/>
      <c s="75" r="BY61"/>
      <c s="75" r="BZ61"/>
      <c s="75" r="CA61"/>
      <c s="75" r="CB61"/>
      <c s="75" r="CC61"/>
      <c s="75" r="CD61"/>
      <c s="75" r="CE61"/>
      <c s="75" r="CF61"/>
      <c s="75" r="CG61"/>
      <c s="75" r="CH61"/>
      <c s="75" r="CI61"/>
      <c s="75" r="CJ61"/>
      <c s="75" r="CK61"/>
      <c s="75" r="CL61"/>
      <c s="75" r="CM61"/>
      <c s="75" r="CN61"/>
      <c s="75" r="CO61"/>
      <c s="75" r="CP61"/>
      <c s="75" r="CQ61"/>
      <c s="75" r="CR61"/>
      <c s="75" r="CS61"/>
      <c s="75" r="CT61"/>
      <c s="75" r="CU61"/>
      <c s="75" r="CV61"/>
      <c s="75" r="CW61"/>
      <c s="75" r="CX61"/>
      <c s="75" r="CY61"/>
      <c s="75" r="CZ61"/>
      <c s="75" r="DA61"/>
      <c s="75" r="DB61"/>
      <c s="75" r="DC61"/>
      <c s="75" r="DD61"/>
      <c s="75" r="DE61"/>
      <c s="75" r="DF61"/>
      <c s="75" r="DG61"/>
      <c s="75" r="DH61"/>
      <c s="75" r="DI61"/>
      <c s="75" r="DJ61"/>
      <c s="75" r="DK61"/>
      <c s="75" r="DL61"/>
      <c s="75" r="DM61"/>
      <c s="75" r="DN61"/>
      <c s="75" r="DO61"/>
      <c s="75" r="DP61"/>
      <c s="75" r="DQ61"/>
      <c s="75" r="DR61"/>
      <c s="75" r="DS61"/>
      <c s="75" r="DT61"/>
      <c s="77" r="DU61"/>
      <c s="75" r="DV61"/>
      <c s="75" r="DW61"/>
      <c s="75" r="DX61"/>
      <c s="75" r="DY61"/>
      <c s="75" r="DZ61"/>
      <c s="75" r="EA61"/>
      <c s="75" r="EB61"/>
      <c s="75" r="EC61"/>
      <c s="75" r="ED61"/>
      <c s="75" r="EE61"/>
      <c s="75" r="EF61"/>
      <c s="75" r="EG61"/>
      <c s="75" r="EH61"/>
      <c s="75" r="EI61"/>
      <c s="75" r="EJ61"/>
      <c s="75" r="EK61"/>
      <c s="75" r="EL61"/>
      <c s="75" r="EM61"/>
      <c s="75" r="EN61"/>
      <c s="75" r="EO61"/>
      <c s="75" r="EP61"/>
      <c s="75" r="EQ61"/>
      <c s="75" r="ER61"/>
      <c s="75" r="ES61"/>
      <c s="75" r="ET61"/>
      <c s="75" r="EU61"/>
      <c s="75" r="EV61"/>
      <c s="73" r="EW61"/>
      <c s="73" r="EX61"/>
      <c s="73" r="EY61"/>
      <c s="73" r="EZ61"/>
      <c s="73" r="FA61"/>
    </row>
    <row customHeight="1" r="62" ht="15.75">
      <c s="73" r="A62"/>
      <c s="75" r="B62"/>
      <c s="75" r="C62"/>
      <c s="75" r="D62"/>
      <c s="75" r="E62"/>
      <c s="75" r="F62"/>
      <c s="75" r="G62"/>
      <c s="75" r="H62"/>
      <c s="75" r="I62"/>
      <c s="75" r="J62"/>
      <c s="75" r="K62"/>
      <c s="75" r="L62"/>
      <c s="75" r="M62"/>
      <c s="75" r="N62"/>
      <c s="75" r="O62"/>
      <c s="75" r="P62"/>
      <c s="75" r="Q62"/>
      <c s="75" r="R62"/>
      <c s="75" r="S62"/>
      <c s="75" r="T62"/>
      <c s="75" r="U62"/>
      <c s="75" r="V62"/>
      <c s="75" r="W62"/>
      <c s="77" r="X62"/>
      <c s="77" r="Y62"/>
      <c s="75" r="Z62"/>
      <c s="75" r="AA62"/>
      <c s="75" r="AB62"/>
      <c s="75" r="AC62"/>
      <c s="75" r="AD62"/>
      <c s="75" r="AE62"/>
      <c s="75" r="AF62"/>
      <c t="s" s="75" r="AG62">
        <v>6188</v>
      </c>
      <c s="75" r="AH62"/>
      <c s="75" r="AI62"/>
      <c s="75" r="AJ62"/>
      <c s="75" r="AK62"/>
      <c s="75" r="AL62"/>
      <c s="75" r="AM62"/>
      <c s="75" r="AN62"/>
      <c s="75" r="AO62"/>
      <c s="75" r="AP62"/>
      <c s="75" r="AQ62"/>
      <c s="75" r="AR62"/>
      <c s="75" r="AS62"/>
      <c s="75" r="AT62"/>
      <c s="75" r="AU62"/>
      <c s="75" r="AV62"/>
      <c s="75" r="AW62"/>
      <c s="75" r="AX62"/>
      <c s="75" r="AY62"/>
      <c s="75" r="AZ62"/>
      <c s="75" r="BA62"/>
      <c s="75" r="BB62"/>
      <c s="75" r="BC62"/>
      <c s="75" r="BD62"/>
      <c s="75" r="BE62"/>
      <c s="75" r="BF62"/>
      <c s="75" r="BG62"/>
      <c s="75" r="BH62"/>
      <c s="75" r="BI62"/>
      <c s="75" r="BJ62"/>
      <c s="75" r="BK62"/>
      <c s="75" r="BL62"/>
      <c s="75" r="BM62"/>
      <c s="75" r="BN62"/>
      <c s="75" r="BO62"/>
      <c s="75" r="BP62"/>
      <c s="75" r="BQ62"/>
      <c s="75" r="BR62"/>
      <c s="75" r="BS62"/>
      <c s="75" r="BT62"/>
      <c s="75" r="BU62"/>
      <c s="75" r="BV62"/>
      <c s="75" r="BW62"/>
      <c s="75" r="BX62"/>
      <c s="75" r="BY62"/>
      <c s="75" r="BZ62"/>
      <c s="75" r="CA62"/>
      <c s="75" r="CB62"/>
      <c s="75" r="CC62"/>
      <c s="75" r="CD62"/>
      <c s="75" r="CE62"/>
      <c s="75" r="CF62"/>
      <c s="75" r="CG62"/>
      <c s="75" r="CH62"/>
      <c s="75" r="CI62"/>
      <c s="75" r="CJ62"/>
      <c s="75" r="CK62"/>
      <c s="75" r="CL62"/>
      <c s="75" r="CM62"/>
      <c s="75" r="CN62"/>
      <c s="75" r="CO62"/>
      <c s="75" r="CP62"/>
      <c s="75" r="CQ62"/>
      <c s="75" r="CR62"/>
      <c s="75" r="CS62"/>
      <c s="75" r="CT62"/>
      <c s="75" r="CU62"/>
      <c s="75" r="CV62"/>
      <c s="75" r="CW62"/>
      <c s="75" r="CX62"/>
      <c s="75" r="CY62"/>
      <c s="75" r="CZ62"/>
      <c s="75" r="DA62"/>
      <c s="75" r="DB62"/>
      <c s="75" r="DC62"/>
      <c s="75" r="DD62"/>
      <c s="75" r="DE62"/>
      <c s="75" r="DF62"/>
      <c s="75" r="DG62"/>
      <c s="75" r="DH62"/>
      <c s="75" r="DI62"/>
      <c s="75" r="DJ62"/>
      <c s="75" r="DK62"/>
      <c s="75" r="DL62"/>
      <c s="75" r="DM62"/>
      <c s="75" r="DN62"/>
      <c s="75" r="DO62"/>
      <c s="75" r="DP62"/>
      <c s="75" r="DQ62"/>
      <c s="75" r="DR62"/>
      <c s="75" r="DS62"/>
      <c s="75" r="DT62"/>
      <c s="77" r="DU62"/>
      <c s="75" r="DV62"/>
      <c s="75" r="DW62"/>
      <c s="75" r="DX62"/>
      <c s="75" r="DY62"/>
      <c s="75" r="DZ62"/>
      <c s="75" r="EA62"/>
      <c s="75" r="EB62"/>
      <c s="75" r="EC62"/>
      <c s="75" r="ED62"/>
      <c s="75" r="EE62"/>
      <c s="75" r="EF62"/>
      <c s="75" r="EG62"/>
      <c s="75" r="EH62"/>
      <c s="75" r="EI62"/>
      <c s="75" r="EJ62"/>
      <c s="75" r="EK62"/>
      <c s="75" r="EL62"/>
      <c s="75" r="EM62"/>
      <c s="75" r="EN62"/>
      <c s="75" r="EO62"/>
      <c s="75" r="EP62"/>
      <c s="75" r="EQ62"/>
      <c s="75" r="ER62"/>
      <c s="75" r="ES62"/>
      <c s="75" r="ET62"/>
      <c s="75" r="EU62"/>
      <c s="75" r="EV62"/>
      <c s="73" r="EW62"/>
      <c s="73" r="EX62"/>
      <c s="73" r="EY62"/>
      <c s="73" r="EZ62"/>
      <c s="73" r="FA62"/>
    </row>
    <row customHeight="1" r="63" ht="15.75">
      <c t="s" s="110" r="A63">
        <v>6189</v>
      </c>
      <c s="75" r="B63"/>
      <c s="75" r="C63"/>
      <c s="75" r="D63"/>
      <c s="75" r="E63"/>
      <c s="75" r="F63"/>
      <c s="75" r="G63"/>
      <c s="75" r="H63"/>
      <c s="75" r="I63"/>
      <c s="75" r="J63"/>
      <c s="75" r="K63"/>
      <c s="75" r="L63"/>
      <c s="75" r="M63"/>
      <c s="75" r="N63"/>
      <c s="75" r="O63"/>
      <c s="75" r="P63"/>
      <c s="75" r="Q63"/>
      <c s="75" r="R63"/>
      <c s="75" r="S63"/>
      <c s="75" r="T63"/>
      <c s="75" r="U63"/>
      <c s="75" r="V63"/>
      <c s="75" r="W63"/>
      <c s="77" r="X63"/>
      <c s="77" r="Y63"/>
      <c s="75" r="Z63"/>
      <c s="75" r="AA63"/>
      <c s="75" r="AB63"/>
      <c s="75" r="AC63"/>
      <c s="75" r="AD63"/>
      <c s="75" r="AE63"/>
      <c s="75" r="AF63"/>
      <c s="75" r="AG63"/>
      <c s="75" r="AH63"/>
      <c s="75" r="AI63"/>
      <c s="75" r="AJ63"/>
      <c s="75" r="AK63"/>
      <c s="75" r="AL63"/>
      <c s="75" r="AM63"/>
      <c s="75" r="AN63"/>
      <c s="75" r="AO63"/>
      <c s="75" r="AP63"/>
      <c s="75" r="AQ63"/>
      <c s="75" r="AR63"/>
      <c s="75" r="AS63"/>
      <c s="75" r="AT63"/>
      <c s="75" r="AU63"/>
      <c s="75" r="AV63"/>
      <c s="75" r="AW63"/>
      <c s="75" r="AX63"/>
      <c s="75" r="AY63"/>
      <c s="75" r="AZ63"/>
      <c s="75" r="BA63"/>
      <c s="75" r="BB63"/>
      <c s="75" r="BC63"/>
      <c s="75" r="BD63"/>
      <c s="75" r="BE63"/>
      <c s="75" r="BF63"/>
      <c s="75" r="BG63"/>
      <c s="75" r="BH63"/>
      <c s="75" r="BI63"/>
      <c s="75" r="BJ63"/>
      <c s="75" r="BK63"/>
      <c s="75" r="BL63"/>
      <c s="75" r="BM63"/>
      <c s="75" r="BN63"/>
      <c s="75" r="BO63"/>
      <c s="75" r="BP63"/>
      <c s="75" r="BQ63"/>
      <c s="75" r="BR63"/>
      <c s="75" r="BS63"/>
      <c s="75" r="BT63"/>
      <c s="75" r="BU63"/>
      <c s="75" r="BV63"/>
      <c s="75" r="BW63"/>
      <c s="75" r="BX63"/>
      <c s="75" r="BY63"/>
      <c s="75" r="BZ63"/>
      <c s="75" r="CA63"/>
      <c s="75" r="CB63"/>
      <c s="75" r="CC63"/>
      <c s="75" r="CD63"/>
      <c s="75" r="CE63"/>
      <c s="75" r="CF63"/>
      <c s="75" r="CG63"/>
      <c s="75" r="CH63"/>
      <c s="75" r="CI63"/>
      <c s="75" r="CJ63"/>
      <c s="75" r="CK63"/>
      <c s="75" r="CL63"/>
      <c s="75" r="CM63"/>
      <c s="75" r="CN63"/>
      <c s="75" r="CO63"/>
      <c s="75" r="CP63"/>
      <c s="75" r="CQ63"/>
      <c s="75" r="CR63"/>
      <c s="75" r="CS63"/>
      <c s="75" r="CT63"/>
      <c s="75" r="CU63"/>
      <c s="75" r="CV63"/>
      <c s="75" r="CW63"/>
      <c s="75" r="CX63"/>
      <c s="75" r="CY63"/>
      <c s="75" r="CZ63"/>
      <c s="75" r="DA63"/>
      <c s="75" r="DB63"/>
      <c s="75" r="DC63"/>
      <c s="75" r="DD63"/>
      <c s="75" r="DE63"/>
      <c s="75" r="DF63"/>
      <c s="75" r="DG63"/>
      <c s="75" r="DH63"/>
      <c s="75" r="DI63"/>
      <c s="75" r="DJ63"/>
      <c s="75" r="DK63"/>
      <c s="75" r="DL63"/>
      <c s="75" r="DM63"/>
      <c s="75" r="DN63"/>
      <c s="75" r="DO63"/>
      <c s="75" r="DP63"/>
      <c s="75" r="DQ63"/>
      <c s="75" r="DR63"/>
      <c s="75" r="DS63"/>
      <c s="75" r="DT63"/>
      <c s="77" r="DU63"/>
      <c s="75" r="DV63"/>
      <c s="75" r="DW63"/>
      <c s="75" r="DX63"/>
      <c s="75" r="DY63"/>
      <c s="75" r="DZ63"/>
      <c s="75" r="EA63"/>
      <c s="75" r="EB63"/>
      <c s="75" r="EC63"/>
      <c s="75" r="ED63"/>
      <c s="75" r="EE63"/>
      <c s="75" r="EF63"/>
      <c s="75" r="EG63"/>
      <c s="75" r="EH63"/>
      <c s="75" r="EI63"/>
      <c s="75" r="EJ63"/>
      <c s="75" r="EK63"/>
      <c s="75" r="EL63"/>
      <c s="75" r="EM63"/>
      <c s="75" r="EN63"/>
      <c s="75" r="EO63"/>
      <c s="75" r="EP63"/>
      <c s="75" r="EQ63"/>
      <c s="75" r="ER63"/>
      <c s="75" r="ES63"/>
      <c s="75" r="ET63"/>
      <c s="75" r="EU63"/>
      <c s="75" r="EV63"/>
      <c s="73" r="EW63"/>
      <c s="73" r="EX63"/>
      <c s="73" r="EY63"/>
      <c s="73" r="EZ63"/>
      <c s="73" r="FA63"/>
    </row>
    <row customHeight="1" r="64" ht="15.75">
      <c s="73" r="A64"/>
      <c s="75" r="B64"/>
      <c s="75" r="C64"/>
      <c s="75" r="D64"/>
      <c s="75" r="E64"/>
      <c s="75" r="F64"/>
      <c s="75" r="G64"/>
      <c s="75" r="H64"/>
      <c s="75" r="I64"/>
      <c s="75" r="J64"/>
      <c s="75" r="K64"/>
      <c s="75" r="L64"/>
      <c s="75" r="M64"/>
      <c s="75" r="N64"/>
      <c s="75" r="O64"/>
      <c s="75" r="P64"/>
      <c s="75" r="Q64"/>
      <c s="75" r="R64"/>
      <c s="75" r="S64"/>
      <c s="75" r="T64"/>
      <c s="75" r="U64"/>
      <c s="75" r="V64"/>
      <c s="75" r="W64"/>
      <c s="77" r="X64"/>
      <c s="77" r="Y64"/>
      <c s="75" r="Z64"/>
      <c s="75" r="AA64"/>
      <c s="75" r="AB64"/>
      <c s="75" r="AC64"/>
      <c s="75" r="AD64"/>
      <c s="75" r="AE64"/>
      <c s="75" r="AF64"/>
      <c s="75" r="AG64"/>
      <c s="75" r="AH64"/>
      <c s="75" r="AI64"/>
      <c s="75" r="AJ64"/>
      <c s="75" r="AK64"/>
      <c s="75" r="AL64"/>
      <c s="75" r="AM64"/>
      <c s="75" r="AN64"/>
      <c s="75" r="AO64"/>
      <c s="75" r="AP64"/>
      <c s="75" r="AQ64"/>
      <c s="75" r="AR64"/>
      <c s="75" r="AS64"/>
      <c s="75" r="AT64"/>
      <c s="75" r="AU64"/>
      <c s="75" r="AV64"/>
      <c s="75" r="AW64"/>
      <c s="75" r="AX64"/>
      <c s="75" r="AY64"/>
      <c s="75" r="AZ64"/>
      <c s="75" r="BA64"/>
      <c s="75" r="BB64"/>
      <c s="75" r="BC64"/>
      <c s="75" r="BD64"/>
      <c s="75" r="BE64"/>
      <c s="75" r="BF64"/>
      <c s="75" r="BG64"/>
      <c s="75" r="BH64"/>
      <c s="75" r="BI64"/>
      <c s="75" r="BJ64"/>
      <c s="75" r="BK64"/>
      <c s="75" r="BL64"/>
      <c s="75" r="BM64"/>
      <c s="75" r="BN64"/>
      <c s="75" r="BO64"/>
      <c s="75" r="BP64"/>
      <c s="75" r="BQ64"/>
      <c s="75" r="BR64"/>
      <c s="75" r="BS64"/>
      <c s="75" r="BT64"/>
      <c s="75" r="BU64"/>
      <c s="75" r="BV64"/>
      <c s="75" r="BW64"/>
      <c s="75" r="BX64"/>
      <c s="75" r="BY64"/>
      <c s="75" r="BZ64"/>
      <c s="75" r="CA64"/>
      <c s="75" r="CB64"/>
      <c s="75" r="CC64"/>
      <c s="75" r="CD64"/>
      <c s="75" r="CE64"/>
      <c s="75" r="CF64"/>
      <c s="75" r="CG64"/>
      <c s="75" r="CH64"/>
      <c s="75" r="CI64"/>
      <c s="75" r="CJ64"/>
      <c s="75" r="CK64"/>
      <c s="75" r="CL64"/>
      <c s="75" r="CM64"/>
      <c s="75" r="CN64"/>
      <c s="75" r="CO64"/>
      <c s="75" r="CP64"/>
      <c s="75" r="CQ64"/>
      <c s="75" r="CR64"/>
      <c s="75" r="CS64"/>
      <c s="75" r="CT64"/>
      <c s="75" r="CU64"/>
      <c s="75" r="CV64"/>
      <c s="75" r="CW64"/>
      <c s="75" r="CX64"/>
      <c s="75" r="CY64"/>
      <c s="75" r="CZ64"/>
      <c s="75" r="DA64"/>
      <c s="75" r="DB64"/>
      <c s="75" r="DC64"/>
      <c s="75" r="DD64"/>
      <c s="75" r="DE64"/>
      <c s="75" r="DF64"/>
      <c s="75" r="DG64"/>
      <c s="75" r="DH64"/>
      <c s="75" r="DI64"/>
      <c s="75" r="DJ64"/>
      <c s="75" r="DK64"/>
      <c s="75" r="DL64"/>
      <c s="75" r="DM64"/>
      <c s="75" r="DN64"/>
      <c s="75" r="DO64"/>
      <c s="75" r="DP64"/>
      <c s="75" r="DQ64"/>
      <c s="75" r="DR64"/>
      <c s="75" r="DS64"/>
      <c s="75" r="DT64"/>
      <c s="77" r="DU64"/>
      <c s="75" r="DV64"/>
      <c s="75" r="DW64"/>
      <c s="75" r="DX64"/>
      <c s="75" r="DY64"/>
      <c s="75" r="DZ64"/>
      <c s="75" r="EA64"/>
      <c s="75" r="EB64"/>
      <c s="75" r="EC64"/>
      <c s="75" r="ED64"/>
      <c s="75" r="EE64"/>
      <c s="75" r="EF64"/>
      <c s="75" r="EG64"/>
      <c s="75" r="EH64"/>
      <c s="75" r="EI64"/>
      <c s="75" r="EJ64"/>
      <c s="75" r="EK64"/>
      <c s="75" r="EL64"/>
      <c s="75" r="EM64"/>
      <c s="75" r="EN64"/>
      <c s="75" r="EO64"/>
      <c s="75" r="EP64"/>
      <c s="75" r="EQ64"/>
      <c s="75" r="ER64"/>
      <c s="75" r="ES64"/>
      <c s="75" r="ET64"/>
      <c s="75" r="EU64"/>
      <c s="75" r="EV64"/>
      <c s="73" r="EW64"/>
      <c s="73" r="EX64"/>
      <c s="73" r="EY64"/>
      <c s="73" r="EZ64"/>
      <c s="73" r="FA64"/>
    </row>
    <row customHeight="1" r="65" ht="15.75">
      <c t="s" s="73" r="A65">
        <v>6190</v>
      </c>
      <c s="75" r="B65"/>
      <c s="75" r="C65"/>
      <c s="75" r="D65"/>
      <c s="75" r="E65"/>
      <c s="75" r="F65"/>
      <c t="s" s="76" r="G65">
        <v>6191</v>
      </c>
      <c t="s" s="76" r="H65">
        <v>6192</v>
      </c>
      <c s="76" r="I65"/>
      <c t="s" s="76" r="J65">
        <v>6193</v>
      </c>
      <c s="75" r="K65"/>
      <c t="s" s="76" r="L65">
        <v>6194</v>
      </c>
      <c t="s" s="76" r="M65">
        <v>6195</v>
      </c>
      <c t="s" s="76" r="N65">
        <v>6196</v>
      </c>
      <c t="s" s="76" r="O65">
        <v>6197</v>
      </c>
      <c s="76" r="P65"/>
      <c s="76" r="Q65"/>
      <c s="75" r="R65"/>
      <c s="75" r="S65"/>
      <c s="75" r="T65"/>
      <c t="s" s="76" r="U65">
        <v>6198</v>
      </c>
      <c s="75" r="V65"/>
      <c s="75" r="W65"/>
      <c s="95" r="X65"/>
      <c s="95" r="Y65"/>
      <c s="75" r="Z65"/>
      <c s="75" r="AA65"/>
      <c s="75" r="AB65"/>
      <c s="75" r="AC65"/>
      <c s="75" r="AD65"/>
      <c s="75" r="AE65"/>
      <c s="75" r="AF65"/>
      <c t="s" s="76" r="AG65">
        <v>6199</v>
      </c>
      <c s="75" r="AH65"/>
      <c s="75" r="AI65"/>
      <c s="75" r="AJ65"/>
      <c t="s" s="76" r="AK65">
        <v>6200</v>
      </c>
      <c t="s" s="76" r="AL65">
        <v>6201</v>
      </c>
      <c s="76" r="AM65"/>
      <c s="76" r="AN65"/>
      <c s="76" r="AO65"/>
      <c s="75" r="AP65"/>
      <c s="75" r="AQ65"/>
      <c s="75" r="AR65"/>
      <c s="75" r="AS65"/>
      <c s="75" r="AT65"/>
      <c s="76" r="AU65"/>
      <c s="76" r="AV65"/>
      <c s="76" r="AW65"/>
      <c t="s" s="76" r="AX65">
        <v>6202</v>
      </c>
      <c t="s" s="76" r="AY65">
        <v>6203</v>
      </c>
      <c t="s" s="76" r="AZ65">
        <v>6204</v>
      </c>
      <c s="76" r="BA65"/>
      <c s="76" r="BB65"/>
      <c t="s" s="76" r="BC65">
        <v>6205</v>
      </c>
      <c s="76" r="BD65"/>
      <c s="76" r="BE65"/>
      <c s="76" r="BF65"/>
      <c s="76" r="BG65"/>
      <c s="76" r="BH65"/>
      <c s="75" r="BI65"/>
      <c s="75" r="BJ65"/>
      <c s="75" r="BK65"/>
      <c s="75" r="BL65"/>
      <c s="75" r="BM65"/>
      <c s="75" r="BN65"/>
      <c t="s" s="76" r="BO65">
        <v>6206</v>
      </c>
      <c s="75" r="BP65"/>
      <c s="75" r="BQ65"/>
      <c s="75" r="BR65"/>
      <c s="75" r="BS65"/>
      <c s="75" r="BT65"/>
      <c s="75" r="BU65"/>
      <c s="75" r="BV65"/>
      <c s="75" r="BW65"/>
      <c s="76" r="BX65"/>
      <c s="76" r="BY65"/>
      <c t="s" s="76" r="BZ65">
        <v>6207</v>
      </c>
      <c t="s" s="76" r="CA65">
        <v>6208</v>
      </c>
      <c s="76" r="CB65"/>
      <c t="s" s="76" r="CC65">
        <v>6209</v>
      </c>
      <c t="s" s="76" r="CD65">
        <v>6210</v>
      </c>
      <c s="76" r="CE65"/>
      <c s="75" r="CF65"/>
      <c s="75" r="CG65"/>
      <c s="75" r="CH65"/>
      <c s="75" r="CI65"/>
      <c s="75" r="CJ65"/>
      <c s="75" r="CK65"/>
      <c t="s" s="76" r="CL65">
        <v>6211</v>
      </c>
      <c s="75" r="CM65"/>
      <c s="75" r="CN65"/>
      <c s="75" r="CO65"/>
      <c s="75" r="CP65"/>
      <c s="75" r="CQ65"/>
      <c s="75" r="CR65"/>
      <c s="75" r="CS65"/>
      <c s="75" r="CT65"/>
      <c t="s" s="76" r="CU65">
        <v>6212</v>
      </c>
      <c s="75" r="CV65"/>
      <c s="75" r="CW65"/>
      <c t="s" s="76" r="CX65">
        <v>6213</v>
      </c>
      <c t="s" s="76" r="CY65">
        <v>6214</v>
      </c>
      <c s="75" r="CZ65"/>
      <c s="75" r="DA65"/>
      <c s="75" r="DB65"/>
      <c s="75" r="DC65"/>
      <c t="s" s="76" r="DD65">
        <v>6215</v>
      </c>
      <c t="s" s="76" r="DE65">
        <v>6216</v>
      </c>
      <c t="s" s="76" r="DF65">
        <v>6217</v>
      </c>
      <c t="s" s="76" r="DG65">
        <v>6218</v>
      </c>
      <c t="s" s="76" r="DH65">
        <v>6219</v>
      </c>
      <c s="75" r="DI65"/>
      <c s="75" r="DJ65"/>
      <c s="75" r="DK65"/>
      <c t="s" s="76" r="DL65">
        <v>6220</v>
      </c>
      <c s="76" r="DM65"/>
      <c s="76" r="DN65"/>
      <c s="75" r="DO65"/>
      <c t="s" s="76" r="DP65">
        <v>6221</v>
      </c>
      <c s="75" r="DQ65"/>
      <c s="75" r="DR65"/>
      <c s="75" r="DS65"/>
      <c s="75" r="DT65"/>
      <c s="77" r="DU65"/>
      <c s="75" r="DV65"/>
      <c t="s" s="76" r="DW65">
        <v>6222</v>
      </c>
      <c s="75" r="DX65"/>
      <c s="75" r="DY65"/>
      <c t="s" s="76" r="DZ65">
        <v>6223</v>
      </c>
      <c t="s" s="76" r="EA65">
        <v>6224</v>
      </c>
      <c t="s" s="76" r="EB65">
        <v>6225</v>
      </c>
      <c s="75" r="EC65"/>
      <c t="s" s="76" r="ED65">
        <v>6226</v>
      </c>
      <c s="76" r="EE65"/>
      <c s="76" r="EF65"/>
      <c s="75" r="EG65"/>
      <c s="75" r="EH65"/>
      <c s="75" r="EI65"/>
      <c s="75" r="EJ65"/>
      <c t="s" s="76" r="EK65">
        <v>6227</v>
      </c>
      <c s="75" r="EL65"/>
      <c s="75" r="EM65"/>
      <c s="75" r="EN65"/>
      <c s="75" r="EO65"/>
      <c t="s" s="76" r="EP65">
        <v>6228</v>
      </c>
      <c t="s" s="76" r="EQ65">
        <v>6229</v>
      </c>
      <c s="75" r="ER65"/>
      <c s="75" r="ES65"/>
      <c s="75" r="ET65"/>
      <c t="s" s="76" r="EU65">
        <v>6230</v>
      </c>
      <c t="s" s="76" r="EV65">
        <v>6231</v>
      </c>
      <c s="73" r="EW65"/>
      <c s="73" r="EX65"/>
      <c s="73" r="EY65"/>
      <c s="73" r="EZ65"/>
      <c s="73" r="FA65"/>
    </row>
    <row customHeight="1" r="66" ht="15.75">
      <c t="s" s="73" r="A66">
        <v>6232</v>
      </c>
      <c s="75" r="B66"/>
      <c s="75" r="C66"/>
      <c s="75" r="D66"/>
      <c s="75" r="E66"/>
      <c s="75" r="F66"/>
      <c t="s" s="76" r="G66">
        <v>6233</v>
      </c>
      <c t="s" s="76" r="H66">
        <v>6234</v>
      </c>
      <c s="76" r="I66"/>
      <c t="s" s="76" r="J66">
        <v>6235</v>
      </c>
      <c s="75" r="K66"/>
      <c t="s" s="76" r="L66">
        <v>6236</v>
      </c>
      <c t="s" s="76" r="M66">
        <v>6237</v>
      </c>
      <c t="s" s="76" r="N66">
        <v>6238</v>
      </c>
      <c t="s" s="76" r="O66">
        <v>6239</v>
      </c>
      <c s="76" r="P66"/>
      <c s="76" r="Q66"/>
      <c s="75" r="R66"/>
      <c s="75" r="S66"/>
      <c s="75" r="T66"/>
      <c t="s" s="76" r="U66">
        <v>6240</v>
      </c>
      <c s="75" r="V66"/>
      <c s="75" r="W66"/>
      <c s="95" r="X66"/>
      <c s="95" r="Y66"/>
      <c s="75" r="Z66"/>
      <c s="75" r="AA66"/>
      <c s="75" r="AB66"/>
      <c s="75" r="AC66"/>
      <c s="75" r="AD66"/>
      <c s="75" r="AE66"/>
      <c s="75" r="AF66"/>
      <c t="s" s="76" r="AG66">
        <v>6241</v>
      </c>
      <c s="75" r="AH66"/>
      <c s="75" r="AI66"/>
      <c s="75" r="AJ66"/>
      <c t="s" s="76" r="AK66">
        <v>6242</v>
      </c>
      <c t="s" s="76" r="AL66">
        <v>6243</v>
      </c>
      <c s="76" r="AM66"/>
      <c s="76" r="AN66"/>
      <c s="76" r="AO66"/>
      <c s="75" r="AP66"/>
      <c s="75" r="AQ66"/>
      <c s="75" r="AR66"/>
      <c s="75" r="AS66"/>
      <c s="75" r="AT66"/>
      <c s="75" r="AU66"/>
      <c s="75" r="AV66"/>
      <c s="75" r="AW66"/>
      <c t="s" s="76" r="AX66">
        <v>6244</v>
      </c>
      <c t="s" s="76" r="AY66">
        <v>6245</v>
      </c>
      <c t="s" s="76" r="AZ66">
        <v>6246</v>
      </c>
      <c s="76" r="BA66"/>
      <c s="76" r="BB66"/>
      <c t="s" s="76" r="BC66">
        <v>6247</v>
      </c>
      <c s="76" r="BD66"/>
      <c s="76" r="BE66"/>
      <c s="76" r="BF66"/>
      <c s="76" r="BG66"/>
      <c s="76" r="BH66"/>
      <c s="75" r="BI66"/>
      <c s="75" r="BJ66"/>
      <c s="75" r="BK66"/>
      <c s="75" r="BL66"/>
      <c s="75" r="BM66"/>
      <c s="75" r="BN66"/>
      <c t="s" s="76" r="BO66">
        <v>6248</v>
      </c>
      <c s="75" r="BP66"/>
      <c s="75" r="BQ66"/>
      <c s="75" r="BR66"/>
      <c s="75" r="BS66"/>
      <c s="75" r="BT66"/>
      <c s="75" r="BU66"/>
      <c s="75" r="BV66"/>
      <c s="75" r="BW66"/>
      <c s="76" r="BX66"/>
      <c s="76" r="BY66"/>
      <c t="s" s="76" r="BZ66">
        <v>6249</v>
      </c>
      <c t="s" s="76" r="CA66">
        <v>6250</v>
      </c>
      <c s="76" r="CB66"/>
      <c t="s" s="76" r="CC66">
        <v>6251</v>
      </c>
      <c t="s" s="76" r="CD66">
        <v>6252</v>
      </c>
      <c s="76" r="CE66"/>
      <c s="75" r="CF66"/>
      <c s="75" r="CG66"/>
      <c s="75" r="CH66"/>
      <c s="75" r="CI66"/>
      <c s="75" r="CJ66"/>
      <c s="75" r="CK66"/>
      <c t="s" s="76" r="CL66">
        <v>6253</v>
      </c>
      <c s="75" r="CM66"/>
      <c s="75" r="CN66"/>
      <c s="75" r="CO66"/>
      <c s="75" r="CP66"/>
      <c s="75" r="CQ66"/>
      <c s="75" r="CR66"/>
      <c s="75" r="CS66"/>
      <c s="75" r="CT66"/>
      <c t="s" s="76" r="CU66">
        <v>6254</v>
      </c>
      <c s="75" r="CV66"/>
      <c s="75" r="CW66"/>
      <c t="s" s="76" r="CX66">
        <v>6255</v>
      </c>
      <c t="s" s="76" r="CY66">
        <v>6256</v>
      </c>
      <c s="75" r="CZ66"/>
      <c s="75" r="DA66"/>
      <c s="75" r="DB66"/>
      <c s="75" r="DC66"/>
      <c t="s" s="76" r="DD66">
        <v>6257</v>
      </c>
      <c t="s" s="76" r="DE66">
        <v>6258</v>
      </c>
      <c t="s" s="76" r="DF66">
        <v>6259</v>
      </c>
      <c t="s" s="76" r="DG66">
        <v>6260</v>
      </c>
      <c t="s" s="76" r="DH66">
        <v>6261</v>
      </c>
      <c s="75" r="DI66"/>
      <c s="75" r="DJ66"/>
      <c s="75" r="DK66"/>
      <c t="s" s="76" r="DL66">
        <v>6262</v>
      </c>
      <c s="76" r="DM66"/>
      <c s="76" r="DN66"/>
      <c s="75" r="DO66"/>
      <c t="s" s="76" r="DP66">
        <v>6263</v>
      </c>
      <c s="75" r="DQ66"/>
      <c s="75" r="DR66"/>
      <c s="75" r="DS66"/>
      <c s="75" r="DT66"/>
      <c s="77" r="DU66"/>
      <c s="75" r="DV66"/>
      <c t="s" s="76" r="DW66">
        <v>6264</v>
      </c>
      <c s="75" r="DX66"/>
      <c s="75" r="DY66"/>
      <c t="s" s="76" r="DZ66">
        <v>6265</v>
      </c>
      <c s="75" r="EA66"/>
      <c t="s" s="76" r="EB66">
        <v>6266</v>
      </c>
      <c s="75" r="EC66"/>
      <c t="s" s="76" r="ED66">
        <v>6267</v>
      </c>
      <c s="76" r="EE66"/>
      <c s="76" r="EF66"/>
      <c s="75" r="EG66"/>
      <c s="75" r="EH66"/>
      <c s="75" r="EI66"/>
      <c s="75" r="EJ66"/>
      <c t="s" s="76" r="EK66">
        <v>6268</v>
      </c>
      <c s="75" r="EL66"/>
      <c s="75" r="EM66"/>
      <c s="75" r="EN66"/>
      <c s="75" r="EO66"/>
      <c t="s" s="76" r="EP66">
        <v>6269</v>
      </c>
      <c t="s" s="76" r="EQ66">
        <v>6270</v>
      </c>
      <c s="75" r="ER66"/>
      <c s="75" r="ES66"/>
      <c s="75" r="ET66"/>
      <c t="s" s="76" r="EU66">
        <v>6271</v>
      </c>
      <c t="s" s="76" r="EV66">
        <v>6272</v>
      </c>
      <c s="73" r="EW66"/>
      <c s="73" r="EX66"/>
      <c s="73" r="EY66"/>
      <c s="73" r="EZ66"/>
      <c s="73" r="FA66"/>
    </row>
    <row customHeight="1" r="67" ht="15.75">
      <c t="s" s="73" r="A67">
        <v>6273</v>
      </c>
      <c s="75" r="B67"/>
      <c s="75" r="C67"/>
      <c s="75" r="D67"/>
      <c s="75" r="E67"/>
      <c s="75" r="F67"/>
      <c t="s" s="76" r="G67">
        <v>6274</v>
      </c>
      <c t="s" s="76" r="H67">
        <v>6275</v>
      </c>
      <c s="76" r="I67"/>
      <c t="s" s="76" r="J67">
        <v>6276</v>
      </c>
      <c s="75" r="K67"/>
      <c t="s" s="76" r="L67">
        <v>6277</v>
      </c>
      <c t="s" s="76" r="M67">
        <v>6278</v>
      </c>
      <c t="s" s="76" r="N67">
        <v>6279</v>
      </c>
      <c t="s" s="76" r="O67">
        <v>6280</v>
      </c>
      <c s="76" r="P67"/>
      <c s="76" r="Q67"/>
      <c s="75" r="R67"/>
      <c s="75" r="S67"/>
      <c s="75" r="T67"/>
      <c t="s" s="76" r="U67">
        <v>6281</v>
      </c>
      <c s="75" r="V67"/>
      <c s="75" r="W67"/>
      <c s="95" r="X67"/>
      <c s="95" r="Y67"/>
      <c s="75" r="Z67"/>
      <c s="75" r="AA67"/>
      <c s="75" r="AB67"/>
      <c s="75" r="AC67"/>
      <c s="75" r="AD67"/>
      <c s="75" r="AE67"/>
      <c s="75" r="AF67"/>
      <c t="s" s="76" r="AG67">
        <v>6282</v>
      </c>
      <c s="75" r="AH67"/>
      <c s="75" r="AI67"/>
      <c s="75" r="AJ67"/>
      <c t="s" s="76" r="AK67">
        <v>6283</v>
      </c>
      <c t="s" s="76" r="AL67">
        <v>6284</v>
      </c>
      <c s="76" r="AM67"/>
      <c s="76" r="AN67"/>
      <c s="76" r="AO67"/>
      <c s="75" r="AP67"/>
      <c s="75" r="AQ67"/>
      <c s="75" r="AR67"/>
      <c s="75" r="AS67"/>
      <c s="75" r="AT67"/>
      <c s="75" r="AU67"/>
      <c s="75" r="AV67"/>
      <c s="75" r="AW67"/>
      <c t="s" s="76" r="AX67">
        <v>6285</v>
      </c>
      <c t="s" s="76" r="AY67">
        <v>6286</v>
      </c>
      <c t="s" s="76" r="AZ67">
        <v>6287</v>
      </c>
      <c s="76" r="BA67"/>
      <c s="76" r="BB67"/>
      <c t="s" s="76" r="BC67">
        <v>6288</v>
      </c>
      <c s="76" r="BD67"/>
      <c s="76" r="BE67"/>
      <c s="76" r="BF67"/>
      <c s="76" r="BG67"/>
      <c s="76" r="BH67"/>
      <c s="75" r="BI67"/>
      <c s="75" r="BJ67"/>
      <c s="75" r="BK67"/>
      <c s="75" r="BL67"/>
      <c s="75" r="BM67"/>
      <c s="75" r="BN67"/>
      <c t="s" s="76" r="BO67">
        <v>6289</v>
      </c>
      <c s="75" r="BP67"/>
      <c s="75" r="BQ67"/>
      <c s="75" r="BR67"/>
      <c s="75" r="BS67"/>
      <c s="75" r="BT67"/>
      <c s="75" r="BU67"/>
      <c s="75" r="BV67"/>
      <c s="75" r="BW67"/>
      <c s="76" r="BX67"/>
      <c s="76" r="BY67"/>
      <c t="s" s="76" r="BZ67">
        <v>6290</v>
      </c>
      <c t="s" s="76" r="CA67">
        <v>6291</v>
      </c>
      <c s="76" r="CB67"/>
      <c t="s" s="76" r="CC67">
        <v>6292</v>
      </c>
      <c t="s" s="76" r="CD67">
        <v>6293</v>
      </c>
      <c s="76" r="CE67"/>
      <c s="75" r="CF67"/>
      <c s="75" r="CG67"/>
      <c s="75" r="CH67"/>
      <c s="75" r="CI67"/>
      <c s="75" r="CJ67"/>
      <c s="75" r="CK67"/>
      <c t="s" s="76" r="CL67">
        <v>6294</v>
      </c>
      <c s="75" r="CM67"/>
      <c s="75" r="CN67"/>
      <c s="75" r="CO67"/>
      <c s="75" r="CP67"/>
      <c s="75" r="CQ67"/>
      <c s="75" r="CR67"/>
      <c s="75" r="CS67"/>
      <c s="75" r="CT67"/>
      <c t="s" s="76" r="CU67">
        <v>6295</v>
      </c>
      <c s="75" r="CV67"/>
      <c s="75" r="CW67"/>
      <c t="s" s="76" r="CX67">
        <v>6296</v>
      </c>
      <c t="s" s="76" r="CY67">
        <v>6297</v>
      </c>
      <c s="75" r="CZ67"/>
      <c s="75" r="DA67"/>
      <c s="75" r="DB67"/>
      <c s="75" r="DC67"/>
      <c t="s" s="76" r="DD67">
        <v>6298</v>
      </c>
      <c t="s" s="76" r="DE67">
        <v>6299</v>
      </c>
      <c t="s" s="76" r="DF67">
        <v>6300</v>
      </c>
      <c t="s" s="76" r="DG67">
        <v>6301</v>
      </c>
      <c t="s" s="76" r="DH67">
        <v>6302</v>
      </c>
      <c s="75" r="DI67"/>
      <c s="75" r="DJ67"/>
      <c s="75" r="DK67"/>
      <c t="s" s="76" r="DL67">
        <v>6303</v>
      </c>
      <c s="76" r="DM67"/>
      <c s="76" r="DN67"/>
      <c s="75" r="DO67"/>
      <c t="s" s="76" r="DP67">
        <v>6304</v>
      </c>
      <c s="75" r="DQ67"/>
      <c s="75" r="DR67"/>
      <c s="75" r="DS67"/>
      <c s="75" r="DT67"/>
      <c s="77" r="DU67"/>
      <c s="75" r="DV67"/>
      <c t="s" s="76" r="DW67">
        <v>6305</v>
      </c>
      <c s="75" r="DX67"/>
      <c s="75" r="DY67"/>
      <c t="s" s="76" r="DZ67">
        <v>6306</v>
      </c>
      <c s="75" r="EA67"/>
      <c t="s" s="76" r="EB67">
        <v>6307</v>
      </c>
      <c s="75" r="EC67"/>
      <c t="s" s="76" r="ED67">
        <v>6308</v>
      </c>
      <c s="76" r="EE67"/>
      <c s="76" r="EF67"/>
      <c s="75" r="EG67"/>
      <c s="75" r="EH67"/>
      <c s="75" r="EI67"/>
      <c s="75" r="EJ67"/>
      <c t="s" s="76" r="EK67">
        <v>6309</v>
      </c>
      <c t="s" s="76" r="EL67">
        <v>6310</v>
      </c>
      <c s="75" r="EM67"/>
      <c s="75" r="EN67"/>
      <c s="75" r="EO67"/>
      <c t="s" s="76" r="EP67">
        <v>6311</v>
      </c>
      <c t="s" s="76" r="EQ67">
        <v>6312</v>
      </c>
      <c s="75" r="ER67"/>
      <c s="75" r="ES67"/>
      <c s="75" r="ET67"/>
      <c t="s" s="76" r="EU67">
        <v>6313</v>
      </c>
      <c t="s" s="76" r="EV67">
        <v>6314</v>
      </c>
      <c s="73" r="EW67"/>
      <c s="73" r="EX67"/>
      <c s="73" r="EY67"/>
      <c s="73" r="EZ67"/>
      <c s="73" r="FA67"/>
    </row>
    <row customHeight="1" r="68" ht="15.75">
      <c t="s" s="73" r="A68">
        <v>6315</v>
      </c>
      <c s="75" r="B68"/>
      <c s="75" r="C68"/>
      <c s="75" r="D68"/>
      <c s="75" r="E68"/>
      <c s="75" r="F68"/>
      <c s="75" r="G68"/>
      <c s="75" r="H68"/>
      <c s="75" r="I68"/>
      <c s="75" r="J68"/>
      <c s="75" r="K68"/>
      <c s="75" r="L68"/>
      <c s="75" r="M68"/>
      <c s="75" r="N68"/>
      <c s="75" r="O68"/>
      <c s="75" r="P68"/>
      <c s="75" r="Q68"/>
      <c s="75" r="R68"/>
      <c s="75" r="S68"/>
      <c s="75" r="T68"/>
      <c s="75" r="U68"/>
      <c s="75" r="V68"/>
      <c s="75" r="W68"/>
      <c s="77" r="X68"/>
      <c s="77" r="Y68"/>
      <c s="75" r="Z68"/>
      <c s="75" r="AA68"/>
      <c s="75" r="AB68"/>
      <c s="75" r="AC68"/>
      <c s="75" r="AD68"/>
      <c s="75" r="AE68"/>
      <c s="75" r="AF68"/>
      <c s="75" r="AG68"/>
      <c s="75" r="AH68"/>
      <c s="75" r="AI68"/>
      <c s="75" r="AJ68"/>
      <c s="75" r="AK68"/>
      <c s="75" r="AL68"/>
      <c s="75" r="AM68"/>
      <c s="75" r="AN68"/>
      <c s="75" r="AO68"/>
      <c s="75" r="AP68"/>
      <c s="75" r="AQ68"/>
      <c s="75" r="AR68"/>
      <c s="75" r="AS68"/>
      <c s="75" r="AT68"/>
      <c s="75" r="AU68"/>
      <c s="75" r="AV68"/>
      <c s="75" r="AW68"/>
      <c s="75" r="AX68"/>
      <c s="75" r="AY68"/>
      <c s="75" r="AZ68"/>
      <c s="75" r="BA68"/>
      <c s="75" r="BB68"/>
      <c s="75" r="BC68"/>
      <c s="75" r="BD68"/>
      <c s="75" r="BE68"/>
      <c s="75" r="BF68"/>
      <c s="75" r="BG68"/>
      <c s="75" r="BH68"/>
      <c s="75" r="BI68"/>
      <c s="75" r="BJ68"/>
      <c s="75" r="BK68"/>
      <c s="75" r="BL68"/>
      <c s="75" r="BM68"/>
      <c s="75" r="BN68"/>
      <c s="75" r="BO68"/>
      <c s="75" r="BP68"/>
      <c s="75" r="BQ68"/>
      <c s="75" r="BR68"/>
      <c s="75" r="BS68"/>
      <c s="75" r="BT68"/>
      <c s="75" r="BU68"/>
      <c s="75" r="BV68"/>
      <c s="75" r="BW68"/>
      <c s="75" r="BX68"/>
      <c s="75" r="BY68"/>
      <c s="75" r="BZ68"/>
      <c s="75" r="CA68"/>
      <c s="75" r="CB68"/>
      <c s="75" r="CC68"/>
      <c s="75" r="CD68"/>
      <c s="75" r="CE68"/>
      <c s="75" r="CF68"/>
      <c s="75" r="CG68"/>
      <c s="75" r="CH68"/>
      <c s="75" r="CI68"/>
      <c s="75" r="CJ68"/>
      <c s="75" r="CK68"/>
      <c s="75" r="CL68"/>
      <c s="75" r="CM68"/>
      <c s="75" r="CN68"/>
      <c s="75" r="CO68"/>
      <c s="75" r="CP68"/>
      <c s="75" r="CQ68"/>
      <c s="75" r="CR68"/>
      <c s="75" r="CS68"/>
      <c s="75" r="CT68"/>
      <c s="75" r="CU68"/>
      <c s="75" r="CV68"/>
      <c s="75" r="CW68"/>
      <c s="75" r="CX68"/>
      <c s="75" r="CY68"/>
      <c s="75" r="CZ68"/>
      <c s="75" r="DA68"/>
      <c s="75" r="DB68"/>
      <c s="75" r="DC68"/>
      <c s="75" r="DD68"/>
      <c s="75" r="DE68"/>
      <c s="75" r="DF68"/>
      <c s="75" r="DG68"/>
      <c s="75" r="DH68"/>
      <c s="75" r="DI68"/>
      <c s="75" r="DJ68"/>
      <c s="75" r="DK68"/>
      <c s="75" r="DL68"/>
      <c s="75" r="DM68"/>
      <c s="75" r="DN68"/>
      <c s="75" r="DO68"/>
      <c s="75" r="DP68"/>
      <c s="75" r="DQ68"/>
      <c s="75" r="DR68"/>
      <c s="75" r="DS68"/>
      <c s="75" r="DT68"/>
      <c s="77" r="DU68"/>
      <c s="75" r="DV68"/>
      <c s="75" r="DW68"/>
      <c s="75" r="DX68"/>
      <c s="75" r="DY68"/>
      <c s="75" r="DZ68"/>
      <c s="75" r="EA68"/>
      <c s="75" r="EB68"/>
      <c s="75" r="EC68"/>
      <c s="75" r="ED68"/>
      <c s="75" r="EE68"/>
      <c s="75" r="EF68"/>
      <c s="75" r="EG68"/>
      <c s="75" r="EH68"/>
      <c s="75" r="EI68"/>
      <c s="75" r="EJ68"/>
      <c s="75" r="EK68"/>
      <c s="75" r="EL68"/>
      <c s="75" r="EM68"/>
      <c s="75" r="EN68"/>
      <c s="75" r="EO68"/>
      <c s="75" r="EP68"/>
      <c s="75" r="EQ68"/>
      <c s="75" r="ER68"/>
      <c s="75" r="ES68"/>
      <c s="75" r="ET68"/>
      <c s="75" r="EU68"/>
      <c s="75" r="EV68"/>
      <c s="73" r="EW68"/>
      <c s="73" r="EX68"/>
      <c s="73" r="EY68"/>
      <c s="73" r="EZ68"/>
      <c s="73" r="FA68"/>
    </row>
    <row customHeight="1" r="69" ht="15.75">
      <c t="s" s="73" r="A69">
        <v>6316</v>
      </c>
      <c s="75" r="B69"/>
      <c s="75" r="C69"/>
      <c s="75" r="D69"/>
      <c s="75" r="E69"/>
      <c s="75" r="F69"/>
      <c s="75" r="G69"/>
      <c s="75" r="H69"/>
      <c s="75" r="I69"/>
      <c s="75" r="J69"/>
      <c s="75" r="K69"/>
      <c s="75" r="L69"/>
      <c s="75" r="M69"/>
      <c s="75" r="N69"/>
      <c s="75" r="O69"/>
      <c s="75" r="P69"/>
      <c s="75" r="Q69"/>
      <c s="75" r="R69"/>
      <c s="75" r="S69"/>
      <c s="75" r="T69"/>
      <c s="75" r="U69"/>
      <c s="75" r="V69"/>
      <c s="75" r="W69"/>
      <c s="77" r="X69"/>
      <c s="77" r="Y69"/>
      <c s="75" r="Z69"/>
      <c s="75" r="AA69"/>
      <c s="75" r="AB69"/>
      <c s="75" r="AC69"/>
      <c s="75" r="AD69"/>
      <c s="75" r="AE69"/>
      <c s="75" r="AF69"/>
      <c s="75" r="AG69"/>
      <c s="75" r="AH69"/>
      <c s="75" r="AI69"/>
      <c s="75" r="AJ69"/>
      <c s="75" r="AK69"/>
      <c s="75" r="AL69"/>
      <c s="75" r="AM69"/>
      <c s="75" r="AN69"/>
      <c s="75" r="AO69"/>
      <c s="75" r="AP69"/>
      <c s="75" r="AQ69"/>
      <c s="75" r="AR69"/>
      <c s="75" r="AS69"/>
      <c s="75" r="AT69"/>
      <c s="75" r="AU69"/>
      <c s="75" r="AV69"/>
      <c s="75" r="AW69"/>
      <c s="75" r="AX69"/>
      <c s="75" r="AY69"/>
      <c s="75" r="AZ69"/>
      <c s="75" r="BA69"/>
      <c s="75" r="BB69"/>
      <c s="75" r="BC69"/>
      <c s="75" r="BD69"/>
      <c s="75" r="BE69"/>
      <c s="75" r="BF69"/>
      <c s="75" r="BG69"/>
      <c s="75" r="BH69"/>
      <c s="75" r="BI69"/>
      <c s="75" r="BJ69"/>
      <c s="75" r="BK69"/>
      <c s="75" r="BL69"/>
      <c s="75" r="BM69"/>
      <c s="75" r="BN69"/>
      <c s="75" r="BO69"/>
      <c s="75" r="BP69"/>
      <c s="75" r="BQ69"/>
      <c s="75" r="BR69"/>
      <c s="75" r="BS69"/>
      <c s="75" r="BT69"/>
      <c s="75" r="BU69"/>
      <c s="75" r="BV69"/>
      <c s="75" r="BW69"/>
      <c s="75" r="BX69"/>
      <c s="75" r="BY69"/>
      <c s="75" r="BZ69"/>
      <c s="75" r="CA69"/>
      <c s="75" r="CB69"/>
      <c s="75" r="CC69"/>
      <c s="75" r="CD69"/>
      <c s="75" r="CE69"/>
      <c s="75" r="CF69"/>
      <c s="75" r="CG69"/>
      <c s="75" r="CH69"/>
      <c s="75" r="CI69"/>
      <c s="75" r="CJ69"/>
      <c s="75" r="CK69"/>
      <c s="75" r="CL69"/>
      <c s="75" r="CM69"/>
      <c s="75" r="CN69"/>
      <c s="75" r="CO69"/>
      <c s="75" r="CP69"/>
      <c s="75" r="CQ69"/>
      <c s="75" r="CR69"/>
      <c s="75" r="CS69"/>
      <c s="75" r="CT69"/>
      <c s="75" r="CU69"/>
      <c s="75" r="CV69"/>
      <c s="75" r="CW69"/>
      <c s="75" r="CX69"/>
      <c s="75" r="CY69"/>
      <c s="75" r="CZ69"/>
      <c s="75" r="DA69"/>
      <c s="75" r="DB69"/>
      <c s="75" r="DC69"/>
      <c s="75" r="DD69"/>
      <c s="75" r="DE69"/>
      <c s="75" r="DF69"/>
      <c s="75" r="DG69"/>
      <c s="75" r="DH69"/>
      <c s="75" r="DI69"/>
      <c s="75" r="DJ69"/>
      <c s="75" r="DK69"/>
      <c s="75" r="DL69"/>
      <c s="75" r="DM69"/>
      <c s="75" r="DN69"/>
      <c s="75" r="DO69"/>
      <c s="75" r="DP69"/>
      <c s="75" r="DQ69"/>
      <c s="75" r="DR69"/>
      <c s="75" r="DS69"/>
      <c s="75" r="DT69"/>
      <c s="77" r="DU69"/>
      <c s="75" r="DV69"/>
      <c s="75" r="DW69"/>
      <c s="75" r="DX69"/>
      <c s="75" r="DY69"/>
      <c s="75" r="DZ69"/>
      <c s="75" r="EA69"/>
      <c s="75" r="EB69"/>
      <c s="75" r="EC69"/>
      <c s="75" r="ED69"/>
      <c s="75" r="EE69"/>
      <c s="75" r="EF69"/>
      <c s="75" r="EG69"/>
      <c s="75" r="EH69"/>
      <c s="75" r="EI69"/>
      <c s="75" r="EJ69"/>
      <c s="75" r="EK69"/>
      <c s="75" r="EL69"/>
      <c s="75" r="EM69"/>
      <c s="75" r="EN69"/>
      <c s="75" r="EO69"/>
      <c s="75" r="EP69"/>
      <c s="75" r="EQ69"/>
      <c s="75" r="ER69"/>
      <c s="75" r="ES69"/>
      <c s="75" r="ET69"/>
      <c s="75" r="EU69"/>
      <c s="75" r="EV69"/>
      <c s="73" r="EW69"/>
      <c s="73" r="EX69"/>
      <c s="73" r="EY69"/>
      <c s="73" r="EZ69"/>
      <c s="73" r="FA69"/>
    </row>
    <row customHeight="1" r="70" ht="15.75">
      <c t="s" s="73" r="A70">
        <v>6317</v>
      </c>
      <c s="75" r="B70"/>
      <c s="75" r="C70"/>
      <c s="75" r="D70"/>
      <c s="76" r="E70"/>
      <c s="76" r="F70"/>
      <c t="s" s="76" r="G70">
        <v>6318</v>
      </c>
      <c t="s" s="76" r="H70">
        <v>6319</v>
      </c>
      <c s="76" r="I70"/>
      <c t="s" s="76" r="J70">
        <v>6320</v>
      </c>
      <c t="s" s="76" r="K70">
        <v>6321</v>
      </c>
      <c t="s" s="76" r="L70">
        <v>6322</v>
      </c>
      <c t="s" s="76" r="M70">
        <v>6323</v>
      </c>
      <c t="s" s="76" r="N70">
        <v>6324</v>
      </c>
      <c t="s" s="76" r="O70">
        <v>6325</v>
      </c>
      <c s="76" r="P70"/>
      <c s="76" r="Q70"/>
      <c s="75" r="R70"/>
      <c s="75" r="S70"/>
      <c s="75" r="T70"/>
      <c t="s" s="76" r="U70">
        <v>6326</v>
      </c>
      <c t="s" s="76" r="V70">
        <v>6327</v>
      </c>
      <c t="s" s="76" r="W70">
        <v>6328</v>
      </c>
      <c s="95" r="X70"/>
      <c s="95" r="Y70"/>
      <c t="s" s="76" r="Z70">
        <v>6329</v>
      </c>
      <c t="s" s="76" r="AA70">
        <v>6330</v>
      </c>
      <c t="s" s="76" r="AB70">
        <v>6331</v>
      </c>
      <c t="s" s="76" r="AC70">
        <v>6332</v>
      </c>
      <c t="s" s="76" r="AD70">
        <v>6333</v>
      </c>
      <c t="s" s="76" r="AE70">
        <v>6334</v>
      </c>
      <c t="s" s="76" r="AF70">
        <v>6335</v>
      </c>
      <c t="s" s="76" r="AG70">
        <v>6336</v>
      </c>
      <c s="75" r="AH70"/>
      <c s="75" r="AI70"/>
      <c s="75" r="AJ70"/>
      <c t="s" s="76" r="AK70">
        <v>6337</v>
      </c>
      <c t="s" s="76" r="AL70">
        <v>6338</v>
      </c>
      <c t="s" s="76" r="AM70">
        <v>6339</v>
      </c>
      <c t="s" s="76" r="AN70">
        <v>6340</v>
      </c>
      <c t="s" s="76" r="AO70">
        <v>6341</v>
      </c>
      <c s="75" r="AP70"/>
      <c s="75" r="AQ70"/>
      <c t="s" s="76" r="AR70">
        <v>6342</v>
      </c>
      <c t="s" s="76" r="AS70">
        <v>6343</v>
      </c>
      <c t="s" s="76" r="AT70">
        <v>6344</v>
      </c>
      <c s="75" r="AU70"/>
      <c s="75" r="AV70"/>
      <c s="75" r="AW70"/>
      <c t="s" s="76" r="AX70">
        <v>6345</v>
      </c>
      <c t="s" s="76" r="AY70">
        <v>6346</v>
      </c>
      <c t="s" s="76" r="AZ70">
        <v>6347</v>
      </c>
      <c s="76" r="BA70"/>
      <c s="76" r="BB70"/>
      <c t="s" s="76" r="BC70">
        <v>6348</v>
      </c>
      <c s="76" r="BD70"/>
      <c s="76" r="BE70"/>
      <c s="76" r="BF70"/>
      <c s="76" r="BG70"/>
      <c s="76" r="BH70"/>
      <c t="s" s="76" r="BI70">
        <v>6349</v>
      </c>
      <c t="s" s="76" r="BJ70">
        <v>6350</v>
      </c>
      <c t="s" s="76" r="BK70">
        <v>6351</v>
      </c>
      <c t="s" s="76" r="BL70">
        <v>6352</v>
      </c>
      <c t="s" s="76" r="BM70">
        <v>6353</v>
      </c>
      <c s="75" r="BN70"/>
      <c t="s" s="76" r="BO70">
        <v>6354</v>
      </c>
      <c s="75" r="BP70"/>
      <c s="75" r="BQ70"/>
      <c t="s" s="76" r="BR70">
        <v>6355</v>
      </c>
      <c t="s" s="76" r="BS70">
        <v>6356</v>
      </c>
      <c s="75" r="BT70"/>
      <c s="75" r="BU70"/>
      <c s="75" r="BV70"/>
      <c s="75" r="BW70"/>
      <c s="76" r="BX70"/>
      <c s="76" r="BY70"/>
      <c t="s" s="76" r="BZ70">
        <v>6357</v>
      </c>
      <c t="s" s="76" r="CA70">
        <v>6358</v>
      </c>
      <c t="s" s="76" r="CB70">
        <v>6359</v>
      </c>
      <c t="s" s="76" r="CC70">
        <v>6360</v>
      </c>
      <c t="s" s="76" r="CD70">
        <v>6361</v>
      </c>
      <c s="76" r="CE70"/>
      <c t="s" s="76" r="CF70">
        <v>6362</v>
      </c>
      <c t="s" s="76" r="CG70">
        <v>6363</v>
      </c>
      <c t="s" s="76" r="CH70">
        <v>6364</v>
      </c>
      <c s="76" r="CI70"/>
      <c s="76" r="CJ70"/>
      <c s="76" r="CK70"/>
      <c t="s" s="76" r="CL70">
        <v>6365</v>
      </c>
      <c s="75" r="CM70"/>
      <c s="75" r="CN70"/>
      <c s="75" r="CO70"/>
      <c s="75" r="CP70"/>
      <c s="75" r="CQ70"/>
      <c s="75" r="CR70"/>
      <c s="75" r="CS70"/>
      <c s="75" r="CT70"/>
      <c t="s" s="76" r="CU70">
        <v>6366</v>
      </c>
      <c t="s" s="76" r="CV70">
        <v>6367</v>
      </c>
      <c t="s" s="76" r="CW70">
        <v>6368</v>
      </c>
      <c t="s" s="76" r="CX70">
        <v>6369</v>
      </c>
      <c t="s" s="76" r="CY70">
        <v>6370</v>
      </c>
      <c t="s" s="76" r="CZ70">
        <v>6371</v>
      </c>
      <c s="76" r="DA70"/>
      <c t="s" s="76" r="DB70">
        <v>6372</v>
      </c>
      <c t="s" s="76" r="DC70">
        <v>6373</v>
      </c>
      <c t="s" s="76" r="DD70">
        <v>6374</v>
      </c>
      <c t="s" s="76" r="DE70">
        <v>6375</v>
      </c>
      <c t="s" s="76" r="DF70">
        <v>6376</v>
      </c>
      <c t="s" s="76" r="DG70">
        <v>6377</v>
      </c>
      <c t="s" s="76" r="DH70">
        <v>6378</v>
      </c>
      <c t="s" s="76" r="DI70">
        <v>6379</v>
      </c>
      <c t="s" s="76" r="DJ70">
        <v>6380</v>
      </c>
      <c t="s" s="76" r="DK70">
        <v>6381</v>
      </c>
      <c t="s" s="76" r="DL70">
        <v>6382</v>
      </c>
      <c t="s" s="76" r="DM70">
        <v>6383</v>
      </c>
      <c t="s" s="76" r="DN70">
        <v>6384</v>
      </c>
      <c t="s" s="76" r="DO70">
        <v>6385</v>
      </c>
      <c t="s" s="76" r="DP70">
        <v>6386</v>
      </c>
      <c s="75" r="DQ70"/>
      <c s="76" r="DR70"/>
      <c s="75" r="DS70"/>
      <c s="75" r="DT70"/>
      <c t="s" s="76" r="DU70">
        <v>6387</v>
      </c>
      <c s="76" r="DV70"/>
      <c t="s" s="76" r="DW70">
        <v>6388</v>
      </c>
      <c s="75" r="DX70"/>
      <c s="75" r="DY70"/>
      <c t="s" s="76" r="DZ70">
        <v>6389</v>
      </c>
      <c t="s" s="76" r="EA70">
        <v>6390</v>
      </c>
      <c t="s" s="76" r="EB70">
        <v>6391</v>
      </c>
      <c t="s" s="76" r="EC70">
        <v>6392</v>
      </c>
      <c t="s" s="76" r="ED70">
        <v>6393</v>
      </c>
      <c t="s" s="76" r="EE70">
        <v>6394</v>
      </c>
      <c t="s" s="76" r="EF70">
        <v>6395</v>
      </c>
      <c t="s" s="76" r="EG70">
        <v>6396</v>
      </c>
      <c t="s" s="76" r="EH70">
        <v>6397</v>
      </c>
      <c t="s" s="76" r="EI70">
        <v>6398</v>
      </c>
      <c t="s" s="76" r="EJ70">
        <v>6399</v>
      </c>
      <c t="s" s="76" r="EK70">
        <v>6400</v>
      </c>
      <c t="s" s="76" r="EL70">
        <v>6401</v>
      </c>
      <c s="75" r="EM70"/>
      <c s="75" r="EN70"/>
      <c s="75" r="EO70"/>
      <c t="s" s="76" r="EP70">
        <v>6402</v>
      </c>
      <c t="s" s="76" r="EQ70">
        <v>6403</v>
      </c>
      <c s="75" r="ER70"/>
      <c s="75" r="ES70"/>
      <c t="s" s="76" r="ET70">
        <v>6404</v>
      </c>
      <c t="s" s="76" r="EU70">
        <v>6405</v>
      </c>
      <c t="s" s="76" r="EV70">
        <v>6406</v>
      </c>
      <c s="73" r="EW70"/>
      <c s="73" r="EX70"/>
      <c s="73" r="EY70"/>
      <c s="73" r="EZ70"/>
      <c s="73" r="FA70"/>
    </row>
    <row customHeight="1" r="71" ht="15.75">
      <c t="s" s="73" r="A71">
        <v>6407</v>
      </c>
      <c s="76" r="B71"/>
      <c s="76" r="C71"/>
      <c t="s" s="76" r="D71">
        <v>6408</v>
      </c>
      <c s="76" r="E71"/>
      <c s="76" r="F71"/>
      <c s="75" r="G71"/>
      <c s="75" r="H71"/>
      <c s="75" r="I71"/>
      <c s="75" r="J71"/>
      <c t="s" s="76" r="K71">
        <v>6409</v>
      </c>
      <c s="75" r="L71"/>
      <c s="75" r="M71"/>
      <c s="75" r="N71"/>
      <c s="75" r="O71"/>
      <c s="75" r="P71"/>
      <c s="75" r="Q71"/>
      <c s="75" r="R71"/>
      <c s="75" r="S71"/>
      <c s="75" r="T71"/>
      <c s="75" r="U71"/>
      <c t="s" s="76" r="V71">
        <v>6410</v>
      </c>
      <c t="s" s="76" r="W71">
        <v>6411</v>
      </c>
      <c s="77" r="X71"/>
      <c s="77" r="Y71"/>
      <c s="75" r="Z71"/>
      <c s="75" r="AA71"/>
      <c s="75" r="AB71"/>
      <c s="75" r="AC71"/>
      <c s="75" r="AD71"/>
      <c s="75" r="AE71"/>
      <c s="75" r="AF71"/>
      <c s="76" r="AG71"/>
      <c t="s" s="76" r="AH71">
        <v>6412</v>
      </c>
      <c t="s" s="76" r="AI71">
        <v>6413</v>
      </c>
      <c s="75" r="AJ71"/>
      <c s="76" r="AK71"/>
      <c s="76" r="AL71"/>
      <c s="75" r="AM71"/>
      <c s="75" r="AN71"/>
      <c s="75" r="AO71"/>
      <c t="s" s="76" r="AP71">
        <v>6414</v>
      </c>
      <c t="s" s="76" r="AQ71">
        <v>6415</v>
      </c>
      <c s="75" r="AR71"/>
      <c s="75" r="AS71"/>
      <c s="75" r="AT71"/>
      <c t="s" s="76" r="AU71">
        <v>6416</v>
      </c>
      <c t="s" s="76" r="AV71">
        <v>6417</v>
      </c>
      <c t="s" s="76" r="AW71">
        <v>6418</v>
      </c>
      <c s="76" r="AX71"/>
      <c s="76" r="AY71"/>
      <c s="75" r="AZ71"/>
      <c s="75" r="BA71"/>
      <c s="75" r="BB71"/>
      <c s="75" r="BC71"/>
      <c s="75" r="BD71"/>
      <c s="75" r="BE71"/>
      <c s="75" r="BF71"/>
      <c s="76" r="BG71"/>
      <c s="76" r="BH71"/>
      <c s="76" r="BI71"/>
      <c s="76" r="BJ71"/>
      <c s="76" r="BK71"/>
      <c s="76" r="BL71"/>
      <c t="s" s="76" r="BM71">
        <v>6419</v>
      </c>
      <c s="75" r="BN71"/>
      <c s="75" r="BO71"/>
      <c s="75" r="BP71"/>
      <c s="75" r="BQ71"/>
      <c t="s" s="76" r="BR71">
        <v>6420</v>
      </c>
      <c t="s" s="76" r="BS71">
        <v>6421</v>
      </c>
      <c s="75" r="BT71"/>
      <c s="75" r="BU71"/>
      <c s="75" r="BV71"/>
      <c s="75" r="BW71"/>
      <c s="75" r="BX71"/>
      <c s="75" r="BY71"/>
      <c s="75" r="BZ71"/>
      <c s="75" r="CA71"/>
      <c t="s" s="76" r="CB71">
        <v>6422</v>
      </c>
      <c s="75" r="CC71"/>
      <c s="75" r="CD71"/>
      <c t="s" s="76" r="CE71">
        <v>6423</v>
      </c>
      <c s="75" r="CF71"/>
      <c s="75" r="CG71"/>
      <c s="75" r="CH71"/>
      <c s="75" r="CI71"/>
      <c s="75" r="CJ71"/>
      <c s="75" r="CK71"/>
      <c s="75" r="CL71"/>
      <c s="75" r="CM71"/>
      <c s="75" r="CN71"/>
      <c s="75" r="CO71"/>
      <c s="75" r="CP71"/>
      <c s="75" r="CQ71"/>
      <c s="75" r="CR71"/>
      <c s="75" r="CS71"/>
      <c s="75" r="CT71"/>
      <c s="75" r="CU71"/>
      <c s="75" r="CV71"/>
      <c s="75" r="CW71"/>
      <c s="75" r="CX71"/>
      <c s="75" r="CY71"/>
      <c t="s" s="76" r="CZ71">
        <v>6424</v>
      </c>
      <c s="76" r="DA71"/>
      <c t="s" s="76" r="DB71">
        <v>6425</v>
      </c>
      <c t="s" s="76" r="DC71">
        <v>6426</v>
      </c>
      <c s="75" r="DD71"/>
      <c s="75" r="DE71"/>
      <c s="75" r="DF71"/>
      <c s="75" r="DG71"/>
      <c s="75" r="DH71"/>
      <c s="76" r="DI71"/>
      <c s="76" r="DJ71"/>
      <c s="76" r="DK71"/>
      <c s="75" r="DL71"/>
      <c s="76" r="DM71"/>
      <c s="76" r="DN71"/>
      <c s="75" r="DO71"/>
      <c s="75" r="DP71"/>
      <c t="s" s="76" r="DQ71">
        <v>6427</v>
      </c>
      <c s="76" r="DR71"/>
      <c s="76" r="DS71"/>
      <c s="76" r="DT71"/>
      <c s="95" r="DU71"/>
      <c s="95" r="DV71"/>
      <c s="75" r="DW71"/>
      <c s="75" r="DX71"/>
      <c s="75" r="DY71"/>
      <c s="75" r="DZ71"/>
      <c t="s" s="76" r="EA71">
        <v>6428</v>
      </c>
      <c s="75" r="EB71"/>
      <c s="75" r="EC71"/>
      <c s="75" r="ED71"/>
      <c s="75" r="EE71"/>
      <c s="75" r="EF71"/>
      <c s="75" r="EG71"/>
      <c t="s" s="76" r="EH71">
        <v>6429</v>
      </c>
      <c t="s" s="76" r="EI71">
        <v>6430</v>
      </c>
      <c s="75" r="EJ71"/>
      <c s="75" r="EK71"/>
      <c t="s" s="76" r="EL71">
        <v>6431</v>
      </c>
      <c t="s" s="76" r="EM71">
        <v>6432</v>
      </c>
      <c t="s" s="76" r="EN71">
        <v>6433</v>
      </c>
      <c t="s" s="76" r="EO71">
        <v>6434</v>
      </c>
      <c s="75" r="EP71"/>
      <c s="75" r="EQ71"/>
      <c t="s" s="76" r="ER71">
        <v>6435</v>
      </c>
      <c t="s" s="76" r="ES71">
        <v>6436</v>
      </c>
      <c s="75" r="ET71"/>
      <c s="75" r="EU71"/>
      <c s="75" r="EV71"/>
      <c s="73" r="EW71"/>
      <c s="73" r="EX71"/>
      <c s="73" r="EY71"/>
      <c s="73" r="EZ71"/>
      <c s="73" r="FA71"/>
    </row>
    <row customHeight="1" r="72" ht="15.75">
      <c t="s" s="73" r="A72">
        <v>6437</v>
      </c>
      <c t="s" s="76" r="B72">
        <v>6438</v>
      </c>
      <c t="s" s="76" r="C72">
        <v>6439</v>
      </c>
      <c s="75" r="D72"/>
      <c t="s" s="76" r="E72">
        <v>6440</v>
      </c>
      <c s="76" r="F72"/>
      <c s="75" r="G72"/>
      <c s="75" r="H72"/>
      <c s="75" r="I72"/>
      <c s="75" r="J72"/>
      <c s="75" r="K72"/>
      <c s="75" r="L72"/>
      <c s="75" r="M72"/>
      <c s="75" r="N72"/>
      <c s="75" r="O72"/>
      <c s="75" r="P72"/>
      <c s="75" r="Q72"/>
      <c t="s" s="76" r="R72">
        <v>6441</v>
      </c>
      <c t="s" s="76" r="S72">
        <v>6442</v>
      </c>
      <c t="s" s="76" r="T72">
        <v>6443</v>
      </c>
      <c s="75" r="U72"/>
      <c s="75" r="V72"/>
      <c s="75" r="W72"/>
      <c t="s" s="76" r="X72">
        <v>6444</v>
      </c>
      <c t="s" s="76" r="Y72">
        <v>6445</v>
      </c>
      <c t="s" s="76" r="Z72">
        <v>6446</v>
      </c>
      <c t="s" s="76" r="AA72">
        <v>6447</v>
      </c>
      <c t="s" s="76" r="AB72">
        <v>6448</v>
      </c>
      <c t="s" s="76" r="AC72">
        <v>6449</v>
      </c>
      <c t="s" s="76" r="AD72">
        <v>6450</v>
      </c>
      <c t="s" s="76" r="AE72">
        <v>6451</v>
      </c>
      <c t="s" s="76" r="AF72">
        <v>6452</v>
      </c>
      <c s="76" r="AG72"/>
      <c s="75" r="AH72"/>
      <c s="75" r="AI72"/>
      <c s="75" r="AJ72"/>
      <c s="75" r="AK72"/>
      <c s="75" r="AL72"/>
      <c t="s" s="76" r="AM72">
        <v>6453</v>
      </c>
      <c t="s" s="76" r="AN72">
        <v>6454</v>
      </c>
      <c t="s" s="76" r="AO72">
        <v>6455</v>
      </c>
      <c s="75" r="AP72"/>
      <c s="75" r="AQ72"/>
      <c t="s" s="76" r="AR72">
        <v>6456</v>
      </c>
      <c t="s" s="76" r="AS72">
        <v>6457</v>
      </c>
      <c t="s" s="76" r="AT72">
        <v>6458</v>
      </c>
      <c s="75" r="AU72"/>
      <c s="75" r="AV72"/>
      <c s="75" r="AW72"/>
      <c s="75" r="AX72"/>
      <c s="75" r="AY72"/>
      <c s="75" r="AZ72"/>
      <c s="75" r="BA72"/>
      <c s="75" r="BB72"/>
      <c s="75" r="BC72"/>
      <c s="75" r="BD72"/>
      <c s="75" r="BE72"/>
      <c s="75" r="BF72"/>
      <c t="s" s="76" r="BG72">
        <v>6459</v>
      </c>
      <c t="s" s="76" r="BH72">
        <v>6460</v>
      </c>
      <c t="s" s="76" r="BI72">
        <v>6461</v>
      </c>
      <c t="s" s="76" r="BJ72">
        <v>6462</v>
      </c>
      <c t="s" s="76" r="BK72">
        <v>6463</v>
      </c>
      <c t="s" s="76" r="BL72">
        <v>6464</v>
      </c>
      <c s="75" r="BM72"/>
      <c t="s" s="76" r="BN72">
        <v>6465</v>
      </c>
      <c s="76" r="BO72"/>
      <c s="76" r="BP72"/>
      <c s="76" r="BQ72"/>
      <c s="75" r="BR72"/>
      <c s="75" r="BS72"/>
      <c s="76" r="BT72"/>
      <c s="76" r="BU72"/>
      <c t="s" s="76" r="BV72">
        <v>6466</v>
      </c>
      <c t="s" s="76" r="BW72">
        <v>6467</v>
      </c>
      <c t="s" s="76" r="BX72">
        <v>6468</v>
      </c>
      <c s="76" r="BY72"/>
      <c s="75" r="BZ72"/>
      <c s="75" r="CA72"/>
      <c s="75" r="CB72"/>
      <c s="75" r="CC72"/>
      <c s="75" r="CD72"/>
      <c s="75" r="CE72"/>
      <c t="s" s="76" r="CF72">
        <v>6469</v>
      </c>
      <c t="s" s="76" r="CG72">
        <v>6470</v>
      </c>
      <c t="s" s="76" r="CH72">
        <v>6471</v>
      </c>
      <c t="s" s="76" r="CI72">
        <v>6472</v>
      </c>
      <c t="s" s="76" r="CJ72">
        <v>6473</v>
      </c>
      <c t="s" s="76" r="CK72">
        <v>6474</v>
      </c>
      <c s="75" r="CL72"/>
      <c t="s" s="76" r="CM72">
        <v>6475</v>
      </c>
      <c t="s" s="76" r="CN72">
        <v>6476</v>
      </c>
      <c t="s" s="76" r="CO72">
        <v>6477</v>
      </c>
      <c s="76" r="CP72"/>
      <c s="76" r="CQ72"/>
      <c s="76" r="CR72"/>
      <c s="76" r="CS72"/>
      <c s="76" r="CT72"/>
      <c s="76" r="CU72"/>
      <c t="s" s="76" r="CV72">
        <v>6478</v>
      </c>
      <c t="s" s="76" r="CW72">
        <v>6479</v>
      </c>
      <c s="75" r="CX72"/>
      <c s="75" r="CY72"/>
      <c s="75" r="CZ72"/>
      <c t="s" s="76" r="DA72">
        <v>6480</v>
      </c>
      <c s="75" r="DB72"/>
      <c s="75" r="DC72"/>
      <c s="75" r="DD72"/>
      <c s="75" r="DE72"/>
      <c s="75" r="DF72"/>
      <c s="75" r="DG72"/>
      <c s="75" r="DH72"/>
      <c t="s" s="76" r="DI72">
        <v>6481</v>
      </c>
      <c t="s" s="76" r="DJ72">
        <v>6482</v>
      </c>
      <c t="s" s="76" r="DK72">
        <v>6483</v>
      </c>
      <c s="75" r="DL72"/>
      <c t="s" s="76" r="DM72">
        <v>6484</v>
      </c>
      <c t="s" s="76" r="DN72">
        <v>6485</v>
      </c>
      <c t="s" s="76" r="DO72">
        <v>6486</v>
      </c>
      <c s="75" r="DP72"/>
      <c s="75" r="DQ72"/>
      <c t="s" s="76" r="DR72">
        <v>6487</v>
      </c>
      <c t="s" s="76" r="DS72">
        <v>6488</v>
      </c>
      <c t="s" s="76" r="DT72">
        <v>6489</v>
      </c>
      <c t="s" s="76" r="DU72">
        <v>6490</v>
      </c>
      <c t="s" s="76" r="DV72">
        <v>6491</v>
      </c>
      <c s="75" r="DW72"/>
      <c t="s" s="76" r="DX72">
        <v>6492</v>
      </c>
      <c t="s" s="76" r="DY72">
        <v>6493</v>
      </c>
      <c s="75" r="DZ72"/>
      <c s="75" r="EA72"/>
      <c s="75" r="EB72"/>
      <c t="s" s="76" r="EC72">
        <v>6494</v>
      </c>
      <c s="75" r="ED72"/>
      <c t="s" s="76" r="EE72">
        <v>6495</v>
      </c>
      <c t="s" s="76" r="EF72">
        <v>6496</v>
      </c>
      <c t="s" s="76" r="EG72">
        <v>6497</v>
      </c>
      <c s="75" r="EH72"/>
      <c s="75" r="EI72"/>
      <c t="s" s="76" r="EJ72">
        <v>6498</v>
      </c>
      <c s="75" r="EK72"/>
      <c s="75" r="EL72"/>
      <c s="75" r="EM72"/>
      <c s="75" r="EN72"/>
      <c s="75" r="EO72"/>
      <c s="75" r="EP72"/>
      <c s="75" r="EQ72"/>
      <c s="75" r="ER72"/>
      <c s="75" r="ES72"/>
      <c t="s" s="76" r="ET72">
        <v>6499</v>
      </c>
      <c s="76" r="EU72"/>
      <c s="75" r="EV72"/>
      <c s="73" r="EW72"/>
      <c s="73" r="EX72"/>
      <c s="73" r="EY72"/>
      <c s="73" r="EZ72"/>
      <c s="73" r="FA72"/>
    </row>
    <row customHeight="1" r="73" ht="15.75">
      <c t="s" s="73" r="A73">
        <v>6500</v>
      </c>
      <c s="75" r="B73"/>
      <c s="75" r="C73"/>
      <c s="75" r="D73"/>
      <c s="76" r="E73"/>
      <c s="76" r="F73"/>
      <c s="75" r="G73"/>
      <c s="75" r="H73"/>
      <c s="75" r="I73"/>
      <c s="75" r="J73"/>
      <c s="75" r="K73"/>
      <c s="75" r="L73"/>
      <c s="75" r="M73"/>
      <c s="75" r="N73"/>
      <c s="75" r="O73"/>
      <c s="75" r="P73"/>
      <c s="75" r="Q73"/>
      <c s="75" r="R73"/>
      <c s="75" r="S73"/>
      <c s="75" r="T73"/>
      <c s="75" r="U73"/>
      <c s="75" r="V73"/>
      <c s="75" r="W73"/>
      <c s="75" r="X73"/>
      <c s="75" r="Y73"/>
      <c s="75" r="Z73"/>
      <c s="75" r="AA73"/>
      <c s="75" r="AB73"/>
      <c s="75" r="AC73"/>
      <c s="75" r="AD73"/>
      <c s="75" r="AE73"/>
      <c s="75" r="AF73"/>
      <c s="75" r="AG73"/>
      <c s="75" r="AH73"/>
      <c s="75" r="AI73"/>
      <c s="75" r="AJ73"/>
      <c s="75" r="AK73"/>
      <c s="75" r="AL73"/>
      <c s="75" r="AM73"/>
      <c s="75" r="AN73"/>
      <c s="75" r="AO73"/>
      <c s="75" r="AP73"/>
      <c s="75" r="AQ73"/>
      <c s="75" r="AR73"/>
      <c s="75" r="AS73"/>
      <c s="75" r="AT73"/>
      <c s="75" r="AU73"/>
      <c s="75" r="AV73"/>
      <c s="75" r="AW73"/>
      <c s="75" r="AX73"/>
      <c s="75" r="AY73"/>
      <c s="75" r="AZ73"/>
      <c s="75" r="BA73"/>
      <c s="75" r="BB73"/>
      <c s="75" r="BC73"/>
      <c s="75" r="BD73"/>
      <c s="75" r="BE73"/>
      <c s="75" r="BF73"/>
      <c s="76" r="BG73"/>
      <c s="76" r="BH73"/>
      <c s="76" r="BI73"/>
      <c s="76" r="BJ73"/>
      <c s="76" r="BK73"/>
      <c s="76" r="BL73"/>
      <c s="75" r="BM73"/>
      <c s="75" r="BN73"/>
      <c s="75" r="BO73"/>
      <c s="75" r="BP73"/>
      <c s="75" r="BQ73"/>
      <c s="75" r="BR73"/>
      <c s="75" r="BS73"/>
      <c s="75" r="BT73"/>
      <c s="75" r="BU73"/>
      <c s="75" r="BV73"/>
      <c s="75" r="BW73"/>
      <c s="75" r="BX73"/>
      <c s="75" r="BY73"/>
      <c s="75" r="BZ73"/>
      <c s="75" r="CA73"/>
      <c s="75" r="CB73"/>
      <c s="75" r="CC73"/>
      <c s="75" r="CD73"/>
      <c s="75" r="CE73"/>
      <c s="75" r="CF73"/>
      <c s="75" r="CG73"/>
      <c s="75" r="CH73"/>
      <c s="75" r="CI73"/>
      <c s="75" r="CJ73"/>
      <c s="75" r="CK73"/>
      <c s="75" r="CL73"/>
      <c s="75" r="CM73"/>
      <c s="75" r="CN73"/>
      <c s="75" r="CO73"/>
      <c s="75" r="CP73"/>
      <c s="75" r="CQ73"/>
      <c s="75" r="CR73"/>
      <c s="75" r="CS73"/>
      <c s="75" r="CT73"/>
      <c s="76" r="CU73"/>
      <c s="76" r="CV73"/>
      <c s="76" r="CW73"/>
      <c s="75" r="CX73"/>
      <c s="75" r="CY73"/>
      <c s="76" r="CZ73"/>
      <c s="76" r="DA73"/>
      <c s="76" r="DB73"/>
      <c s="76" r="DC73"/>
      <c s="75" r="DD73"/>
      <c s="75" r="DE73"/>
      <c s="75" r="DF73"/>
      <c s="75" r="DG73"/>
      <c s="75" r="DH73"/>
      <c s="76" r="DI73"/>
      <c s="76" r="DJ73"/>
      <c s="76" r="DK73"/>
      <c s="75" r="DL73"/>
      <c s="76" r="DM73"/>
      <c s="76" r="DN73"/>
      <c s="75" r="DO73"/>
      <c s="75" r="DP73"/>
      <c s="75" r="DQ73"/>
      <c s="76" r="DR73"/>
      <c s="76" r="DS73"/>
      <c s="76" r="DT73"/>
      <c s="76" r="DU73"/>
      <c s="76" r="DV73"/>
      <c s="75" r="DW73"/>
      <c s="76" r="DX73"/>
      <c s="76" r="DY73"/>
      <c s="75" r="DZ73"/>
      <c s="75" r="EA73"/>
      <c s="75" r="EB73"/>
      <c s="75" r="EC73"/>
      <c s="75" r="ED73"/>
      <c s="75" r="EE73"/>
      <c s="75" r="EF73"/>
      <c s="75" r="EG73"/>
      <c s="75" r="EH73"/>
      <c s="75" r="EI73"/>
      <c s="75" r="EJ73"/>
      <c s="75" r="EK73"/>
      <c s="75" r="EL73"/>
      <c s="75" r="EM73"/>
      <c s="75" r="EN73"/>
      <c s="75" r="EO73"/>
      <c s="75" r="EP73"/>
      <c s="75" r="EQ73"/>
      <c s="75" r="ER73"/>
      <c s="75" r="ES73"/>
      <c s="75" r="ET73"/>
      <c s="75" r="EU73"/>
      <c s="75" r="EV73"/>
      <c s="73" r="EW73"/>
      <c s="73" r="EX73"/>
      <c s="73" r="EY73"/>
      <c s="73" r="EZ73"/>
      <c s="73" r="FA73"/>
    </row>
    <row customHeight="1" r="74" ht="15.75">
      <c t="s" s="73" r="A74">
        <v>6501</v>
      </c>
      <c t="s" s="76" r="B74">
        <v>6502</v>
      </c>
      <c t="s" s="76" r="C74">
        <v>6503</v>
      </c>
      <c t="s" s="76" r="D74">
        <v>6504</v>
      </c>
      <c t="s" s="76" r="E74">
        <v>6505</v>
      </c>
      <c s="76" r="F74"/>
      <c s="75" r="G74"/>
      <c s="75" r="H74"/>
      <c s="75" r="I74"/>
      <c s="75" r="J74"/>
      <c t="s" s="76" r="K74">
        <v>6506</v>
      </c>
      <c s="75" r="L74"/>
      <c s="75" r="M74"/>
      <c s="75" r="N74"/>
      <c s="75" r="O74"/>
      <c s="75" r="P74"/>
      <c s="75" r="Q74"/>
      <c t="s" s="76" r="R74">
        <v>6507</v>
      </c>
      <c t="s" s="76" r="S74">
        <v>6508</v>
      </c>
      <c t="s" s="76" r="T74">
        <v>6509</v>
      </c>
      <c s="75" r="U74"/>
      <c t="s" s="76" r="V74">
        <v>6510</v>
      </c>
      <c t="s" s="76" r="W74">
        <v>6511</v>
      </c>
      <c t="s" s="76" r="X74">
        <v>6512</v>
      </c>
      <c t="s" s="76" r="Y74">
        <v>6513</v>
      </c>
      <c t="s" s="76" r="Z74">
        <v>6514</v>
      </c>
      <c t="s" s="76" r="AA74">
        <v>6515</v>
      </c>
      <c t="s" s="76" r="AB74">
        <v>6516</v>
      </c>
      <c t="s" s="76" r="AC74">
        <v>6517</v>
      </c>
      <c t="s" s="76" r="AD74">
        <v>6518</v>
      </c>
      <c t="s" s="76" r="AE74">
        <v>6519</v>
      </c>
      <c t="s" s="76" r="AF74">
        <v>6520</v>
      </c>
      <c s="76" r="AG74"/>
      <c t="s" s="76" r="AH74">
        <v>6521</v>
      </c>
      <c t="s" s="76" r="AI74">
        <v>6522</v>
      </c>
      <c s="75" r="AJ74"/>
      <c s="76" r="AK74"/>
      <c s="76" r="AL74"/>
      <c t="s" s="76" r="AM74">
        <v>6523</v>
      </c>
      <c t="s" s="76" r="AN74">
        <v>6524</v>
      </c>
      <c t="s" s="76" r="AO74">
        <v>6525</v>
      </c>
      <c t="s" s="76" r="AP74">
        <v>6526</v>
      </c>
      <c t="s" s="76" r="AQ74">
        <v>6527</v>
      </c>
      <c t="s" s="76" r="AR74">
        <v>6528</v>
      </c>
      <c t="s" s="76" r="AS74">
        <v>6529</v>
      </c>
      <c t="s" s="76" r="AT74">
        <v>6530</v>
      </c>
      <c t="s" s="76" r="AU74">
        <v>6531</v>
      </c>
      <c t="s" s="76" r="AV74">
        <v>6532</v>
      </c>
      <c t="s" s="76" r="AW74">
        <v>6533</v>
      </c>
      <c s="76" r="AX74"/>
      <c s="76" r="AY74"/>
      <c s="75" r="AZ74"/>
      <c s="75" r="BA74"/>
      <c s="75" r="BB74"/>
      <c s="75" r="BC74"/>
      <c s="75" r="BD74"/>
      <c s="75" r="BE74"/>
      <c s="75" r="BF74"/>
      <c t="s" s="76" r="BG74">
        <v>6534</v>
      </c>
      <c t="s" s="76" r="BH74">
        <v>6535</v>
      </c>
      <c t="s" s="76" r="BI74">
        <v>6536</v>
      </c>
      <c t="s" s="76" r="BJ74">
        <v>6537</v>
      </c>
      <c t="s" s="76" r="BK74">
        <v>6538</v>
      </c>
      <c t="s" s="76" r="BL74">
        <v>6539</v>
      </c>
      <c t="s" s="76" r="BM74">
        <v>6540</v>
      </c>
      <c t="s" s="76" r="BN74">
        <v>6541</v>
      </c>
      <c s="76" r="BO74"/>
      <c s="76" r="BP74"/>
      <c s="76" r="BQ74"/>
      <c t="s" s="76" r="BR74">
        <v>6542</v>
      </c>
      <c t="s" s="76" r="BS74">
        <v>6543</v>
      </c>
      <c s="76" r="BT74"/>
      <c s="76" r="BU74"/>
      <c t="s" s="76" r="BV74">
        <v>6544</v>
      </c>
      <c t="s" s="76" r="BW74">
        <v>6545</v>
      </c>
      <c t="s" s="76" r="BX74">
        <v>6546</v>
      </c>
      <c s="76" r="BY74"/>
      <c s="75" r="BZ74"/>
      <c s="75" r="CA74"/>
      <c t="s" s="76" r="CB74">
        <v>6547</v>
      </c>
      <c s="75" r="CC74"/>
      <c s="75" r="CD74"/>
      <c t="s" s="76" r="CE74">
        <v>6548</v>
      </c>
      <c t="s" s="76" r="CF74">
        <v>6549</v>
      </c>
      <c t="s" s="76" r="CG74">
        <v>6550</v>
      </c>
      <c t="s" s="76" r="CH74">
        <v>6551</v>
      </c>
      <c t="s" s="76" r="CI74">
        <v>6552</v>
      </c>
      <c t="s" s="76" r="CJ74">
        <v>6553</v>
      </c>
      <c t="s" s="76" r="CK74">
        <v>6554</v>
      </c>
      <c s="75" r="CL74"/>
      <c t="s" s="76" r="CM74">
        <v>6555</v>
      </c>
      <c t="s" s="76" r="CN74">
        <v>6556</v>
      </c>
      <c t="s" s="76" r="CO74">
        <v>6557</v>
      </c>
      <c s="76" r="CP74"/>
      <c s="76" r="CQ74"/>
      <c s="76" r="CR74"/>
      <c s="76" r="CS74"/>
      <c s="76" r="CT74"/>
      <c s="76" r="CU74"/>
      <c t="s" s="76" r="CV74">
        <v>6558</v>
      </c>
      <c t="s" s="76" r="CW74">
        <v>6559</v>
      </c>
      <c s="75" r="CX74"/>
      <c s="75" r="CY74"/>
      <c t="s" s="76" r="CZ74">
        <v>6560</v>
      </c>
      <c t="s" s="76" r="DA74">
        <v>6561</v>
      </c>
      <c t="s" s="76" r="DB74">
        <v>6562</v>
      </c>
      <c t="s" s="76" r="DC74">
        <v>6563</v>
      </c>
      <c s="75" r="DD74"/>
      <c s="75" r="DE74"/>
      <c s="75" r="DF74"/>
      <c s="75" r="DG74"/>
      <c s="75" r="DH74"/>
      <c t="s" s="76" r="DI74">
        <v>6564</v>
      </c>
      <c t="s" s="76" r="DJ74">
        <v>6565</v>
      </c>
      <c t="s" s="76" r="DK74">
        <v>6566</v>
      </c>
      <c s="75" r="DL74"/>
      <c t="s" s="76" r="DM74">
        <v>6567</v>
      </c>
      <c t="s" s="76" r="DN74">
        <v>6568</v>
      </c>
      <c t="s" s="76" r="DO74">
        <v>6569</v>
      </c>
      <c s="75" r="DP74"/>
      <c t="s" s="76" r="DQ74">
        <v>6570</v>
      </c>
      <c t="s" s="76" r="DR74">
        <v>6571</v>
      </c>
      <c t="s" s="76" r="DS74">
        <v>6572</v>
      </c>
      <c t="s" s="76" r="DT74">
        <v>6573</v>
      </c>
      <c t="s" s="76" r="DU74">
        <v>6574</v>
      </c>
      <c t="s" s="76" r="DV74">
        <v>6575</v>
      </c>
      <c s="75" r="DW74"/>
      <c t="s" s="76" r="DX74">
        <v>6576</v>
      </c>
      <c t="s" s="76" r="DY74">
        <v>6577</v>
      </c>
      <c s="75" r="DZ74"/>
      <c t="s" s="76" r="EA74">
        <v>6578</v>
      </c>
      <c s="75" r="EB74"/>
      <c t="s" s="76" r="EC74">
        <v>6579</v>
      </c>
      <c s="75" r="ED74"/>
      <c t="s" s="76" r="EE74">
        <v>6580</v>
      </c>
      <c t="s" s="76" r="EF74">
        <v>6581</v>
      </c>
      <c t="s" s="76" r="EG74">
        <v>6582</v>
      </c>
      <c t="s" s="76" r="EH74">
        <v>6583</v>
      </c>
      <c t="s" s="76" r="EI74">
        <v>6584</v>
      </c>
      <c t="s" s="76" r="EJ74">
        <v>6585</v>
      </c>
      <c s="75" r="EK74"/>
      <c s="76" r="EL74"/>
      <c t="s" s="76" r="EM74">
        <v>6586</v>
      </c>
      <c t="s" s="76" r="EN74">
        <v>6587</v>
      </c>
      <c t="s" s="76" r="EO74">
        <v>6588</v>
      </c>
      <c s="75" r="EP74"/>
      <c s="75" r="EQ74"/>
      <c t="s" s="76" r="ER74">
        <v>6589</v>
      </c>
      <c t="s" s="76" r="ES74">
        <v>6590</v>
      </c>
      <c t="s" s="76" r="ET74">
        <v>6591</v>
      </c>
      <c s="76" r="EU74"/>
      <c s="75" r="EV74"/>
      <c s="73" r="EW74"/>
      <c s="73" r="EX74"/>
      <c s="73" r="EY74"/>
      <c s="73" r="EZ74"/>
      <c s="73" r="FA74"/>
    </row>
    <row customHeight="1" r="75" ht="15.75">
      <c t="s" s="73" r="A75">
        <v>6592</v>
      </c>
      <c t="s" s="76" r="B75">
        <v>6593</v>
      </c>
      <c t="s" s="76" r="C75">
        <v>6594</v>
      </c>
      <c t="s" s="76" r="D75">
        <v>6595</v>
      </c>
      <c t="s" s="76" r="E75">
        <v>6596</v>
      </c>
      <c s="76" r="F75"/>
      <c s="75" r="G75"/>
      <c s="75" r="H75"/>
      <c s="75" r="I75"/>
      <c s="75" r="J75"/>
      <c t="s" s="76" r="K75">
        <v>6597</v>
      </c>
      <c s="75" r="L75"/>
      <c s="75" r="M75"/>
      <c s="75" r="N75"/>
      <c s="75" r="O75"/>
      <c s="75" r="P75"/>
      <c s="75" r="Q75"/>
      <c t="s" s="76" r="R75">
        <v>6598</v>
      </c>
      <c t="s" s="76" r="S75">
        <v>6599</v>
      </c>
      <c t="s" s="76" r="T75">
        <v>6600</v>
      </c>
      <c s="75" r="U75"/>
      <c t="s" s="76" r="V75">
        <v>6601</v>
      </c>
      <c t="s" s="76" r="W75">
        <v>6602</v>
      </c>
      <c t="s" s="76" r="X75">
        <v>6603</v>
      </c>
      <c t="s" s="76" r="Y75">
        <v>6604</v>
      </c>
      <c t="s" s="76" r="Z75">
        <v>6605</v>
      </c>
      <c t="s" s="76" r="AA75">
        <v>6606</v>
      </c>
      <c t="s" s="76" r="AB75">
        <v>6607</v>
      </c>
      <c t="s" s="76" r="AC75">
        <v>6608</v>
      </c>
      <c t="s" s="76" r="AD75">
        <v>6609</v>
      </c>
      <c t="s" s="76" r="AE75">
        <v>6610</v>
      </c>
      <c t="s" s="76" r="AF75">
        <v>6611</v>
      </c>
      <c s="76" r="AG75"/>
      <c t="s" s="76" r="AH75">
        <v>6612</v>
      </c>
      <c t="s" s="76" r="AI75">
        <v>6613</v>
      </c>
      <c s="75" r="AJ75"/>
      <c s="76" r="AK75"/>
      <c s="76" r="AL75"/>
      <c t="s" s="76" r="AM75">
        <v>6614</v>
      </c>
      <c t="s" s="76" r="AN75">
        <v>6615</v>
      </c>
      <c t="s" s="76" r="AO75">
        <v>6616</v>
      </c>
      <c t="s" s="76" r="AP75">
        <v>6617</v>
      </c>
      <c t="s" s="76" r="AQ75">
        <v>6618</v>
      </c>
      <c t="s" s="76" r="AR75">
        <v>6619</v>
      </c>
      <c t="s" s="76" r="AS75">
        <v>6620</v>
      </c>
      <c t="s" s="76" r="AT75">
        <v>6621</v>
      </c>
      <c t="s" s="76" r="AU75">
        <v>6622</v>
      </c>
      <c t="s" s="76" r="AV75">
        <v>6623</v>
      </c>
      <c t="s" s="76" r="AW75">
        <v>6624</v>
      </c>
      <c s="76" r="AX75"/>
      <c s="76" r="AY75"/>
      <c s="75" r="AZ75"/>
      <c s="75" r="BA75"/>
      <c s="75" r="BB75"/>
      <c s="75" r="BC75"/>
      <c s="75" r="BD75"/>
      <c s="75" r="BE75"/>
      <c s="75" r="BF75"/>
      <c t="s" s="76" r="BG75">
        <v>6625</v>
      </c>
      <c t="s" s="76" r="BH75">
        <v>6626</v>
      </c>
      <c t="s" s="76" r="BI75">
        <v>6627</v>
      </c>
      <c t="s" s="76" r="BJ75">
        <v>6628</v>
      </c>
      <c t="s" s="76" r="BK75">
        <v>6629</v>
      </c>
      <c t="s" s="76" r="BL75">
        <v>6630</v>
      </c>
      <c t="s" s="76" r="BM75">
        <v>6631</v>
      </c>
      <c t="s" s="76" r="BN75">
        <v>6632</v>
      </c>
      <c s="76" r="BO75"/>
      <c s="76" r="BP75"/>
      <c s="76" r="BQ75"/>
      <c t="s" s="76" r="BR75">
        <v>6633</v>
      </c>
      <c t="s" s="76" r="BS75">
        <v>6634</v>
      </c>
      <c s="76" r="BT75"/>
      <c s="76" r="BU75"/>
      <c t="s" s="76" r="BV75">
        <v>6635</v>
      </c>
      <c t="s" s="76" r="BW75">
        <v>6636</v>
      </c>
      <c t="s" s="76" r="BX75">
        <v>6637</v>
      </c>
      <c s="76" r="BY75"/>
      <c s="75" r="BZ75"/>
      <c s="75" r="CA75"/>
      <c t="s" s="76" r="CB75">
        <v>6638</v>
      </c>
      <c s="75" r="CC75"/>
      <c s="75" r="CD75"/>
      <c t="s" s="76" r="CE75">
        <v>6639</v>
      </c>
      <c t="s" s="76" r="CF75">
        <v>6640</v>
      </c>
      <c t="s" s="76" r="CG75">
        <v>6641</v>
      </c>
      <c t="s" s="76" r="CH75">
        <v>6642</v>
      </c>
      <c t="s" s="76" r="CI75">
        <v>6643</v>
      </c>
      <c t="s" s="76" r="CJ75">
        <v>6644</v>
      </c>
      <c t="s" s="76" r="CK75">
        <v>6645</v>
      </c>
      <c s="75" r="CL75"/>
      <c t="s" s="76" r="CM75">
        <v>6646</v>
      </c>
      <c t="s" s="76" r="CN75">
        <v>6647</v>
      </c>
      <c t="s" s="76" r="CO75">
        <v>6648</v>
      </c>
      <c s="76" r="CP75"/>
      <c s="76" r="CQ75"/>
      <c s="76" r="CR75"/>
      <c s="76" r="CS75"/>
      <c s="76" r="CT75"/>
      <c s="76" r="CU75"/>
      <c t="s" s="76" r="CV75">
        <v>6649</v>
      </c>
      <c t="s" s="76" r="CW75">
        <v>6650</v>
      </c>
      <c s="75" r="CX75"/>
      <c s="75" r="CY75"/>
      <c t="s" s="76" r="CZ75">
        <v>6651</v>
      </c>
      <c t="s" s="76" r="DA75">
        <v>6652</v>
      </c>
      <c t="s" s="76" r="DB75">
        <v>6653</v>
      </c>
      <c t="s" s="76" r="DC75">
        <v>6654</v>
      </c>
      <c s="75" r="DD75"/>
      <c s="75" r="DE75"/>
      <c s="75" r="DF75"/>
      <c s="75" r="DG75"/>
      <c s="75" r="DH75"/>
      <c t="s" s="76" r="DI75">
        <v>6655</v>
      </c>
      <c t="s" s="76" r="DJ75">
        <v>6656</v>
      </c>
      <c t="s" s="76" r="DK75">
        <v>6657</v>
      </c>
      <c s="75" r="DL75"/>
      <c t="s" s="76" r="DM75">
        <v>6658</v>
      </c>
      <c t="s" s="76" r="DN75">
        <v>6659</v>
      </c>
      <c t="s" s="76" r="DO75">
        <v>6660</v>
      </c>
      <c s="75" r="DP75"/>
      <c t="s" s="76" r="DQ75">
        <v>6661</v>
      </c>
      <c t="s" s="76" r="DR75">
        <v>6662</v>
      </c>
      <c t="s" s="76" r="DS75">
        <v>6663</v>
      </c>
      <c t="s" s="76" r="DT75">
        <v>6664</v>
      </c>
      <c t="s" s="76" r="DU75">
        <v>6665</v>
      </c>
      <c t="s" s="76" r="DV75">
        <v>6666</v>
      </c>
      <c s="75" r="DW75"/>
      <c t="s" s="76" r="DX75">
        <v>6667</v>
      </c>
      <c t="s" s="76" r="DY75">
        <v>6668</v>
      </c>
      <c s="75" r="DZ75"/>
      <c t="s" s="76" r="EA75">
        <v>6669</v>
      </c>
      <c s="75" r="EB75"/>
      <c t="s" s="76" r="EC75">
        <v>6670</v>
      </c>
      <c s="75" r="ED75"/>
      <c t="s" s="76" r="EE75">
        <v>6671</v>
      </c>
      <c t="s" s="76" r="EF75">
        <v>6672</v>
      </c>
      <c t="s" s="76" r="EG75">
        <v>6673</v>
      </c>
      <c t="s" s="76" r="EH75">
        <v>6674</v>
      </c>
      <c t="s" s="76" r="EI75">
        <v>6675</v>
      </c>
      <c t="s" s="76" r="EJ75">
        <v>6676</v>
      </c>
      <c s="75" r="EK75"/>
      <c s="76" r="EL75"/>
      <c t="s" s="76" r="EM75">
        <v>6677</v>
      </c>
      <c t="s" s="76" r="EN75">
        <v>6678</v>
      </c>
      <c t="s" s="76" r="EO75">
        <v>6679</v>
      </c>
      <c s="75" r="EP75"/>
      <c s="75" r="EQ75"/>
      <c t="s" s="76" r="ER75">
        <v>6680</v>
      </c>
      <c t="s" s="76" r="ES75">
        <v>6681</v>
      </c>
      <c t="s" s="76" r="ET75">
        <v>6682</v>
      </c>
      <c s="76" r="EU75"/>
      <c s="75" r="EV75"/>
      <c s="73" r="EW75"/>
      <c s="73" r="EX75"/>
      <c s="73" r="EY75"/>
      <c s="73" r="EZ75"/>
      <c s="73" r="FA75"/>
    </row>
    <row customHeight="1" r="76" ht="15.75">
      <c t="s" s="73" r="A76">
        <v>6683</v>
      </c>
      <c s="75" r="B76"/>
      <c s="75" r="C76"/>
      <c t="s" s="75" r="D76">
        <v>6684</v>
      </c>
      <c t="s" s="75" r="E76">
        <v>6685</v>
      </c>
      <c s="75" r="F76"/>
      <c s="75" r="G76"/>
      <c s="75" r="H76"/>
      <c s="75" r="I76"/>
      <c s="75" r="J76"/>
      <c s="75" r="K76"/>
      <c s="75" r="L76"/>
      <c s="75" r="M76"/>
      <c s="75" r="N76"/>
      <c s="75" r="O76"/>
      <c s="75" r="P76"/>
      <c s="75" r="Q76"/>
      <c t="s" s="75" r="R76">
        <v>6686</v>
      </c>
      <c t="s" s="75" r="S76">
        <v>6687</v>
      </c>
      <c t="s" s="75" r="T76">
        <v>6688</v>
      </c>
      <c s="75" r="U76"/>
      <c s="75" r="V76"/>
      <c s="75" r="W76"/>
      <c s="75" r="X76"/>
      <c s="75" r="Y76"/>
      <c t="s" s="75" r="Z76">
        <v>6689</v>
      </c>
      <c t="s" s="75" r="AA76">
        <v>6690</v>
      </c>
      <c s="75" r="AB76"/>
      <c s="75" r="AC76"/>
      <c s="75" r="AD76"/>
      <c s="75" r="AE76"/>
      <c s="75" r="AF76"/>
      <c s="75" r="AG76"/>
      <c t="s" s="76" r="AH76">
        <v>6691</v>
      </c>
      <c t="s" s="76" r="AI76">
        <v>6692</v>
      </c>
      <c s="75" r="AJ76"/>
      <c s="75" r="AK76"/>
      <c s="75" r="AL76"/>
      <c t="s" s="76" r="AM76">
        <v>6693</v>
      </c>
      <c t="s" s="76" r="AN76">
        <v>6694</v>
      </c>
      <c t="s" s="76" r="AO76">
        <v>6695</v>
      </c>
      <c t="s" s="76" r="AP76">
        <v>6696</v>
      </c>
      <c t="s" s="76" r="AQ76">
        <v>6697</v>
      </c>
      <c t="s" s="76" r="AR76">
        <v>6698</v>
      </c>
      <c t="s" s="76" r="AS76">
        <v>6699</v>
      </c>
      <c t="s" s="76" r="AT76">
        <v>6700</v>
      </c>
      <c s="75" r="AU76"/>
      <c s="75" r="AV76"/>
      <c s="75" r="AW76"/>
      <c s="75" r="AX76"/>
      <c s="75" r="AY76"/>
      <c s="75" r="AZ76"/>
      <c s="75" r="BA76"/>
      <c s="75" r="BB76"/>
      <c s="75" r="BC76"/>
      <c s="75" r="BD76"/>
      <c s="75" r="BE76"/>
      <c s="75" r="BF76"/>
      <c t="s" s="76" r="BG76">
        <v>6701</v>
      </c>
      <c t="s" s="76" r="BH76">
        <v>6702</v>
      </c>
      <c t="s" s="76" r="BI76">
        <v>6703</v>
      </c>
      <c t="s" s="76" r="BJ76">
        <v>6704</v>
      </c>
      <c t="s" s="76" r="BK76">
        <v>6705</v>
      </c>
      <c t="s" s="76" r="BL76">
        <v>6706</v>
      </c>
      <c s="75" r="BM76"/>
      <c t="s" s="76" r="BN76">
        <v>6707</v>
      </c>
      <c s="76" r="BO76"/>
      <c s="76" r="BP76"/>
      <c s="76" r="BQ76"/>
      <c t="s" s="75" r="BR76">
        <v>6708</v>
      </c>
      <c t="s" s="75" r="BS76">
        <v>6709</v>
      </c>
      <c s="76" r="BT76"/>
      <c s="76" r="BU76"/>
      <c t="s" s="76" r="BV76">
        <v>6710</v>
      </c>
      <c t="s" s="76" r="BW76">
        <v>6711</v>
      </c>
      <c t="s" s="76" r="BX76">
        <v>6712</v>
      </c>
      <c s="76" r="BY76"/>
      <c s="75" r="BZ76"/>
      <c s="75" r="CA76"/>
      <c t="s" s="76" r="CB76">
        <v>6713</v>
      </c>
      <c s="75" r="CC76"/>
      <c s="75" r="CD76"/>
      <c s="75" r="CE76"/>
      <c t="s" s="76" r="CF76">
        <v>6714</v>
      </c>
      <c t="s" s="76" r="CG76">
        <v>6715</v>
      </c>
      <c t="s" s="76" r="CH76">
        <v>6716</v>
      </c>
      <c s="76" r="CI76"/>
      <c s="76" r="CJ76"/>
      <c s="76" r="CK76"/>
      <c s="75" r="CL76"/>
      <c s="75" r="CM76"/>
      <c s="75" r="CN76"/>
      <c s="75" r="CO76"/>
      <c s="75" r="CP76"/>
      <c s="75" r="CQ76"/>
      <c s="75" r="CR76"/>
      <c s="75" r="CS76"/>
      <c s="75" r="CT76"/>
      <c s="76" r="CU76"/>
      <c t="s" s="76" r="CV76">
        <v>6717</v>
      </c>
      <c t="s" s="76" r="CW76">
        <v>6718</v>
      </c>
      <c s="75" r="CX76"/>
      <c s="75" r="CY76"/>
      <c t="s" s="76" r="CZ76">
        <v>6719</v>
      </c>
      <c t="s" s="76" r="DA76">
        <v>6720</v>
      </c>
      <c t="s" s="76" r="DB76">
        <v>6721</v>
      </c>
      <c t="s" s="76" r="DC76">
        <v>6722</v>
      </c>
      <c s="75" r="DD76"/>
      <c s="75" r="DE76"/>
      <c s="75" r="DF76"/>
      <c s="75" r="DG76"/>
      <c s="75" r="DH76"/>
      <c s="76" r="DI76"/>
      <c s="76" r="DJ76"/>
      <c s="76" r="DK76"/>
      <c s="75" r="DL76"/>
      <c s="76" r="DM76"/>
      <c s="76" r="DN76"/>
      <c t="s" s="76" r="DO76">
        <v>6723</v>
      </c>
      <c s="75" r="DP76"/>
      <c s="75" r="DQ76"/>
      <c s="76" r="DR76"/>
      <c t="s" s="75" r="DS76">
        <v>6724</v>
      </c>
      <c t="s" s="75" r="DT76">
        <v>6725</v>
      </c>
      <c s="76" r="DU76"/>
      <c s="76" r="DV76"/>
      <c s="75" r="DW76"/>
      <c s="76" r="DX76"/>
      <c s="76" r="DY76"/>
      <c s="75" r="DZ76"/>
      <c t="s" s="75" r="EA76">
        <v>6726</v>
      </c>
      <c s="75" r="EB76"/>
      <c t="s" s="76" r="EC76">
        <v>6727</v>
      </c>
      <c s="75" r="ED76"/>
      <c t="s" s="76" r="EE76">
        <v>6728</v>
      </c>
      <c t="s" s="76" r="EF76">
        <v>6729</v>
      </c>
      <c t="s" s="76" r="EG76">
        <v>6730</v>
      </c>
      <c t="s" s="76" r="EH76">
        <v>6731</v>
      </c>
      <c t="s" s="76" r="EI76">
        <v>6732</v>
      </c>
      <c t="s" s="76" r="EJ76">
        <v>6733</v>
      </c>
      <c s="75" r="EK76"/>
      <c s="75" r="EL76"/>
      <c t="s" s="76" r="EM76">
        <v>6734</v>
      </c>
      <c t="s" s="76" r="EN76">
        <v>6735</v>
      </c>
      <c t="s" s="76" r="EO76">
        <v>6736</v>
      </c>
      <c s="75" r="EP76"/>
      <c s="75" r="EQ76"/>
      <c t="s" s="76" r="ER76">
        <v>6737</v>
      </c>
      <c t="s" s="76" r="ES76">
        <v>6738</v>
      </c>
      <c t="s" s="76" r="ET76">
        <v>6739</v>
      </c>
      <c s="76" r="EU76"/>
      <c s="75" r="EV76"/>
      <c s="73" r="EW76"/>
      <c s="73" r="EX76"/>
      <c s="73" r="EY76"/>
      <c s="73" r="EZ76"/>
      <c s="73" r="FA76"/>
    </row>
    <row customHeight="1" r="77" ht="15.75">
      <c t="s" s="73" r="A77">
        <v>6740</v>
      </c>
      <c t="s" s="75" r="B77">
        <v>6741</v>
      </c>
      <c t="s" s="75" r="C77">
        <v>6742</v>
      </c>
      <c s="75" r="D77"/>
      <c s="75" r="E77"/>
      <c s="75" r="F77"/>
      <c s="75" r="G77"/>
      <c s="75" r="H77"/>
      <c s="75" r="I77"/>
      <c s="75" r="J77"/>
      <c s="75" r="K77"/>
      <c s="75" r="L77"/>
      <c s="75" r="M77"/>
      <c s="75" r="N77"/>
      <c s="75" r="O77"/>
      <c s="75" r="P77"/>
      <c s="75" r="Q77"/>
      <c s="75" r="R77"/>
      <c s="75" r="S77"/>
      <c s="75" r="T77"/>
      <c s="75" r="U77"/>
      <c s="75" r="V77"/>
      <c s="75" r="W77"/>
      <c t="s" s="75" r="X77">
        <v>6743</v>
      </c>
      <c t="s" s="75" r="Y77">
        <v>6744</v>
      </c>
      <c s="75" r="Z77"/>
      <c s="75" r="AA77"/>
      <c t="s" s="75" r="AB77">
        <v>6745</v>
      </c>
      <c t="s" s="75" r="AC77">
        <v>6746</v>
      </c>
      <c t="s" s="75" r="AD77">
        <v>6747</v>
      </c>
      <c t="s" s="75" r="AE77">
        <v>6748</v>
      </c>
      <c t="s" s="75" r="AF77">
        <v>6749</v>
      </c>
      <c s="75" r="AG77"/>
      <c s="75" r="AH77"/>
      <c s="75" r="AI77"/>
      <c s="75" r="AJ77"/>
      <c s="75" r="AK77"/>
      <c s="75" r="AL77"/>
      <c s="75" r="AM77"/>
      <c s="75" r="AN77"/>
      <c s="75" r="AO77"/>
      <c s="75" r="AP77"/>
      <c s="75" r="AQ77"/>
      <c s="75" r="AR77"/>
      <c s="75" r="AS77"/>
      <c s="75" r="AT77"/>
      <c s="75" r="AU77"/>
      <c s="75" r="AV77"/>
      <c s="75" r="AW77"/>
      <c s="75" r="AX77"/>
      <c s="75" r="AY77"/>
      <c s="75" r="AZ77"/>
      <c s="75" r="BA77"/>
      <c s="75" r="BB77"/>
      <c s="75" r="BC77"/>
      <c s="75" r="BD77"/>
      <c s="75" r="BE77"/>
      <c s="75" r="BF77"/>
      <c s="76" r="BG77"/>
      <c s="76" r="BH77"/>
      <c s="76" r="BI77"/>
      <c s="76" r="BJ77"/>
      <c s="76" r="BK77"/>
      <c s="76" r="BL77"/>
      <c s="75" r="BM77"/>
      <c s="75" r="BN77"/>
      <c s="75" r="BO77"/>
      <c s="75" r="BP77"/>
      <c s="75" r="BQ77"/>
      <c s="75" r="BR77"/>
      <c s="75" r="BS77"/>
      <c s="75" r="BT77"/>
      <c s="75" r="BU77"/>
      <c s="75" r="BV77"/>
      <c s="75" r="BW77"/>
      <c s="75" r="BX77"/>
      <c s="75" r="BY77"/>
      <c s="75" r="BZ77"/>
      <c s="75" r="CA77"/>
      <c s="75" r="CB77"/>
      <c s="75" r="CC77"/>
      <c s="75" r="CD77"/>
      <c s="75" r="CE77"/>
      <c s="75" r="CF77"/>
      <c s="75" r="CG77"/>
      <c s="75" r="CH77"/>
      <c t="s" s="75" r="CI77">
        <v>6750</v>
      </c>
      <c t="s" s="75" r="CJ77">
        <v>6751</v>
      </c>
      <c t="s" s="75" r="CK77">
        <v>6752</v>
      </c>
      <c s="75" r="CL77"/>
      <c s="75" r="CM77"/>
      <c s="75" r="CN77"/>
      <c s="75" r="CO77"/>
      <c s="75" r="CP77"/>
      <c s="75" r="CQ77"/>
      <c s="75" r="CR77"/>
      <c s="75" r="CS77"/>
      <c s="75" r="CT77"/>
      <c s="76" r="CU77"/>
      <c s="76" r="CV77"/>
      <c s="76" r="CW77"/>
      <c s="75" r="CX77"/>
      <c s="75" r="CY77"/>
      <c s="76" r="CZ77"/>
      <c s="76" r="DA77"/>
      <c s="76" r="DB77"/>
      <c s="76" r="DC77"/>
      <c s="75" r="DD77"/>
      <c s="75" r="DE77"/>
      <c s="75" r="DF77"/>
      <c s="75" r="DG77"/>
      <c s="75" r="DH77"/>
      <c t="s" s="75" r="DI77">
        <v>6753</v>
      </c>
      <c t="s" s="75" r="DJ77">
        <v>6754</v>
      </c>
      <c t="s" s="75" r="DK77">
        <v>6755</v>
      </c>
      <c s="75" r="DL77"/>
      <c t="s" s="75" r="DM77">
        <v>6756</v>
      </c>
      <c t="s" s="75" r="DN77">
        <v>6757</v>
      </c>
      <c s="75" r="DO77"/>
      <c s="75" r="DP77"/>
      <c s="75" r="DQ77"/>
      <c t="s" s="75" r="DR77">
        <v>6758</v>
      </c>
      <c s="75" r="DS77"/>
      <c s="75" r="DT77"/>
      <c t="s" s="75" r="DU77">
        <v>6759</v>
      </c>
      <c t="s" s="75" r="DV77">
        <v>6760</v>
      </c>
      <c s="75" r="DW77"/>
      <c t="s" s="75" r="DX77">
        <v>6761</v>
      </c>
      <c t="s" s="75" r="DY77">
        <v>6762</v>
      </c>
      <c s="75" r="DZ77"/>
      <c s="75" r="EA77"/>
      <c s="75" r="EB77"/>
      <c s="75" r="EC77"/>
      <c s="75" r="ED77"/>
      <c s="75" r="EE77"/>
      <c s="75" r="EF77"/>
      <c s="75" r="EG77"/>
      <c s="75" r="EH77"/>
      <c s="75" r="EI77"/>
      <c s="75" r="EJ77"/>
      <c s="75" r="EK77"/>
      <c s="75" r="EL77"/>
      <c s="75" r="EM77"/>
      <c s="75" r="EN77"/>
      <c s="75" r="EO77"/>
      <c s="75" r="EP77"/>
      <c s="75" r="EQ77"/>
      <c s="75" r="ER77"/>
      <c s="75" r="ES77"/>
      <c s="75" r="ET77"/>
      <c s="75" r="EU77"/>
      <c s="75" r="EV77"/>
      <c s="73" r="EW77"/>
      <c s="73" r="EX77"/>
      <c s="73" r="EY77"/>
      <c s="73" r="EZ77"/>
      <c s="73" r="FA77"/>
    </row>
    <row customHeight="1" r="78" ht="15.75">
      <c t="s" s="73" r="A78">
        <v>6763</v>
      </c>
      <c s="75" r="B78"/>
      <c s="75" r="C78"/>
      <c s="75" r="D78"/>
      <c s="76" r="E78"/>
      <c s="76" r="F78"/>
      <c s="75" r="G78"/>
      <c s="75" r="H78"/>
      <c s="75" r="I78"/>
      <c s="75" r="J78"/>
      <c t="s" s="76" r="K78">
        <v>6764</v>
      </c>
      <c s="75" r="L78"/>
      <c s="75" r="M78"/>
      <c s="75" r="N78"/>
      <c s="75" r="O78"/>
      <c s="75" r="P78"/>
      <c s="75" r="Q78"/>
      <c s="75" r="R78"/>
      <c s="75" r="S78"/>
      <c s="75" r="T78"/>
      <c s="75" r="U78"/>
      <c t="s" s="76" r="V78">
        <v>6765</v>
      </c>
      <c t="s" s="76" r="W78">
        <v>6766</v>
      </c>
      <c s="75" r="X78"/>
      <c s="75" r="Y78"/>
      <c s="75" r="Z78"/>
      <c s="75" r="AA78"/>
      <c s="75" r="AB78"/>
      <c s="75" r="AC78"/>
      <c s="75" r="AD78"/>
      <c s="75" r="AE78"/>
      <c s="75" r="AF78"/>
      <c s="76" r="AG78"/>
      <c s="75" r="AH78"/>
      <c s="75" r="AI78"/>
      <c s="75" r="AJ78"/>
      <c s="75" r="AK78"/>
      <c s="75" r="AL78"/>
      <c s="75" r="AM78"/>
      <c s="75" r="AN78"/>
      <c s="75" r="AO78"/>
      <c s="75" r="AP78"/>
      <c s="75" r="AQ78"/>
      <c s="75" r="AR78"/>
      <c s="75" r="AS78"/>
      <c s="75" r="AT78"/>
      <c t="s" s="75" r="AU78">
        <v>6767</v>
      </c>
      <c t="s" s="75" r="AV78">
        <v>6768</v>
      </c>
      <c t="s" s="75" r="AW78">
        <v>6769</v>
      </c>
      <c s="75" r="AX78"/>
      <c s="75" r="AY78"/>
      <c s="75" r="AZ78"/>
      <c s="75" r="BA78"/>
      <c s="75" r="BB78"/>
      <c s="75" r="BC78"/>
      <c s="75" r="BD78"/>
      <c s="75" r="BE78"/>
      <c s="75" r="BF78"/>
      <c s="76" r="BG78"/>
      <c s="76" r="BH78"/>
      <c s="76" r="BI78"/>
      <c s="76" r="BJ78"/>
      <c s="76" r="BK78"/>
      <c s="76" r="BL78"/>
      <c t="s" s="76" r="BM78">
        <v>6770</v>
      </c>
      <c s="75" r="BN78"/>
      <c s="75" r="BO78"/>
      <c s="75" r="BP78"/>
      <c s="75" r="BQ78"/>
      <c s="75" r="BR78"/>
      <c s="75" r="BS78"/>
      <c s="75" r="BT78"/>
      <c s="75" r="BU78"/>
      <c s="75" r="BV78"/>
      <c s="75" r="BW78"/>
      <c s="75" r="BX78"/>
      <c s="75" r="BY78"/>
      <c s="75" r="BZ78"/>
      <c s="75" r="CA78"/>
      <c s="75" r="CB78"/>
      <c s="75" r="CC78"/>
      <c s="75" r="CD78"/>
      <c t="s" s="76" r="CE78">
        <v>6771</v>
      </c>
      <c s="75" r="CF78"/>
      <c s="75" r="CG78"/>
      <c s="75" r="CH78"/>
      <c s="75" r="CI78"/>
      <c s="75" r="CJ78"/>
      <c s="75" r="CK78"/>
      <c s="75" r="CL78"/>
      <c t="s" s="76" r="CM78">
        <v>6772</v>
      </c>
      <c t="s" s="76" r="CN78">
        <v>6773</v>
      </c>
      <c t="s" s="76" r="CO78">
        <v>6774</v>
      </c>
      <c s="76" r="CP78"/>
      <c s="76" r="CQ78"/>
      <c s="76" r="CR78"/>
      <c s="76" r="CS78"/>
      <c s="76" r="CT78"/>
      <c s="76" r="CU78"/>
      <c s="76" r="CV78"/>
      <c s="76" r="CW78"/>
      <c s="75" r="CX78"/>
      <c s="75" r="CY78"/>
      <c s="76" r="CZ78"/>
      <c s="76" r="DA78"/>
      <c s="76" r="DB78"/>
      <c s="76" r="DC78"/>
      <c s="75" r="DD78"/>
      <c s="75" r="DE78"/>
      <c s="75" r="DF78"/>
      <c s="75" r="DG78"/>
      <c s="75" r="DH78"/>
      <c s="76" r="DI78"/>
      <c s="76" r="DJ78"/>
      <c s="76" r="DK78"/>
      <c s="75" r="DL78"/>
      <c s="76" r="DM78"/>
      <c s="76" r="DN78"/>
      <c s="75" r="DO78"/>
      <c s="75" r="DP78"/>
      <c t="s" s="75" r="DQ78">
        <v>6775</v>
      </c>
      <c s="76" r="DR78"/>
      <c s="76" r="DS78"/>
      <c s="76" r="DT78"/>
      <c s="76" r="DU78"/>
      <c s="76" r="DV78"/>
      <c s="75" r="DW78"/>
      <c s="76" r="DX78"/>
      <c s="76" r="DY78"/>
      <c s="75" r="DZ78"/>
      <c s="75" r="EA78"/>
      <c s="75" r="EB78"/>
      <c s="75" r="EC78"/>
      <c s="75" r="ED78"/>
      <c s="75" r="EE78"/>
      <c s="75" r="EF78"/>
      <c s="76" r="EG78"/>
      <c s="76" r="EH78"/>
      <c s="76" r="EI78"/>
      <c s="75" r="EJ78"/>
      <c s="75" r="EK78"/>
      <c t="s" s="76" r="EL78">
        <v>6776</v>
      </c>
      <c s="75" r="EM78"/>
      <c s="75" r="EN78"/>
      <c s="75" r="EO78"/>
      <c s="75" r="EP78"/>
      <c s="75" r="EQ78"/>
      <c s="75" r="ER78"/>
      <c s="75" r="ES78"/>
      <c s="75" r="ET78"/>
      <c s="75" r="EU78"/>
      <c s="75" r="EV78"/>
      <c s="73" r="EW78"/>
      <c s="73" r="EX78"/>
      <c s="73" r="EY78"/>
      <c s="73" r="EZ78"/>
      <c s="73" r="FA78"/>
    </row>
    <row customHeight="1" r="79" ht="15.75">
      <c t="s" s="73" r="A79">
        <v>6777</v>
      </c>
      <c t="s" s="76" r="B79">
        <v>6778</v>
      </c>
      <c t="s" s="76" r="C79">
        <v>6779</v>
      </c>
      <c t="s" s="76" r="D79">
        <v>6780</v>
      </c>
      <c t="s" s="76" r="E79">
        <v>6781</v>
      </c>
      <c s="76" r="F79"/>
      <c s="75" r="G79"/>
      <c s="75" r="H79"/>
      <c s="75" r="I79"/>
      <c s="75" r="J79"/>
      <c t="s" s="76" r="K79">
        <v>6782</v>
      </c>
      <c s="75" r="L79"/>
      <c s="75" r="M79"/>
      <c s="75" r="N79"/>
      <c s="75" r="O79"/>
      <c s="75" r="P79"/>
      <c s="75" r="Q79"/>
      <c t="s" s="76" r="R79">
        <v>6783</v>
      </c>
      <c t="s" s="76" r="S79">
        <v>6784</v>
      </c>
      <c t="s" s="76" r="T79">
        <v>6785</v>
      </c>
      <c s="75" r="U79"/>
      <c t="s" s="76" r="V79">
        <v>6786</v>
      </c>
      <c t="s" s="76" r="W79">
        <v>6787</v>
      </c>
      <c t="s" s="76" r="X79">
        <v>6788</v>
      </c>
      <c t="s" s="76" r="Y79">
        <v>6789</v>
      </c>
      <c t="s" s="76" r="Z79">
        <v>6790</v>
      </c>
      <c t="s" s="76" r="AA79">
        <v>6791</v>
      </c>
      <c t="s" s="76" r="AB79">
        <v>6792</v>
      </c>
      <c t="s" s="76" r="AC79">
        <v>6793</v>
      </c>
      <c t="s" s="76" r="AD79">
        <v>6794</v>
      </c>
      <c t="s" s="76" r="AE79">
        <v>6795</v>
      </c>
      <c t="s" s="76" r="AF79">
        <v>6796</v>
      </c>
      <c s="75" r="AG79"/>
      <c t="s" s="76" r="AH79">
        <v>6797</v>
      </c>
      <c t="s" s="76" r="AI79">
        <v>6798</v>
      </c>
      <c s="75" r="AJ79"/>
      <c s="76" r="AK79"/>
      <c s="76" r="AL79"/>
      <c t="s" s="76" r="AM79">
        <v>6799</v>
      </c>
      <c t="s" s="76" r="AN79">
        <v>6800</v>
      </c>
      <c t="s" s="76" r="AO79">
        <v>6801</v>
      </c>
      <c t="s" s="76" r="AP79">
        <v>6802</v>
      </c>
      <c t="s" s="76" r="AQ79">
        <v>6803</v>
      </c>
      <c s="76" r="AR79"/>
      <c s="76" r="AS79"/>
      <c t="s" s="76" r="AT79">
        <v>6804</v>
      </c>
      <c t="s" s="76" r="AU79">
        <v>6805</v>
      </c>
      <c t="s" s="76" r="AV79">
        <v>6806</v>
      </c>
      <c t="s" s="76" r="AW79">
        <v>6807</v>
      </c>
      <c s="76" r="AX79"/>
      <c s="76" r="AY79"/>
      <c s="75" r="AZ79"/>
      <c s="75" r="BA79"/>
      <c s="75" r="BB79"/>
      <c s="75" r="BC79"/>
      <c s="75" r="BD79"/>
      <c s="75" r="BE79"/>
      <c s="75" r="BF79"/>
      <c t="s" s="76" r="BG79">
        <v>6808</v>
      </c>
      <c t="s" s="76" r="BH79">
        <v>6809</v>
      </c>
      <c t="s" s="76" r="BI79">
        <v>6810</v>
      </c>
      <c t="s" s="76" r="BJ79">
        <v>6811</v>
      </c>
      <c t="s" s="76" r="BK79">
        <v>6812</v>
      </c>
      <c t="s" s="76" r="BL79">
        <v>6813</v>
      </c>
      <c t="s" s="76" r="BM79">
        <v>6814</v>
      </c>
      <c t="s" s="76" r="BN79">
        <v>6815</v>
      </c>
      <c s="76" r="BO79"/>
      <c s="76" r="BP79"/>
      <c s="76" r="BQ79"/>
      <c t="s" s="76" r="BR79">
        <v>6816</v>
      </c>
      <c t="s" s="76" r="BS79">
        <v>6817</v>
      </c>
      <c s="76" r="BT79"/>
      <c s="76" r="BU79"/>
      <c t="s" s="76" r="BV79">
        <v>6818</v>
      </c>
      <c t="s" s="76" r="BW79">
        <v>6819</v>
      </c>
      <c t="s" s="76" r="BX79">
        <v>6820</v>
      </c>
      <c s="76" r="BY79"/>
      <c s="75" r="BZ79"/>
      <c s="75" r="CA79"/>
      <c t="s" s="76" r="CB79">
        <v>6821</v>
      </c>
      <c s="75" r="CC79"/>
      <c s="75" r="CD79"/>
      <c t="s" s="76" r="CE79">
        <v>6822</v>
      </c>
      <c t="s" s="76" r="CF79">
        <v>6823</v>
      </c>
      <c t="s" s="76" r="CG79">
        <v>6824</v>
      </c>
      <c t="s" s="76" r="CH79">
        <v>6825</v>
      </c>
      <c t="s" s="76" r="CI79">
        <v>6826</v>
      </c>
      <c t="s" s="76" r="CJ79">
        <v>6827</v>
      </c>
      <c t="s" s="76" r="CK79">
        <v>6828</v>
      </c>
      <c s="75" r="CL79"/>
      <c t="s" s="76" r="CM79">
        <v>6829</v>
      </c>
      <c t="s" s="76" r="CN79">
        <v>6830</v>
      </c>
      <c t="s" s="76" r="CO79">
        <v>6831</v>
      </c>
      <c s="76" r="CP79"/>
      <c s="76" r="CQ79"/>
      <c s="76" r="CR79"/>
      <c s="76" r="CS79"/>
      <c s="76" r="CT79"/>
      <c s="76" r="CU79"/>
      <c t="s" s="76" r="CV79">
        <v>6832</v>
      </c>
      <c s="76" r="CW79"/>
      <c s="75" r="CX79"/>
      <c s="75" r="CY79"/>
      <c t="s" s="76" r="CZ79">
        <v>6833</v>
      </c>
      <c t="s" s="76" r="DA79">
        <v>6834</v>
      </c>
      <c t="s" s="76" r="DB79">
        <v>6835</v>
      </c>
      <c t="s" s="76" r="DC79">
        <v>6836</v>
      </c>
      <c s="75" r="DD79"/>
      <c s="75" r="DE79"/>
      <c s="75" r="DF79"/>
      <c s="75" r="DG79"/>
      <c s="75" r="DH79"/>
      <c t="s" s="76" r="DI79">
        <v>6837</v>
      </c>
      <c t="s" s="76" r="DJ79">
        <v>6838</v>
      </c>
      <c t="s" s="76" r="DK79">
        <v>6839</v>
      </c>
      <c s="75" r="DL79"/>
      <c t="s" s="76" r="DM79">
        <v>6840</v>
      </c>
      <c t="s" s="76" r="DN79">
        <v>6841</v>
      </c>
      <c t="s" s="76" r="DO79">
        <v>6842</v>
      </c>
      <c s="75" r="DP79"/>
      <c t="s" s="76" r="DQ79">
        <v>6843</v>
      </c>
      <c t="s" s="76" r="DR79">
        <v>6844</v>
      </c>
      <c t="s" s="76" r="DS79">
        <v>6845</v>
      </c>
      <c t="s" s="76" r="DT79">
        <v>6846</v>
      </c>
      <c t="s" s="76" r="DU79">
        <v>6847</v>
      </c>
      <c t="s" s="76" r="DV79">
        <v>6848</v>
      </c>
      <c s="75" r="DW79"/>
      <c t="s" s="76" r="DX79">
        <v>6849</v>
      </c>
      <c t="s" s="76" r="DY79">
        <v>6850</v>
      </c>
      <c s="75" r="DZ79"/>
      <c s="75" r="EA79"/>
      <c s="75" r="EB79"/>
      <c t="s" s="76" r="EC79">
        <v>6851</v>
      </c>
      <c s="75" r="ED79"/>
      <c t="s" s="76" r="EE79">
        <v>6852</v>
      </c>
      <c t="s" s="76" r="EF79">
        <v>6853</v>
      </c>
      <c t="s" s="76" r="EG79">
        <v>6854</v>
      </c>
      <c t="s" s="76" r="EH79">
        <v>6855</v>
      </c>
      <c t="s" s="76" r="EI79">
        <v>6856</v>
      </c>
      <c t="s" s="76" r="EJ79">
        <v>6857</v>
      </c>
      <c s="75" r="EK79"/>
      <c s="75" r="EL79"/>
      <c t="s" s="76" r="EM79">
        <v>6858</v>
      </c>
      <c t="s" s="76" r="EN79">
        <v>6859</v>
      </c>
      <c t="s" s="76" r="EO79">
        <v>6860</v>
      </c>
      <c s="75" r="EP79"/>
      <c s="75" r="EQ79"/>
      <c t="s" s="76" r="ER79">
        <v>6861</v>
      </c>
      <c t="s" s="76" r="ES79">
        <v>6862</v>
      </c>
      <c t="s" s="76" r="ET79">
        <v>6863</v>
      </c>
      <c s="76" r="EU79"/>
      <c s="75" r="EV79"/>
      <c s="73" r="EW79"/>
      <c s="73" r="EX79"/>
      <c s="73" r="EY79"/>
      <c s="73" r="EZ79"/>
      <c s="73" r="FA79"/>
    </row>
    <row customHeight="1" r="80" ht="15.75">
      <c t="s" s="73" r="A80">
        <v>6864</v>
      </c>
      <c s="75" r="B80"/>
      <c s="75" r="C80"/>
      <c s="75" r="D80"/>
      <c s="75" r="E80"/>
      <c s="75" r="F80"/>
      <c s="75" r="G80"/>
      <c s="75" r="H80"/>
      <c s="75" r="I80"/>
      <c s="75" r="J80"/>
      <c s="75" r="K80"/>
      <c s="75" r="L80"/>
      <c s="75" r="M80"/>
      <c s="75" r="N80"/>
      <c s="75" r="O80"/>
      <c s="75" r="P80"/>
      <c s="75" r="Q80"/>
      <c s="75" r="R80"/>
      <c s="75" r="S80"/>
      <c s="75" r="T80"/>
      <c s="75" r="U80"/>
      <c s="75" r="V80"/>
      <c s="75" r="W80"/>
      <c s="75" r="X80"/>
      <c s="75" r="Y80"/>
      <c s="75" r="Z80"/>
      <c s="75" r="AA80"/>
      <c s="75" r="AB80"/>
      <c s="75" r="AC80"/>
      <c s="75" r="AD80"/>
      <c s="75" r="AE80"/>
      <c s="75" r="AF80"/>
      <c s="76" r="AG80"/>
      <c s="75" r="AH80"/>
      <c s="75" r="AI80"/>
      <c s="75" r="AJ80"/>
      <c s="75" r="AK80"/>
      <c s="75" r="AL80"/>
      <c s="75" r="AM80"/>
      <c s="75" r="AN80"/>
      <c s="75" r="AO80"/>
      <c s="75" r="AP80"/>
      <c s="75" r="AQ80"/>
      <c s="75" r="AR80"/>
      <c s="75" r="AS80"/>
      <c s="75" r="AT80"/>
      <c s="75" r="AU80"/>
      <c s="75" r="AV80"/>
      <c s="75" r="AW80"/>
      <c s="75" r="AX80"/>
      <c s="75" r="AY80"/>
      <c s="75" r="AZ80"/>
      <c s="75" r="BA80"/>
      <c s="75" r="BB80"/>
      <c s="75" r="BC80"/>
      <c s="75" r="BD80"/>
      <c s="75" r="BE80"/>
      <c s="75" r="BF80"/>
      <c s="75" r="BG80"/>
      <c s="75" r="BH80"/>
      <c s="75" r="BI80"/>
      <c s="75" r="BJ80"/>
      <c s="75" r="BK80"/>
      <c s="75" r="BL80"/>
      <c s="75" r="BM80"/>
      <c s="75" r="BN80"/>
      <c s="75" r="BO80"/>
      <c s="75" r="BP80"/>
      <c s="75" r="BQ80"/>
      <c s="75" r="BR80"/>
      <c s="75" r="BS80"/>
      <c s="75" r="BT80"/>
      <c s="75" r="BU80"/>
      <c s="75" r="BV80"/>
      <c s="75" r="BW80"/>
      <c s="75" r="BX80"/>
      <c s="75" r="BY80"/>
      <c s="75" r="BZ80"/>
      <c s="75" r="CA80"/>
      <c s="75" r="CB80"/>
      <c s="75" r="CC80"/>
      <c s="75" r="CD80"/>
      <c s="75" r="CE80"/>
      <c s="75" r="CF80"/>
      <c s="75" r="CG80"/>
      <c s="75" r="CH80"/>
      <c s="75" r="CI80"/>
      <c s="75" r="CJ80"/>
      <c s="75" r="CK80"/>
      <c s="75" r="CL80"/>
      <c s="75" r="CM80"/>
      <c s="75" r="CN80"/>
      <c s="75" r="CO80"/>
      <c s="75" r="CP80"/>
      <c s="75" r="CQ80"/>
      <c s="75" r="CR80"/>
      <c s="75" r="CS80"/>
      <c s="75" r="CT80"/>
      <c s="75" r="CU80"/>
      <c s="75" r="CV80"/>
      <c s="75" r="CW80"/>
      <c s="75" r="CX80"/>
      <c s="75" r="CY80"/>
      <c s="75" r="CZ80"/>
      <c s="75" r="DA80"/>
      <c s="75" r="DB80"/>
      <c s="75" r="DC80"/>
      <c s="75" r="DD80"/>
      <c s="75" r="DE80"/>
      <c s="75" r="DF80"/>
      <c s="75" r="DG80"/>
      <c s="75" r="DH80"/>
      <c s="75" r="DI80"/>
      <c s="75" r="DJ80"/>
      <c s="75" r="DK80"/>
      <c s="75" r="DL80"/>
      <c s="75" r="DM80"/>
      <c s="75" r="DN80"/>
      <c s="75" r="DO80"/>
      <c s="75" r="DP80"/>
      <c s="75" r="DQ80"/>
      <c s="75" r="DR80"/>
      <c s="75" r="DS80"/>
      <c s="75" r="DT80"/>
      <c s="75" r="DU80"/>
      <c s="75" r="DV80"/>
      <c s="75" r="DW80"/>
      <c s="75" r="DX80"/>
      <c s="75" r="DY80"/>
      <c s="75" r="DZ80"/>
      <c s="75" r="EA80"/>
      <c s="75" r="EB80"/>
      <c s="75" r="EC80"/>
      <c s="75" r="ED80"/>
      <c s="75" r="EE80"/>
      <c s="75" r="EF80"/>
      <c s="75" r="EG80"/>
      <c s="75" r="EH80"/>
      <c s="75" r="EI80"/>
      <c s="75" r="EJ80"/>
      <c s="75" r="EK80"/>
      <c s="75" r="EL80"/>
      <c s="75" r="EM80"/>
      <c s="75" r="EN80"/>
      <c s="75" r="EO80"/>
      <c s="75" r="EP80"/>
      <c s="75" r="EQ80"/>
      <c s="75" r="ER80"/>
      <c s="75" r="ES80"/>
      <c s="75" r="ET80"/>
      <c s="75" r="EU80"/>
      <c s="75" r="EV80"/>
      <c s="73" r="EW80"/>
      <c s="73" r="EX80"/>
      <c s="73" r="EY80"/>
      <c s="73" r="EZ80"/>
      <c s="73" r="FA80"/>
    </row>
    <row customHeight="1" r="81" ht="15.75">
      <c t="s" s="73" r="A81">
        <v>6865</v>
      </c>
      <c t="s" s="76" r="B81">
        <v>6866</v>
      </c>
      <c t="s" s="76" r="C81">
        <v>6867</v>
      </c>
      <c t="s" s="76" r="D81">
        <v>6868</v>
      </c>
      <c t="s" s="76" r="E81">
        <v>6869</v>
      </c>
      <c s="76" r="F81"/>
      <c t="s" s="76" r="G81">
        <v>6870</v>
      </c>
      <c s="75" r="H81"/>
      <c s="75" r="I81"/>
      <c s="75" r="J81"/>
      <c t="s" s="76" r="K81">
        <v>6871</v>
      </c>
      <c t="s" s="76" r="L81">
        <v>6872</v>
      </c>
      <c t="s" s="76" r="M81">
        <v>6873</v>
      </c>
      <c s="75" r="N81"/>
      <c s="75" r="O81"/>
      <c s="75" r="P81"/>
      <c s="75" r="Q81"/>
      <c s="75" r="R81"/>
      <c s="75" r="S81"/>
      <c t="s" s="76" r="T81">
        <v>6874</v>
      </c>
      <c s="75" r="U81"/>
      <c t="s" s="76" r="V81">
        <v>6875</v>
      </c>
      <c t="s" s="76" r="W81">
        <v>6876</v>
      </c>
      <c t="s" s="76" r="X81">
        <v>6877</v>
      </c>
      <c t="s" s="76" r="Y81">
        <v>6878</v>
      </c>
      <c s="75" r="Z81"/>
      <c t="s" s="76" r="AA81">
        <v>6879</v>
      </c>
      <c t="s" s="76" r="AB81">
        <v>6880</v>
      </c>
      <c t="s" s="76" r="AC81">
        <v>6881</v>
      </c>
      <c t="s" s="76" r="AD81">
        <v>6882</v>
      </c>
      <c t="s" s="76" r="AE81">
        <v>6883</v>
      </c>
      <c t="s" s="76" r="AF81">
        <v>6884</v>
      </c>
      <c s="75" r="AG81"/>
      <c t="s" s="76" r="AH81">
        <v>6885</v>
      </c>
      <c t="s" s="76" r="AI81">
        <v>6886</v>
      </c>
      <c s="75" r="AJ81"/>
      <c s="76" r="AK81"/>
      <c s="76" r="AL81"/>
      <c t="s" s="76" r="AM81">
        <v>6887</v>
      </c>
      <c t="s" s="76" r="AN81">
        <v>6888</v>
      </c>
      <c t="s" s="76" r="AO81">
        <v>6889</v>
      </c>
      <c t="s" s="76" r="AP81">
        <v>6890</v>
      </c>
      <c t="s" s="76" r="AQ81">
        <v>6891</v>
      </c>
      <c t="s" s="76" r="AR81">
        <v>6892</v>
      </c>
      <c t="s" s="76" r="AS81">
        <v>6893</v>
      </c>
      <c t="s" s="76" r="AT81">
        <v>6894</v>
      </c>
      <c s="75" r="AU81"/>
      <c s="75" r="AV81"/>
      <c s="75" r="AW81"/>
      <c t="s" s="76" r="AX81">
        <v>6895</v>
      </c>
      <c t="s" s="76" r="AY81">
        <v>6896</v>
      </c>
      <c s="75" r="AZ81"/>
      <c s="75" r="BA81"/>
      <c s="75" r="BB81"/>
      <c s="75" r="BC81"/>
      <c s="75" r="BD81"/>
      <c s="75" r="BE81"/>
      <c s="75" r="BF81"/>
      <c t="s" s="76" r="BG81">
        <v>6897</v>
      </c>
      <c t="s" s="76" r="BH81">
        <v>6898</v>
      </c>
      <c t="s" s="76" r="BI81">
        <v>6899</v>
      </c>
      <c t="s" s="76" r="BJ81">
        <v>6900</v>
      </c>
      <c t="s" s="76" r="BK81">
        <v>6901</v>
      </c>
      <c t="s" s="76" r="BL81">
        <v>6902</v>
      </c>
      <c t="s" s="76" r="BM81">
        <v>6903</v>
      </c>
      <c t="s" s="76" r="BN81">
        <v>6904</v>
      </c>
      <c t="s" s="76" r="BO81">
        <v>6905</v>
      </c>
      <c s="76" r="BP81"/>
      <c s="76" r="BQ81"/>
      <c s="75" r="BR81"/>
      <c s="75" r="BS81"/>
      <c s="76" r="BT81"/>
      <c s="76" r="BU81"/>
      <c t="s" s="76" r="BV81">
        <v>6906</v>
      </c>
      <c t="s" s="76" r="BW81">
        <v>6907</v>
      </c>
      <c t="s" s="76" r="BX81">
        <v>6908</v>
      </c>
      <c s="76" r="BY81"/>
      <c t="s" s="76" r="BZ81">
        <v>6909</v>
      </c>
      <c t="s" s="76" r="CA81">
        <v>6910</v>
      </c>
      <c t="s" s="76" r="CB81">
        <v>6911</v>
      </c>
      <c t="s" s="76" r="CC81">
        <v>6912</v>
      </c>
      <c s="75" r="CD81"/>
      <c t="s" s="76" r="CE81">
        <v>6913</v>
      </c>
      <c t="s" s="76" r="CF81">
        <v>6914</v>
      </c>
      <c t="s" s="76" r="CG81">
        <v>6915</v>
      </c>
      <c t="s" s="76" r="CH81">
        <v>6916</v>
      </c>
      <c t="s" s="76" r="CI81">
        <v>6917</v>
      </c>
      <c t="s" s="76" r="CJ81">
        <v>6918</v>
      </c>
      <c t="s" s="76" r="CK81">
        <v>6919</v>
      </c>
      <c s="75" r="CL81"/>
      <c t="s" s="76" r="CM81">
        <v>6920</v>
      </c>
      <c t="s" s="76" r="CN81">
        <v>6921</v>
      </c>
      <c t="s" s="76" r="CO81">
        <v>6922</v>
      </c>
      <c s="76" r="CP81"/>
      <c s="76" r="CQ81"/>
      <c s="76" r="CR81"/>
      <c s="76" r="CS81"/>
      <c s="76" r="CT81"/>
      <c t="s" s="76" r="CU81">
        <v>6923</v>
      </c>
      <c t="s" s="76" r="CV81">
        <v>6924</v>
      </c>
      <c t="s" s="76" r="CW81">
        <v>6925</v>
      </c>
      <c s="75" r="CX81"/>
      <c s="75" r="CY81"/>
      <c t="s" s="76" r="CZ81">
        <v>6926</v>
      </c>
      <c t="s" s="76" r="DA81">
        <v>6927</v>
      </c>
      <c t="s" s="76" r="DB81">
        <v>6928</v>
      </c>
      <c t="s" s="76" r="DC81">
        <v>6929</v>
      </c>
      <c s="75" r="DD81"/>
      <c s="75" r="DE81"/>
      <c s="75" r="DF81"/>
      <c t="s" s="76" r="DG81">
        <v>6930</v>
      </c>
      <c s="75" r="DH81"/>
      <c t="s" s="76" r="DI81">
        <v>6931</v>
      </c>
      <c t="s" s="76" r="DJ81">
        <v>6932</v>
      </c>
      <c t="s" s="76" r="DK81">
        <v>6933</v>
      </c>
      <c s="75" r="DL81"/>
      <c t="s" s="76" r="DM81">
        <v>6934</v>
      </c>
      <c t="s" s="76" r="DN81">
        <v>6935</v>
      </c>
      <c s="75" r="DO81"/>
      <c t="s" s="76" r="DP81">
        <v>6936</v>
      </c>
      <c t="s" s="76" r="DQ81">
        <v>6937</v>
      </c>
      <c t="s" s="76" r="DR81">
        <v>6938</v>
      </c>
      <c t="s" s="76" r="DS81">
        <v>6939</v>
      </c>
      <c t="s" s="76" r="DT81">
        <v>6940</v>
      </c>
      <c t="s" s="76" r="DU81">
        <v>6941</v>
      </c>
      <c t="s" s="76" r="DV81">
        <v>6942</v>
      </c>
      <c s="75" r="DW81"/>
      <c t="s" s="76" r="DX81">
        <v>6943</v>
      </c>
      <c t="s" s="76" r="DY81">
        <v>6944</v>
      </c>
      <c s="75" r="DZ81"/>
      <c t="s" s="76" r="EA81">
        <v>6945</v>
      </c>
      <c s="75" r="EB81"/>
      <c t="s" s="76" r="EC81">
        <v>6946</v>
      </c>
      <c s="75" r="ED81"/>
      <c t="s" s="76" r="EE81">
        <v>6947</v>
      </c>
      <c t="s" s="76" r="EF81">
        <v>6948</v>
      </c>
      <c t="s" s="76" r="EG81">
        <v>6949</v>
      </c>
      <c t="s" s="76" r="EH81">
        <v>6950</v>
      </c>
      <c t="s" s="76" r="EI81">
        <v>6951</v>
      </c>
      <c t="s" s="76" r="EJ81">
        <v>6952</v>
      </c>
      <c s="75" r="EK81"/>
      <c s="75" r="EL81"/>
      <c t="s" s="76" r="EM81">
        <v>6953</v>
      </c>
      <c t="s" s="76" r="EN81">
        <v>6954</v>
      </c>
      <c t="s" s="76" r="EO81">
        <v>6955</v>
      </c>
      <c s="75" r="EP81"/>
      <c s="75" r="EQ81"/>
      <c t="s" s="76" r="ER81">
        <v>6956</v>
      </c>
      <c t="s" s="76" r="ES81">
        <v>6957</v>
      </c>
      <c t="s" s="76" r="ET81">
        <v>6958</v>
      </c>
      <c s="76" r="EU81"/>
      <c s="75" r="EV81"/>
      <c s="73" r="EW81"/>
      <c s="73" r="EX81"/>
      <c s="73" r="EY81"/>
      <c s="73" r="EZ81"/>
      <c s="73" r="FA81"/>
    </row>
    <row customHeight="1" r="82" ht="15.75">
      <c t="s" s="73" r="A82">
        <v>6959</v>
      </c>
      <c s="75" r="B82"/>
      <c s="75" r="C82"/>
      <c s="75" r="D82"/>
      <c s="75" r="E82"/>
      <c s="75" r="F82"/>
      <c s="75" r="G82"/>
      <c s="75" r="H82"/>
      <c s="75" r="I82"/>
      <c s="75" r="J82"/>
      <c s="75" r="K82"/>
      <c s="75" r="L82"/>
      <c s="75" r="M82"/>
      <c s="75" r="N82"/>
      <c s="75" r="O82"/>
      <c s="75" r="P82"/>
      <c s="75" r="Q82"/>
      <c s="75" r="R82"/>
      <c s="75" r="S82"/>
      <c s="75" r="T82"/>
      <c s="75" r="U82"/>
      <c s="75" r="V82"/>
      <c s="75" r="W82"/>
      <c s="75" r="X82"/>
      <c s="75" r="Y82"/>
      <c s="75" r="Z82"/>
      <c s="75" r="AA82"/>
      <c s="75" r="AB82"/>
      <c s="75" r="AC82"/>
      <c s="75" r="AD82"/>
      <c s="75" r="AE82"/>
      <c s="75" r="AF82"/>
      <c s="75" r="AG82"/>
      <c s="75" r="AH82"/>
      <c s="75" r="AI82"/>
      <c s="75" r="AJ82"/>
      <c s="75" r="AK82"/>
      <c s="75" r="AL82"/>
      <c s="75" r="AM82"/>
      <c s="75" r="AN82"/>
      <c s="75" r="AO82"/>
      <c s="75" r="AP82"/>
      <c s="75" r="AQ82"/>
      <c s="75" r="AR82"/>
      <c s="75" r="AS82"/>
      <c s="75" r="AT82"/>
      <c s="75" r="AU82"/>
      <c s="75" r="AV82"/>
      <c s="75" r="AW82"/>
      <c s="75" r="AX82"/>
      <c s="75" r="AY82"/>
      <c s="75" r="AZ82"/>
      <c s="75" r="BA82"/>
      <c s="75" r="BB82"/>
      <c s="75" r="BC82"/>
      <c s="75" r="BD82"/>
      <c s="75" r="BE82"/>
      <c s="75" r="BF82"/>
      <c s="75" r="BG82"/>
      <c s="75" r="BH82"/>
      <c s="75" r="BI82"/>
      <c s="75" r="BJ82"/>
      <c s="75" r="BK82"/>
      <c s="75" r="BL82"/>
      <c s="75" r="BM82"/>
      <c s="75" r="BN82"/>
      <c s="75" r="BO82"/>
      <c s="75" r="BP82"/>
      <c s="75" r="BQ82"/>
      <c s="75" r="BR82"/>
      <c s="75" r="BS82"/>
      <c s="75" r="BT82"/>
      <c s="75" r="BU82"/>
      <c s="75" r="BV82"/>
      <c s="75" r="BW82"/>
      <c s="75" r="BX82"/>
      <c s="75" r="BY82"/>
      <c s="75" r="BZ82"/>
      <c s="75" r="CA82"/>
      <c s="75" r="CB82"/>
      <c s="75" r="CC82"/>
      <c s="75" r="CD82"/>
      <c s="75" r="CE82"/>
      <c s="75" r="CF82"/>
      <c s="75" r="CG82"/>
      <c s="75" r="CH82"/>
      <c s="75" r="CI82"/>
      <c s="75" r="CJ82"/>
      <c s="75" r="CK82"/>
      <c s="75" r="CL82"/>
      <c s="75" r="CM82"/>
      <c s="75" r="CN82"/>
      <c s="75" r="CO82"/>
      <c s="75" r="CP82"/>
      <c s="75" r="CQ82"/>
      <c s="75" r="CR82"/>
      <c s="75" r="CS82"/>
      <c s="75" r="CT82"/>
      <c s="75" r="CU82"/>
      <c s="75" r="CV82"/>
      <c s="75" r="CW82"/>
      <c s="75" r="CX82"/>
      <c s="75" r="CY82"/>
      <c s="75" r="CZ82"/>
      <c s="75" r="DA82"/>
      <c s="75" r="DB82"/>
      <c s="75" r="DC82"/>
      <c s="75" r="DD82"/>
      <c s="75" r="DE82"/>
      <c s="75" r="DF82"/>
      <c s="75" r="DG82"/>
      <c s="75" r="DH82"/>
      <c s="75" r="DI82"/>
      <c s="75" r="DJ82"/>
      <c s="75" r="DK82"/>
      <c s="75" r="DL82"/>
      <c s="75" r="DM82"/>
      <c s="75" r="DN82"/>
      <c s="75" r="DO82"/>
      <c s="75" r="DP82"/>
      <c s="75" r="DQ82"/>
      <c s="75" r="DR82"/>
      <c s="75" r="DS82"/>
      <c s="75" r="DT82"/>
      <c s="75" r="DU82"/>
      <c s="75" r="DV82"/>
      <c s="75" r="DW82"/>
      <c s="75" r="DX82"/>
      <c s="75" r="DY82"/>
      <c s="75" r="DZ82"/>
      <c s="75" r="EA82"/>
      <c s="75" r="EB82"/>
      <c s="75" r="EC82"/>
      <c s="75" r="ED82"/>
      <c s="75" r="EE82"/>
      <c s="75" r="EF82"/>
      <c s="75" r="EG82"/>
      <c s="75" r="EH82"/>
      <c s="75" r="EI82"/>
      <c s="75" r="EJ82"/>
      <c s="75" r="EK82"/>
      <c s="75" r="EL82"/>
      <c s="75" r="EM82"/>
      <c s="75" r="EN82"/>
      <c s="75" r="EO82"/>
      <c s="75" r="EP82"/>
      <c s="75" r="EQ82"/>
      <c s="75" r="ER82"/>
      <c s="75" r="ES82"/>
      <c s="75" r="ET82"/>
      <c s="75" r="EU82"/>
      <c s="75" r="EV82"/>
      <c s="73" r="EW82"/>
      <c s="73" r="EX82"/>
      <c s="73" r="EY82"/>
      <c s="73" r="EZ82"/>
      <c s="73" r="FA82"/>
    </row>
    <row customHeight="1" r="83" ht="15.75">
      <c t="s" s="73" r="A83">
        <v>6960</v>
      </c>
      <c t="s" s="76" r="B83">
        <v>6961</v>
      </c>
      <c t="s" s="76" r="C83">
        <v>6962</v>
      </c>
      <c s="75" r="D83"/>
      <c s="75" r="E83"/>
      <c s="75" r="F83"/>
      <c s="75" r="G83"/>
      <c s="75" r="H83"/>
      <c s="75" r="I83"/>
      <c s="75" r="J83"/>
      <c s="75" r="K83"/>
      <c s="75" r="L83"/>
      <c s="75" r="M83"/>
      <c s="75" r="N83"/>
      <c s="75" r="O83"/>
      <c s="75" r="P83"/>
      <c s="75" r="Q83"/>
      <c s="75" r="R83"/>
      <c s="75" r="S83"/>
      <c t="s" s="76" r="T83">
        <v>6963</v>
      </c>
      <c s="75" r="U83"/>
      <c s="75" r="V83"/>
      <c s="75" r="W83"/>
      <c t="s" s="76" r="X83">
        <v>6964</v>
      </c>
      <c t="s" s="76" r="Y83">
        <v>6965</v>
      </c>
      <c s="75" r="Z83"/>
      <c s="75" r="AA83"/>
      <c s="75" r="AB83"/>
      <c s="75" r="AC83"/>
      <c s="75" r="AD83"/>
      <c s="75" r="AE83"/>
      <c s="75" r="AF83"/>
      <c s="75" r="AG83"/>
      <c s="75" r="AH83"/>
      <c s="75" r="AI83"/>
      <c s="75" r="AJ83"/>
      <c s="75" r="AK83"/>
      <c s="75" r="AL83"/>
      <c s="75" r="AM83"/>
      <c s="75" r="AN83"/>
      <c s="75" r="AO83"/>
      <c s="75" r="AP83"/>
      <c s="75" r="AQ83"/>
      <c s="75" r="AR83"/>
      <c s="75" r="AS83"/>
      <c s="75" r="AT83"/>
      <c s="75" r="AU83"/>
      <c s="75" r="AV83"/>
      <c s="75" r="AW83"/>
      <c s="75" r="AX83"/>
      <c s="75" r="AY83"/>
      <c s="75" r="AZ83"/>
      <c s="75" r="BA83"/>
      <c s="75" r="BB83"/>
      <c s="75" r="BC83"/>
      <c s="75" r="BD83"/>
      <c s="75" r="BE83"/>
      <c s="75" r="BF83"/>
      <c s="75" r="BG83"/>
      <c s="75" r="BH83"/>
      <c s="75" r="BI83"/>
      <c s="75" r="BJ83"/>
      <c s="75" r="BK83"/>
      <c s="75" r="BL83"/>
      <c s="75" r="BM83"/>
      <c s="75" r="BN83"/>
      <c s="75" r="BO83"/>
      <c s="75" r="BP83"/>
      <c s="75" r="BQ83"/>
      <c s="75" r="BR83"/>
      <c s="75" r="BS83"/>
      <c s="75" r="BT83"/>
      <c s="75" r="BU83"/>
      <c s="75" r="BV83"/>
      <c s="75" r="BW83"/>
      <c s="75" r="BX83"/>
      <c s="75" r="BY83"/>
      <c s="75" r="BZ83"/>
      <c s="75" r="CA83"/>
      <c s="75" r="CB83"/>
      <c s="75" r="CC83"/>
      <c s="75" r="CD83"/>
      <c s="75" r="CE83"/>
      <c s="75" r="CF83"/>
      <c s="75" r="CG83"/>
      <c s="75" r="CH83"/>
      <c s="75" r="CI83"/>
      <c s="75" r="CJ83"/>
      <c s="75" r="CK83"/>
      <c s="75" r="CL83"/>
      <c s="75" r="CM83"/>
      <c s="75" r="CN83"/>
      <c s="75" r="CO83"/>
      <c s="75" r="CP83"/>
      <c s="75" r="CQ83"/>
      <c s="75" r="CR83"/>
      <c s="75" r="CS83"/>
      <c s="75" r="CT83"/>
      <c s="75" r="CU83"/>
      <c s="75" r="CV83"/>
      <c s="75" r="CW83"/>
      <c s="75" r="CX83"/>
      <c s="75" r="CY83"/>
      <c s="75" r="CZ83"/>
      <c s="75" r="DA83"/>
      <c s="75" r="DB83"/>
      <c s="75" r="DC83"/>
      <c s="75" r="DD83"/>
      <c s="75" r="DE83"/>
      <c s="75" r="DF83"/>
      <c s="75" r="DG83"/>
      <c s="75" r="DH83"/>
      <c s="75" r="DI83"/>
      <c s="75" r="DJ83"/>
      <c s="75" r="DK83"/>
      <c s="75" r="DL83"/>
      <c s="75" r="DM83"/>
      <c s="75" r="DN83"/>
      <c s="75" r="DO83"/>
      <c s="75" r="DP83"/>
      <c s="75" r="DQ83"/>
      <c t="s" s="75" r="DR83">
        <v>6966</v>
      </c>
      <c s="75" r="DS83"/>
      <c s="75" r="DT83"/>
      <c t="s" s="75" r="DU83">
        <v>6967</v>
      </c>
      <c s="75" r="DV83"/>
      <c s="75" r="DW83"/>
      <c s="75" r="DX83"/>
      <c s="75" r="DY83"/>
      <c s="75" r="DZ83"/>
      <c s="75" r="EA83"/>
      <c s="75" r="EB83"/>
      <c s="75" r="EC83"/>
      <c s="75" r="ED83"/>
      <c s="75" r="EE83"/>
      <c s="75" r="EF83"/>
      <c t="s" s="76" r="EG83">
        <v>6968</v>
      </c>
      <c s="75" r="EH83"/>
      <c s="75" r="EI83"/>
      <c s="75" r="EJ83"/>
      <c s="75" r="EK83"/>
      <c s="75" r="EL83"/>
      <c s="75" r="EM83"/>
      <c s="75" r="EN83"/>
      <c s="75" r="EO83"/>
      <c s="75" r="EP83"/>
      <c s="75" r="EQ83"/>
      <c s="75" r="ER83"/>
      <c s="75" r="ES83"/>
      <c s="75" r="ET83"/>
      <c s="75" r="EU83"/>
      <c s="75" r="EV83"/>
      <c s="73" r="EW83"/>
      <c s="73" r="EX83"/>
      <c s="73" r="EY83"/>
      <c s="73" r="EZ83"/>
      <c s="73" r="FA83"/>
    </row>
    <row customHeight="1" r="84" ht="15.75">
      <c t="s" s="73" r="A84">
        <v>6969</v>
      </c>
      <c t="s" s="76" r="B84">
        <v>6970</v>
      </c>
      <c t="s" s="76" r="C84">
        <v>6971</v>
      </c>
      <c s="75" r="D84"/>
      <c s="76" r="E84"/>
      <c s="76" r="F84"/>
      <c s="75" r="G84"/>
      <c s="75" r="H84"/>
      <c s="75" r="I84"/>
      <c s="75" r="J84"/>
      <c s="75" r="K84"/>
      <c s="75" r="L84"/>
      <c s="75" r="M84"/>
      <c s="75" r="N84"/>
      <c s="75" r="O84"/>
      <c s="75" r="P84"/>
      <c s="75" r="Q84"/>
      <c s="75" r="R84"/>
      <c s="75" r="S84"/>
      <c t="s" s="76" r="T84">
        <v>6972</v>
      </c>
      <c s="75" r="U84"/>
      <c s="75" r="V84"/>
      <c s="75" r="W84"/>
      <c t="s" s="76" r="X84">
        <v>6973</v>
      </c>
      <c t="s" s="76" r="Y84">
        <v>6974</v>
      </c>
      <c s="76" r="Z84"/>
      <c s="76" r="AA84"/>
      <c s="76" r="AB84"/>
      <c s="76" r="AC84"/>
      <c s="76" r="AD84"/>
      <c s="76" r="AE84"/>
      <c s="76" r="AF84"/>
      <c s="75" r="AG84"/>
      <c t="s" s="76" r="AH84">
        <v>6975</v>
      </c>
      <c s="75" r="AI84"/>
      <c s="75" r="AJ84"/>
      <c s="75" r="AK84"/>
      <c s="75" r="AL84"/>
      <c s="75" r="AM84"/>
      <c s="75" r="AN84"/>
      <c t="s" s="76" r="AO84">
        <v>6976</v>
      </c>
      <c t="s" s="76" r="AP84">
        <v>6977</v>
      </c>
      <c t="s" s="76" r="AQ84">
        <v>6978</v>
      </c>
      <c s="75" r="AR84"/>
      <c s="75" r="AS84"/>
      <c s="75" r="AT84"/>
      <c s="75" r="AU84"/>
      <c s="75" r="AV84"/>
      <c s="75" r="AW84"/>
      <c s="75" r="AX84"/>
      <c s="75" r="AY84"/>
      <c s="75" r="AZ84"/>
      <c s="75" r="BA84"/>
      <c s="75" r="BB84"/>
      <c s="75" r="BC84"/>
      <c s="75" r="BD84"/>
      <c s="75" r="BE84"/>
      <c s="75" r="BF84"/>
      <c t="s" s="76" r="BG84">
        <v>6979</v>
      </c>
      <c t="s" s="76" r="BH84">
        <v>6980</v>
      </c>
      <c s="75" r="BI84"/>
      <c s="75" r="BJ84"/>
      <c s="75" r="BK84"/>
      <c s="75" r="BL84"/>
      <c s="75" r="BM84"/>
      <c t="s" s="76" r="BN84">
        <v>6981</v>
      </c>
      <c s="76" r="BO84"/>
      <c s="76" r="BP84"/>
      <c s="76" r="BQ84"/>
      <c t="s" s="76" r="BR84">
        <v>6982</v>
      </c>
      <c t="s" s="76" r="BS84">
        <v>6983</v>
      </c>
      <c s="76" r="BT84"/>
      <c s="76" r="BU84"/>
      <c t="s" s="76" r="BV84">
        <v>6984</v>
      </c>
      <c t="s" s="76" r="BW84">
        <v>6985</v>
      </c>
      <c s="75" r="BX84"/>
      <c s="75" r="BY84"/>
      <c s="75" r="BZ84"/>
      <c s="75" r="CA84"/>
      <c s="75" r="CB84"/>
      <c s="75" r="CC84"/>
      <c s="75" r="CD84"/>
      <c s="75" r="CE84"/>
      <c t="s" s="76" r="CF84">
        <v>6986</v>
      </c>
      <c t="s" s="76" r="CG84">
        <v>6987</v>
      </c>
      <c t="s" s="76" r="CH84">
        <v>6988</v>
      </c>
      <c t="s" s="76" r="CI84">
        <v>6989</v>
      </c>
      <c t="s" s="76" r="CJ84">
        <v>6990</v>
      </c>
      <c t="s" s="76" r="CK84">
        <v>6991</v>
      </c>
      <c s="75" r="CL84"/>
      <c s="75" r="CM84"/>
      <c s="75" r="CN84"/>
      <c s="75" r="CO84"/>
      <c s="75" r="CP84"/>
      <c s="75" r="CQ84"/>
      <c s="75" r="CR84"/>
      <c s="75" r="CS84"/>
      <c s="75" r="CT84"/>
      <c s="75" r="CU84"/>
      <c t="s" s="76" r="CV84">
        <v>6992</v>
      </c>
      <c s="75" r="CW84"/>
      <c s="75" r="CX84"/>
      <c s="75" r="CY84"/>
      <c s="75" r="CZ84"/>
      <c t="s" s="76" r="DA84">
        <v>6993</v>
      </c>
      <c t="s" s="76" r="DB84">
        <v>6994</v>
      </c>
      <c t="s" s="76" r="DC84">
        <v>6995</v>
      </c>
      <c s="75" r="DD84"/>
      <c s="75" r="DE84"/>
      <c s="75" r="DF84"/>
      <c s="75" r="DG84"/>
      <c s="75" r="DH84"/>
      <c t="s" s="76" r="DI84">
        <v>6996</v>
      </c>
      <c t="s" s="76" r="DJ84">
        <v>6997</v>
      </c>
      <c t="s" s="76" r="DK84">
        <v>6998</v>
      </c>
      <c s="75" r="DL84"/>
      <c t="s" s="76" r="DM84">
        <v>6999</v>
      </c>
      <c t="s" s="76" r="DN84">
        <v>7000</v>
      </c>
      <c s="75" r="DO84"/>
      <c s="75" r="DP84"/>
      <c s="75" r="DQ84"/>
      <c t="s" s="76" r="DR84">
        <v>7001</v>
      </c>
      <c s="76" r="DS84"/>
      <c s="76" r="DT84"/>
      <c t="s" s="76" r="DU84">
        <v>7002</v>
      </c>
      <c t="s" s="76" r="DV84">
        <v>7003</v>
      </c>
      <c s="75" r="DW84"/>
      <c t="s" s="76" r="DX84">
        <v>7004</v>
      </c>
      <c t="s" s="76" r="DY84">
        <v>7005</v>
      </c>
      <c s="75" r="DZ84"/>
      <c s="75" r="EA84"/>
      <c s="75" r="EB84"/>
      <c s="75" r="EC84"/>
      <c s="75" r="ED84"/>
      <c s="75" r="EE84"/>
      <c s="75" r="EF84"/>
      <c t="s" s="76" r="EG84">
        <v>7006</v>
      </c>
      <c s="75" r="EH84"/>
      <c s="75" r="EI84"/>
      <c t="s" s="76" r="EJ84">
        <v>7007</v>
      </c>
      <c s="75" r="EK84"/>
      <c s="75" r="EL84"/>
      <c s="75" r="EM84"/>
      <c s="75" r="EN84"/>
      <c s="75" r="EO84"/>
      <c s="75" r="EP84"/>
      <c s="75" r="EQ84"/>
      <c s="75" r="ER84"/>
      <c s="75" r="ES84"/>
      <c t="s" s="76" r="ET84">
        <v>7008</v>
      </c>
      <c s="76" r="EU84"/>
      <c s="75" r="EV84"/>
      <c s="73" r="EW84"/>
      <c s="73" r="EX84"/>
      <c s="73" r="EY84"/>
      <c s="73" r="EZ84"/>
      <c s="73" r="FA84"/>
    </row>
    <row customHeight="1" r="85" ht="15.75">
      <c t="s" s="73" r="A85">
        <v>7009</v>
      </c>
      <c s="77" r="B85"/>
      <c s="77" r="C85"/>
      <c s="75" r="D85"/>
      <c s="76" r="E85"/>
      <c s="76" r="F85"/>
      <c s="75" r="G85"/>
      <c s="75" r="H85"/>
      <c s="75" r="I85"/>
      <c s="75" r="J85"/>
      <c s="75" r="K85"/>
      <c s="75" r="L85"/>
      <c s="75" r="M85"/>
      <c s="75" r="N85"/>
      <c s="75" r="O85"/>
      <c s="75" r="P85"/>
      <c s="75" r="Q85"/>
      <c s="75" r="R85"/>
      <c s="75" r="S85"/>
      <c s="75" r="T85"/>
      <c s="75" r="U85"/>
      <c s="75" r="V85"/>
      <c s="75" r="W85"/>
      <c s="77" r="X85"/>
      <c s="77" r="Y85"/>
      <c s="75" r="Z85"/>
      <c s="75" r="AA85"/>
      <c s="75" r="AB85"/>
      <c s="75" r="AC85"/>
      <c s="75" r="AD85"/>
      <c s="75" r="AE85"/>
      <c s="75" r="AF85"/>
      <c s="75" r="AG85"/>
      <c s="75" r="AH85"/>
      <c s="75" r="AI85"/>
      <c s="75" r="AJ85"/>
      <c s="75" r="AK85"/>
      <c s="75" r="AL85"/>
      <c s="75" r="AM85"/>
      <c s="75" r="AN85"/>
      <c s="75" r="AO85"/>
      <c s="75" r="AP85"/>
      <c s="75" r="AQ85"/>
      <c s="75" r="AR85"/>
      <c s="75" r="AS85"/>
      <c s="75" r="AT85"/>
      <c s="75" r="AU85"/>
      <c s="75" r="AV85"/>
      <c s="75" r="AW85"/>
      <c s="75" r="AX85"/>
      <c s="75" r="AY85"/>
      <c s="75" r="AZ85"/>
      <c s="75" r="BA85"/>
      <c s="75" r="BB85"/>
      <c s="75" r="BC85"/>
      <c s="75" r="BD85"/>
      <c s="75" r="BE85"/>
      <c s="75" r="BF85"/>
      <c s="75" r="BG85"/>
      <c s="75" r="BH85"/>
      <c s="75" r="BI85"/>
      <c s="75" r="BJ85"/>
      <c s="75" r="BK85"/>
      <c s="75" r="BL85"/>
      <c s="75" r="BM85"/>
      <c s="75" r="BN85"/>
      <c s="75" r="BO85"/>
      <c s="75" r="BP85"/>
      <c s="75" r="BQ85"/>
      <c s="75" r="BR85"/>
      <c s="75" r="BS85"/>
      <c s="75" r="BT85"/>
      <c s="75" r="BU85"/>
      <c s="75" r="BV85"/>
      <c s="75" r="BW85"/>
      <c s="75" r="BX85"/>
      <c s="75" r="BY85"/>
      <c s="75" r="BZ85"/>
      <c s="75" r="CA85"/>
      <c s="75" r="CB85"/>
      <c s="75" r="CC85"/>
      <c s="75" r="CD85"/>
      <c s="75" r="CE85"/>
      <c s="75" r="CF85"/>
      <c s="75" r="CG85"/>
      <c s="75" r="CH85"/>
      <c s="75" r="CI85"/>
      <c s="75" r="CJ85"/>
      <c s="75" r="CK85"/>
      <c s="75" r="CL85"/>
      <c s="75" r="CM85"/>
      <c s="75" r="CN85"/>
      <c s="75" r="CO85"/>
      <c s="75" r="CP85"/>
      <c s="75" r="CQ85"/>
      <c s="75" r="CR85"/>
      <c s="75" r="CS85"/>
      <c s="75" r="CT85"/>
      <c s="75" r="CU85"/>
      <c s="75" r="CV85"/>
      <c s="75" r="CW85"/>
      <c s="75" r="CX85"/>
      <c s="75" r="CY85"/>
      <c s="75" r="CZ85"/>
      <c s="75" r="DA85"/>
      <c s="75" r="DB85"/>
      <c s="75" r="DC85"/>
      <c s="75" r="DD85"/>
      <c s="75" r="DE85"/>
      <c s="75" r="DF85"/>
      <c s="75" r="DG85"/>
      <c s="75" r="DH85"/>
      <c s="75" r="DI85"/>
      <c s="75" r="DJ85"/>
      <c s="75" r="DK85"/>
      <c s="75" r="DL85"/>
      <c s="75" r="DM85"/>
      <c s="75" r="DN85"/>
      <c s="75" r="DO85"/>
      <c s="75" r="DP85"/>
      <c s="75" r="DQ85"/>
      <c s="75" r="DR85"/>
      <c s="75" r="DS85"/>
      <c s="75" r="DT85"/>
      <c s="77" r="DU85"/>
      <c s="75" r="DV85"/>
      <c s="75" r="DW85"/>
      <c s="75" r="DX85"/>
      <c s="75" r="DY85"/>
      <c s="75" r="DZ85"/>
      <c s="75" r="EA85"/>
      <c s="75" r="EB85"/>
      <c s="75" r="EC85"/>
      <c s="75" r="ED85"/>
      <c s="75" r="EE85"/>
      <c s="75" r="EF85"/>
      <c s="75" r="EG85"/>
      <c s="75" r="EH85"/>
      <c s="75" r="EI85"/>
      <c s="75" r="EJ85"/>
      <c s="75" r="EK85"/>
      <c s="75" r="EL85"/>
      <c s="75" r="EM85"/>
      <c s="75" r="EN85"/>
      <c s="75" r="EO85"/>
      <c s="75" r="EP85"/>
      <c s="75" r="EQ85"/>
      <c s="75" r="ER85"/>
      <c s="75" r="ES85"/>
      <c s="75" r="ET85"/>
      <c s="75" r="EU85"/>
      <c s="75" r="EV85"/>
      <c s="73" r="EW85"/>
      <c s="73" r="EX85"/>
      <c s="73" r="EY85"/>
      <c s="73" r="EZ85"/>
      <c s="73" r="FA85"/>
    </row>
    <row customHeight="1" r="86" ht="15.75">
      <c t="s" s="110" r="A86">
        <v>7010</v>
      </c>
      <c s="77" r="B86"/>
      <c s="77" r="C86"/>
      <c s="75" r="D86"/>
      <c s="75" r="E86"/>
      <c s="75" r="F86"/>
      <c s="75" r="G86"/>
      <c s="75" r="H86"/>
      <c s="75" r="I86"/>
      <c s="75" r="J86"/>
      <c s="75" r="K86"/>
      <c s="75" r="L86"/>
      <c s="75" r="M86"/>
      <c s="75" r="N86"/>
      <c s="75" r="O86"/>
      <c s="75" r="P86"/>
      <c s="75" r="Q86"/>
      <c s="75" r="R86"/>
      <c s="75" r="S86"/>
      <c s="75" r="T86"/>
      <c s="75" r="U86"/>
      <c s="75" r="V86"/>
      <c s="75" r="W86"/>
      <c s="77" r="X86"/>
      <c s="77" r="Y86"/>
      <c s="75" r="Z86"/>
      <c s="75" r="AA86"/>
      <c s="75" r="AB86"/>
      <c s="75" r="AC86"/>
      <c s="75" r="AD86"/>
      <c s="75" r="AE86"/>
      <c s="75" r="AF86"/>
      <c s="75" r="AG86"/>
      <c s="75" r="AH86"/>
      <c s="75" r="AI86"/>
      <c s="75" r="AJ86"/>
      <c s="75" r="AK86"/>
      <c s="75" r="AL86"/>
      <c s="75" r="AM86"/>
      <c s="75" r="AN86"/>
      <c s="75" r="AO86"/>
      <c s="75" r="AP86"/>
      <c s="75" r="AQ86"/>
      <c s="75" r="AR86"/>
      <c s="75" r="AS86"/>
      <c s="75" r="AT86"/>
      <c s="75" r="AU86"/>
      <c s="75" r="AV86"/>
      <c s="75" r="AW86"/>
      <c s="75" r="AX86"/>
      <c s="75" r="AY86"/>
      <c s="75" r="AZ86"/>
      <c s="75" r="BA86"/>
      <c s="75" r="BB86"/>
      <c s="75" r="BC86"/>
      <c s="75" r="BD86"/>
      <c s="75" r="BE86"/>
      <c s="75" r="BF86"/>
      <c s="75" r="BG86"/>
      <c s="75" r="BH86"/>
      <c s="75" r="BI86"/>
      <c s="75" r="BJ86"/>
      <c s="75" r="BK86"/>
      <c s="75" r="BL86"/>
      <c s="75" r="BM86"/>
      <c s="75" r="BN86"/>
      <c s="75" r="BO86"/>
      <c s="75" r="BP86"/>
      <c s="75" r="BQ86"/>
      <c s="75" r="BR86"/>
      <c s="75" r="BS86"/>
      <c s="75" r="BT86"/>
      <c s="75" r="BU86"/>
      <c s="75" r="BV86"/>
      <c s="75" r="BW86"/>
      <c s="75" r="BX86"/>
      <c s="75" r="BY86"/>
      <c s="75" r="BZ86"/>
      <c s="75" r="CA86"/>
      <c s="75" r="CB86"/>
      <c s="75" r="CC86"/>
      <c s="75" r="CD86"/>
      <c s="75" r="CE86"/>
      <c s="75" r="CF86"/>
      <c s="75" r="CG86"/>
      <c s="75" r="CH86"/>
      <c s="75" r="CI86"/>
      <c s="75" r="CJ86"/>
      <c s="75" r="CK86"/>
      <c s="75" r="CL86"/>
      <c s="75" r="CM86"/>
      <c s="75" r="CN86"/>
      <c s="75" r="CO86"/>
      <c s="75" r="CP86"/>
      <c s="75" r="CQ86"/>
      <c s="75" r="CR86"/>
      <c s="75" r="CS86"/>
      <c s="75" r="CT86"/>
      <c s="75" r="CU86"/>
      <c s="75" r="CV86"/>
      <c s="75" r="CW86"/>
      <c s="75" r="CX86"/>
      <c s="75" r="CY86"/>
      <c s="75" r="CZ86"/>
      <c s="75" r="DA86"/>
      <c s="75" r="DB86"/>
      <c s="75" r="DC86"/>
      <c s="75" r="DD86"/>
      <c s="75" r="DE86"/>
      <c s="75" r="DF86"/>
      <c s="75" r="DG86"/>
      <c s="75" r="DH86"/>
      <c s="75" r="DI86"/>
      <c s="75" r="DJ86"/>
      <c s="75" r="DK86"/>
      <c s="75" r="DL86"/>
      <c s="75" r="DM86"/>
      <c s="75" r="DN86"/>
      <c s="75" r="DO86"/>
      <c s="75" r="DP86"/>
      <c s="75" r="DQ86"/>
      <c s="75" r="DR86"/>
      <c s="75" r="DS86"/>
      <c s="75" r="DT86"/>
      <c s="77" r="DU86"/>
      <c s="75" r="DV86"/>
      <c s="75" r="DW86"/>
      <c s="75" r="DX86"/>
      <c s="75" r="DY86"/>
      <c s="75" r="DZ86"/>
      <c s="75" r="EA86"/>
      <c s="75" r="EB86"/>
      <c s="75" r="EC86"/>
      <c s="75" r="ED86"/>
      <c s="75" r="EE86"/>
      <c s="75" r="EF86"/>
      <c s="75" r="EG86"/>
      <c s="75" r="EH86"/>
      <c s="75" r="EI86"/>
      <c s="75" r="EJ86"/>
      <c s="75" r="EK86"/>
      <c s="75" r="EL86"/>
      <c s="75" r="EM86"/>
      <c s="75" r="EN86"/>
      <c s="75" r="EO86"/>
      <c s="75" r="EP86"/>
      <c s="75" r="EQ86"/>
      <c s="75" r="ER86"/>
      <c s="75" r="ES86"/>
      <c s="75" r="ET86"/>
      <c s="75" r="EU86"/>
      <c s="75" r="EV86"/>
      <c s="73" r="EW86"/>
      <c s="73" r="EX86"/>
      <c s="73" r="EY86"/>
      <c s="73" r="EZ86"/>
      <c s="73" r="FA86"/>
    </row>
    <row customHeight="1" r="87" ht="15.75">
      <c s="73" r="A87"/>
      <c s="75" r="B87"/>
      <c s="75" r="C87"/>
      <c s="75" r="D87"/>
      <c s="75" r="E87"/>
      <c s="75" r="F87"/>
      <c s="75" r="G87"/>
      <c s="75" r="H87"/>
      <c s="75" r="I87"/>
      <c s="75" r="J87"/>
      <c s="75" r="K87"/>
      <c s="75" r="L87"/>
      <c s="75" r="M87"/>
      <c s="75" r="N87"/>
      <c s="75" r="O87"/>
      <c s="75" r="P87"/>
      <c s="75" r="Q87"/>
      <c s="75" r="R87"/>
      <c s="75" r="S87"/>
      <c s="75" r="T87"/>
      <c s="75" r="U87"/>
      <c s="75" r="V87"/>
      <c s="75" r="W87"/>
      <c s="77" r="X87"/>
      <c s="77" r="Y87"/>
      <c s="75" r="Z87"/>
      <c s="75" r="AA87"/>
      <c s="75" r="AB87"/>
      <c s="75" r="AC87"/>
      <c s="75" r="AD87"/>
      <c s="75" r="AE87"/>
      <c s="75" r="AF87"/>
      <c s="75" r="AG87"/>
      <c s="75" r="AH87"/>
      <c s="75" r="AI87"/>
      <c s="75" r="AJ87"/>
      <c s="75" r="AK87"/>
      <c s="75" r="AL87"/>
      <c s="75" r="AM87"/>
      <c s="75" r="AN87"/>
      <c s="75" r="AO87"/>
      <c s="75" r="AP87"/>
      <c s="75" r="AQ87"/>
      <c s="75" r="AR87"/>
      <c s="75" r="AS87"/>
      <c s="75" r="AT87"/>
      <c s="75" r="AU87"/>
      <c s="75" r="AV87"/>
      <c s="75" r="AW87"/>
      <c s="75" r="AX87"/>
      <c s="75" r="AY87"/>
      <c s="75" r="AZ87"/>
      <c s="75" r="BA87"/>
      <c s="75" r="BB87"/>
      <c s="75" r="BC87"/>
      <c s="75" r="BD87"/>
      <c s="75" r="BE87"/>
      <c s="75" r="BF87"/>
      <c s="75" r="BG87"/>
      <c s="75" r="BH87"/>
      <c s="75" r="BI87"/>
      <c s="75" r="BJ87"/>
      <c s="75" r="BK87"/>
      <c s="75" r="BL87"/>
      <c s="75" r="BM87"/>
      <c s="75" r="BN87"/>
      <c s="75" r="BO87"/>
      <c s="75" r="BP87"/>
      <c s="75" r="BQ87"/>
      <c s="75" r="BR87"/>
      <c s="75" r="BS87"/>
      <c s="75" r="BT87"/>
      <c s="75" r="BU87"/>
      <c s="75" r="BV87"/>
      <c s="75" r="BW87"/>
      <c s="75" r="BX87"/>
      <c s="75" r="BY87"/>
      <c s="75" r="BZ87"/>
      <c s="75" r="CA87"/>
      <c s="75" r="CB87"/>
      <c s="75" r="CC87"/>
      <c s="75" r="CD87"/>
      <c s="75" r="CE87"/>
      <c s="75" r="CF87"/>
      <c s="75" r="CG87"/>
      <c s="75" r="CH87"/>
      <c s="75" r="CI87"/>
      <c s="75" r="CJ87"/>
      <c s="75" r="CK87"/>
      <c s="75" r="CL87"/>
      <c s="75" r="CM87"/>
      <c s="75" r="CN87"/>
      <c s="75" r="CO87"/>
      <c s="75" r="CP87"/>
      <c s="75" r="CQ87"/>
      <c s="75" r="CR87"/>
      <c s="75" r="CS87"/>
      <c s="75" r="CT87"/>
      <c s="75" r="CU87"/>
      <c s="75" r="CV87"/>
      <c s="75" r="CW87"/>
      <c s="75" r="CX87"/>
      <c s="75" r="CY87"/>
      <c s="75" r="CZ87"/>
      <c s="75" r="DA87"/>
      <c s="75" r="DB87"/>
      <c s="75" r="DC87"/>
      <c s="75" r="DD87"/>
      <c s="75" r="DE87"/>
      <c s="75" r="DF87"/>
      <c s="75" r="DG87"/>
      <c s="75" r="DH87"/>
      <c s="75" r="DI87"/>
      <c s="75" r="DJ87"/>
      <c s="75" r="DK87"/>
      <c s="75" r="DL87"/>
      <c s="75" r="DM87"/>
      <c s="75" r="DN87"/>
      <c s="75" r="DO87"/>
      <c s="75" r="DP87"/>
      <c s="75" r="DQ87"/>
      <c s="75" r="DR87"/>
      <c s="75" r="DS87"/>
      <c s="75" r="DT87"/>
      <c s="77" r="DU87"/>
      <c s="75" r="DV87"/>
      <c s="75" r="DW87"/>
      <c s="75" r="DX87"/>
      <c s="75" r="DY87"/>
      <c s="75" r="DZ87"/>
      <c s="75" r="EA87"/>
      <c s="75" r="EB87"/>
      <c s="75" r="EC87"/>
      <c s="75" r="ED87"/>
      <c s="75" r="EE87"/>
      <c s="75" r="EF87"/>
      <c s="75" r="EG87"/>
      <c s="75" r="EH87"/>
      <c s="75" r="EI87"/>
      <c s="75" r="EJ87"/>
      <c s="75" r="EK87"/>
      <c s="75" r="EL87"/>
      <c s="75" r="EM87"/>
      <c s="75" r="EN87"/>
      <c s="75" r="EO87"/>
      <c s="75" r="EP87"/>
      <c s="75" r="EQ87"/>
      <c s="75" r="ER87"/>
      <c s="75" r="ES87"/>
      <c s="75" r="ET87"/>
      <c s="75" r="EU87"/>
      <c s="75" r="EV87"/>
      <c s="73" r="EW87"/>
      <c s="73" r="EX87"/>
      <c s="73" r="EY87"/>
      <c s="73" r="EZ87"/>
      <c s="73" r="FA87"/>
    </row>
    <row customHeight="1" r="88" ht="15.75">
      <c t="s" s="72" r="A88">
        <v>7011</v>
      </c>
      <c t="s" s="75" r="B88">
        <v>7012</v>
      </c>
      <c t="s" s="75" r="C88">
        <v>7013</v>
      </c>
      <c t="s" s="75" r="D88">
        <v>7014</v>
      </c>
      <c t="s" s="75" r="E88">
        <v>7015</v>
      </c>
      <c t="s" s="75" r="F88">
        <v>7016</v>
      </c>
      <c t="s" s="75" r="G88">
        <v>7017</v>
      </c>
      <c t="s" s="75" r="H88">
        <v>7018</v>
      </c>
      <c t="s" s="75" r="I88">
        <v>7019</v>
      </c>
      <c t="s" s="75" r="J88">
        <v>7020</v>
      </c>
      <c t="s" s="75" r="K88">
        <v>7021</v>
      </c>
      <c t="s" s="75" r="L88">
        <v>7022</v>
      </c>
      <c t="s" s="75" r="M88">
        <v>7023</v>
      </c>
      <c t="s" s="75" r="N88">
        <v>7024</v>
      </c>
      <c t="s" s="75" r="O88">
        <v>7025</v>
      </c>
      <c t="s" s="75" r="P88">
        <v>7026</v>
      </c>
      <c t="s" s="75" r="Q88">
        <v>7027</v>
      </c>
      <c t="s" s="75" r="R88">
        <v>7028</v>
      </c>
      <c t="s" s="75" r="S88">
        <v>7029</v>
      </c>
      <c t="s" s="75" r="T88">
        <v>7030</v>
      </c>
      <c t="s" s="75" r="U88">
        <v>7031</v>
      </c>
      <c t="s" s="75" r="V88">
        <v>7032</v>
      </c>
      <c t="s" s="75" r="W88">
        <v>7033</v>
      </c>
      <c t="s" s="77" r="X88">
        <v>7034</v>
      </c>
      <c t="s" s="77" r="Y88">
        <v>7035</v>
      </c>
      <c t="s" s="75" r="Z88">
        <v>7036</v>
      </c>
      <c t="s" s="76" r="AA88">
        <v>7037</v>
      </c>
      <c t="s" s="75" r="AB88">
        <v>7038</v>
      </c>
      <c t="s" s="75" r="AC88">
        <v>7039</v>
      </c>
      <c t="s" s="75" r="AD88">
        <v>7040</v>
      </c>
      <c t="s" s="75" r="AE88">
        <v>7041</v>
      </c>
      <c t="s" s="75" r="AF88">
        <v>7042</v>
      </c>
      <c t="s" s="76" r="AG88">
        <v>7043</v>
      </c>
      <c t="s" s="75" r="AH88">
        <v>7044</v>
      </c>
      <c t="s" s="75" r="AI88">
        <v>7045</v>
      </c>
      <c t="s" s="75" r="AJ88">
        <v>7046</v>
      </c>
      <c t="s" s="75" r="AK88">
        <v>7047</v>
      </c>
      <c t="s" s="75" r="AL88">
        <v>7048</v>
      </c>
      <c t="s" s="75" r="AM88">
        <v>7049</v>
      </c>
      <c t="s" s="75" r="AN88">
        <v>7050</v>
      </c>
      <c t="s" s="75" r="AO88">
        <v>7051</v>
      </c>
      <c t="s" s="75" r="AP88">
        <v>7052</v>
      </c>
      <c t="s" s="75" r="AQ88">
        <v>7053</v>
      </c>
      <c t="s" s="75" r="AR88">
        <v>7054</v>
      </c>
      <c t="s" s="75" r="AS88">
        <v>7055</v>
      </c>
      <c t="s" s="75" r="AT88">
        <v>7056</v>
      </c>
      <c t="s" s="75" r="AU88">
        <v>7057</v>
      </c>
      <c t="s" s="75" r="AV88">
        <v>7058</v>
      </c>
      <c t="s" s="75" r="AW88">
        <v>7059</v>
      </c>
      <c t="s" s="75" r="AX88">
        <v>7060</v>
      </c>
      <c t="s" s="75" r="AY88">
        <v>7061</v>
      </c>
      <c t="s" s="75" r="AZ88">
        <v>7062</v>
      </c>
      <c t="s" s="75" r="BA88">
        <v>7063</v>
      </c>
      <c t="s" s="75" r="BB88">
        <v>7064</v>
      </c>
      <c t="s" s="75" r="BC88">
        <v>7065</v>
      </c>
      <c t="s" s="75" r="BD88">
        <v>7066</v>
      </c>
      <c t="s" s="75" r="BE88">
        <v>7067</v>
      </c>
      <c t="s" s="75" r="BF88">
        <v>7068</v>
      </c>
      <c t="s" s="75" r="BG88">
        <v>7069</v>
      </c>
      <c t="s" s="75" r="BH88">
        <v>7070</v>
      </c>
      <c t="s" s="75" r="BI88">
        <v>7071</v>
      </c>
      <c t="s" s="75" r="BJ88">
        <v>7072</v>
      </c>
      <c t="s" s="75" r="BK88">
        <v>7073</v>
      </c>
      <c t="s" s="75" r="BL88">
        <v>7074</v>
      </c>
      <c t="s" s="75" r="BM88">
        <v>7075</v>
      </c>
      <c t="s" s="75" r="BN88">
        <v>7076</v>
      </c>
      <c t="s" s="75" r="BO88">
        <v>7077</v>
      </c>
      <c t="s" s="75" r="BP88">
        <v>7078</v>
      </c>
      <c t="s" s="75" r="BQ88">
        <v>7079</v>
      </c>
      <c t="s" s="75" r="BR88">
        <v>7080</v>
      </c>
      <c t="s" s="75" r="BS88">
        <v>7081</v>
      </c>
      <c t="s" s="75" r="BT88">
        <v>7082</v>
      </c>
      <c t="s" s="75" r="BU88">
        <v>7083</v>
      </c>
      <c t="s" s="75" r="BV88">
        <v>7084</v>
      </c>
      <c t="s" s="75" r="BW88">
        <v>7085</v>
      </c>
      <c t="s" s="75" r="BX88">
        <v>7086</v>
      </c>
      <c t="s" s="75" r="BY88">
        <v>7087</v>
      </c>
      <c t="s" s="75" r="BZ88">
        <v>7088</v>
      </c>
      <c t="s" s="75" r="CA88">
        <v>7089</v>
      </c>
      <c t="s" s="75" r="CB88">
        <v>7090</v>
      </c>
      <c t="s" s="75" r="CC88">
        <v>7091</v>
      </c>
      <c t="s" s="75" r="CD88">
        <v>7092</v>
      </c>
      <c t="s" s="75" r="CE88">
        <v>7093</v>
      </c>
      <c t="s" s="75" r="CF88">
        <v>7094</v>
      </c>
      <c t="s" s="75" r="CG88">
        <v>7095</v>
      </c>
      <c t="s" s="75" r="CH88">
        <v>7096</v>
      </c>
      <c t="s" s="75" r="CI88">
        <v>7097</v>
      </c>
      <c t="s" s="75" r="CJ88">
        <v>7098</v>
      </c>
      <c t="s" s="75" r="CK88">
        <v>7099</v>
      </c>
      <c t="s" s="75" r="CL88">
        <v>7100</v>
      </c>
      <c t="s" s="75" r="CM88">
        <v>7101</v>
      </c>
      <c t="s" s="75" r="CN88">
        <v>7102</v>
      </c>
      <c t="s" s="75" r="CO88">
        <v>7103</v>
      </c>
      <c t="s" s="75" r="CP88">
        <v>7104</v>
      </c>
      <c t="s" s="75" r="CQ88">
        <v>7105</v>
      </c>
      <c t="s" s="75" r="CR88">
        <v>7106</v>
      </c>
      <c t="s" s="75" r="CS88">
        <v>7107</v>
      </c>
      <c t="s" s="75" r="CT88">
        <v>7108</v>
      </c>
      <c t="s" s="75" r="CU88">
        <v>7109</v>
      </c>
      <c t="s" s="75" r="CV88">
        <v>7110</v>
      </c>
      <c t="s" s="75" r="CW88">
        <v>7111</v>
      </c>
      <c t="s" s="75" r="CX88">
        <v>7112</v>
      </c>
      <c t="s" s="75" r="CY88">
        <v>7113</v>
      </c>
      <c t="s" s="75" r="CZ88">
        <v>7114</v>
      </c>
      <c t="s" s="75" r="DA88">
        <v>7115</v>
      </c>
      <c t="s" s="75" r="DB88">
        <v>7116</v>
      </c>
      <c t="s" s="75" r="DC88">
        <v>7117</v>
      </c>
      <c t="s" s="75" r="DD88">
        <v>7118</v>
      </c>
      <c t="s" s="75" r="DE88">
        <v>7119</v>
      </c>
      <c t="s" s="75" r="DF88">
        <v>7120</v>
      </c>
      <c t="s" s="75" r="DG88">
        <v>7121</v>
      </c>
      <c t="s" s="75" r="DH88">
        <v>7122</v>
      </c>
      <c t="s" s="75" r="DI88">
        <v>7123</v>
      </c>
      <c t="s" s="75" r="DJ88">
        <v>7124</v>
      </c>
      <c t="s" s="75" r="DK88">
        <v>7125</v>
      </c>
      <c t="s" s="75" r="DL88">
        <v>7126</v>
      </c>
      <c t="s" s="75" r="DM88">
        <v>7127</v>
      </c>
      <c t="s" s="75" r="DN88">
        <v>7128</v>
      </c>
      <c t="s" s="75" r="DO88">
        <v>7129</v>
      </c>
      <c t="s" s="75" r="DP88">
        <v>7130</v>
      </c>
      <c t="s" s="75" r="DQ88">
        <v>7131</v>
      </c>
      <c t="s" s="75" r="DR88">
        <v>7132</v>
      </c>
      <c t="s" s="75" r="DS88">
        <v>7133</v>
      </c>
      <c t="s" s="75" r="DT88">
        <v>7134</v>
      </c>
      <c t="s" s="77" r="DU88">
        <v>7135</v>
      </c>
      <c t="s" s="77" r="DV88">
        <v>7136</v>
      </c>
      <c t="s" s="75" r="DW88">
        <v>7137</v>
      </c>
      <c t="s" s="75" r="DX88">
        <v>7138</v>
      </c>
      <c t="s" s="75" r="DY88">
        <v>7139</v>
      </c>
      <c t="s" s="75" r="DZ88">
        <v>7140</v>
      </c>
      <c t="s" s="75" r="EA88">
        <v>7141</v>
      </c>
      <c t="s" s="75" r="EB88">
        <v>7142</v>
      </c>
      <c t="s" s="75" r="EC88">
        <v>7143</v>
      </c>
      <c t="s" s="75" r="ED88">
        <v>7144</v>
      </c>
      <c t="s" s="75" r="EE88">
        <v>7145</v>
      </c>
      <c t="s" s="75" r="EF88">
        <v>7146</v>
      </c>
      <c t="s" s="75" r="EG88">
        <v>7147</v>
      </c>
      <c t="s" s="75" r="EH88">
        <v>7148</v>
      </c>
      <c t="s" s="75" r="EI88">
        <v>7149</v>
      </c>
      <c t="s" s="75" r="EJ88">
        <v>7150</v>
      </c>
      <c t="s" s="75" r="EK88">
        <v>7151</v>
      </c>
      <c t="s" s="75" r="EL88">
        <v>7152</v>
      </c>
      <c t="s" s="75" r="EM88">
        <v>7153</v>
      </c>
      <c t="s" s="75" r="EN88">
        <v>7154</v>
      </c>
      <c t="s" s="75" r="EO88">
        <v>7155</v>
      </c>
      <c t="s" s="75" r="EP88">
        <v>7156</v>
      </c>
      <c t="s" s="75" r="EQ88">
        <v>7157</v>
      </c>
      <c t="s" s="75" r="ER88">
        <v>7158</v>
      </c>
      <c t="s" s="75" r="ES88">
        <v>7159</v>
      </c>
      <c t="s" s="75" r="ET88">
        <v>7160</v>
      </c>
      <c t="s" s="75" r="EU88">
        <v>7161</v>
      </c>
      <c t="s" s="75" r="EV88">
        <v>7162</v>
      </c>
      <c s="73" r="EW88"/>
      <c s="73" r="EX88"/>
      <c s="73" r="EY88"/>
      <c s="73" r="EZ88"/>
      <c s="73" r="FA88"/>
    </row>
    <row customHeight="1" r="89" ht="15.75">
      <c t="s" s="72" r="A89">
        <v>7163</v>
      </c>
      <c t="s" s="75" r="B89">
        <v>7164</v>
      </c>
      <c t="s" s="75" r="C89">
        <v>7165</v>
      </c>
      <c t="s" s="75" r="D89">
        <v>7166</v>
      </c>
      <c t="s" s="75" r="E89">
        <v>7167</v>
      </c>
      <c t="s" s="75" r="F89">
        <v>7168</v>
      </c>
      <c t="s" s="75" r="G89">
        <v>7169</v>
      </c>
      <c t="s" s="75" r="H89">
        <v>7170</v>
      </c>
      <c t="s" s="75" r="I89">
        <v>7171</v>
      </c>
      <c t="s" s="75" r="J89">
        <v>7172</v>
      </c>
      <c t="s" s="75" r="K89">
        <v>7173</v>
      </c>
      <c t="s" s="75" r="L89">
        <v>7174</v>
      </c>
      <c t="s" s="75" r="M89">
        <v>7175</v>
      </c>
      <c t="s" s="75" r="N89">
        <v>7176</v>
      </c>
      <c t="s" s="75" r="O89">
        <v>7177</v>
      </c>
      <c t="s" s="75" r="P89">
        <v>7178</v>
      </c>
      <c t="s" s="75" r="Q89">
        <v>7179</v>
      </c>
      <c t="s" s="75" r="R89">
        <v>7180</v>
      </c>
      <c t="s" s="75" r="S89">
        <v>7181</v>
      </c>
      <c t="s" s="75" r="T89">
        <v>7182</v>
      </c>
      <c t="s" s="75" r="U89">
        <v>7183</v>
      </c>
      <c t="s" s="75" r="V89">
        <v>7184</v>
      </c>
      <c t="s" s="75" r="W89">
        <v>7185</v>
      </c>
      <c t="s" s="77" r="X89">
        <v>7186</v>
      </c>
      <c t="s" s="77" r="Y89">
        <v>7187</v>
      </c>
      <c t="s" s="75" r="Z89">
        <v>7188</v>
      </c>
      <c t="s" s="76" r="AA89">
        <v>7189</v>
      </c>
      <c t="s" s="75" r="AB89">
        <v>7190</v>
      </c>
      <c t="s" s="75" r="AC89">
        <v>7191</v>
      </c>
      <c t="s" s="75" r="AD89">
        <v>7192</v>
      </c>
      <c t="s" s="75" r="AE89">
        <v>7193</v>
      </c>
      <c t="s" s="75" r="AF89">
        <v>7194</v>
      </c>
      <c t="s" s="76" r="AG89">
        <v>7195</v>
      </c>
      <c t="s" s="75" r="AH89">
        <v>7196</v>
      </c>
      <c t="s" s="75" r="AI89">
        <v>7197</v>
      </c>
      <c t="s" s="75" r="AJ89">
        <v>7198</v>
      </c>
      <c t="s" s="75" r="AK89">
        <v>7199</v>
      </c>
      <c t="s" s="75" r="AL89">
        <v>7200</v>
      </c>
      <c t="s" s="75" r="AM89">
        <v>7201</v>
      </c>
      <c t="s" s="75" r="AN89">
        <v>7202</v>
      </c>
      <c t="s" s="75" r="AO89">
        <v>7203</v>
      </c>
      <c t="s" s="75" r="AP89">
        <v>7204</v>
      </c>
      <c t="s" s="75" r="AQ89">
        <v>7205</v>
      </c>
      <c t="s" s="75" r="AR89">
        <v>7206</v>
      </c>
      <c t="s" s="75" r="AS89">
        <v>7207</v>
      </c>
      <c t="s" s="75" r="AT89">
        <v>7208</v>
      </c>
      <c t="s" s="75" r="AU89">
        <v>7209</v>
      </c>
      <c t="s" s="75" r="AV89">
        <v>7210</v>
      </c>
      <c t="s" s="75" r="AW89">
        <v>7211</v>
      </c>
      <c t="s" s="75" r="AX89">
        <v>7212</v>
      </c>
      <c t="s" s="75" r="AY89">
        <v>7213</v>
      </c>
      <c t="s" s="75" r="AZ89">
        <v>7214</v>
      </c>
      <c t="s" s="75" r="BA89">
        <v>7215</v>
      </c>
      <c t="s" s="75" r="BB89">
        <v>7216</v>
      </c>
      <c t="s" s="75" r="BC89">
        <v>7217</v>
      </c>
      <c t="s" s="75" r="BD89">
        <v>7218</v>
      </c>
      <c t="s" s="75" r="BE89">
        <v>7219</v>
      </c>
      <c t="s" s="75" r="BF89">
        <v>7220</v>
      </c>
      <c t="s" s="75" r="BG89">
        <v>7221</v>
      </c>
      <c t="s" s="75" r="BH89">
        <v>7222</v>
      </c>
      <c t="s" s="75" r="BI89">
        <v>7223</v>
      </c>
      <c t="s" s="75" r="BJ89">
        <v>7224</v>
      </c>
      <c t="s" s="75" r="BK89">
        <v>7225</v>
      </c>
      <c t="s" s="75" r="BL89">
        <v>7226</v>
      </c>
      <c t="s" s="75" r="BM89">
        <v>7227</v>
      </c>
      <c t="s" s="75" r="BN89">
        <v>7228</v>
      </c>
      <c t="s" s="75" r="BO89">
        <v>7229</v>
      </c>
      <c t="s" s="75" r="BP89">
        <v>7230</v>
      </c>
      <c t="s" s="75" r="BQ89">
        <v>7231</v>
      </c>
      <c t="s" s="75" r="BR89">
        <v>7232</v>
      </c>
      <c t="s" s="75" r="BS89">
        <v>7233</v>
      </c>
      <c t="s" s="75" r="BT89">
        <v>7234</v>
      </c>
      <c t="s" s="75" r="BU89">
        <v>7235</v>
      </c>
      <c t="s" s="75" r="BV89">
        <v>7236</v>
      </c>
      <c t="s" s="75" r="BW89">
        <v>7237</v>
      </c>
      <c t="s" s="75" r="BX89">
        <v>7238</v>
      </c>
      <c t="s" s="75" r="BY89">
        <v>7239</v>
      </c>
      <c t="s" s="75" r="BZ89">
        <v>7240</v>
      </c>
      <c t="s" s="75" r="CA89">
        <v>7241</v>
      </c>
      <c t="s" s="75" r="CB89">
        <v>7242</v>
      </c>
      <c t="s" s="75" r="CC89">
        <v>7243</v>
      </c>
      <c t="s" s="75" r="CD89">
        <v>7244</v>
      </c>
      <c t="s" s="75" r="CE89">
        <v>7245</v>
      </c>
      <c t="s" s="75" r="CF89">
        <v>7246</v>
      </c>
      <c t="s" s="75" r="CG89">
        <v>7247</v>
      </c>
      <c t="s" s="75" r="CH89">
        <v>7248</v>
      </c>
      <c t="s" s="75" r="CI89">
        <v>7249</v>
      </c>
      <c t="s" s="75" r="CJ89">
        <v>7250</v>
      </c>
      <c t="s" s="75" r="CK89">
        <v>7251</v>
      </c>
      <c t="s" s="75" r="CL89">
        <v>7252</v>
      </c>
      <c t="s" s="75" r="CM89">
        <v>7253</v>
      </c>
      <c t="s" s="75" r="CN89">
        <v>7254</v>
      </c>
      <c t="s" s="75" r="CO89">
        <v>7255</v>
      </c>
      <c t="s" s="75" r="CP89">
        <v>7256</v>
      </c>
      <c t="s" s="75" r="CQ89">
        <v>7257</v>
      </c>
      <c t="s" s="75" r="CR89">
        <v>7258</v>
      </c>
      <c t="s" s="75" r="CS89">
        <v>7259</v>
      </c>
      <c t="s" s="75" r="CT89">
        <v>7260</v>
      </c>
      <c t="s" s="75" r="CU89">
        <v>7261</v>
      </c>
      <c t="s" s="75" r="CV89">
        <v>7262</v>
      </c>
      <c t="s" s="75" r="CW89">
        <v>7263</v>
      </c>
      <c t="s" s="75" r="CX89">
        <v>7264</v>
      </c>
      <c t="s" s="75" r="CY89">
        <v>7265</v>
      </c>
      <c t="s" s="75" r="CZ89">
        <v>7266</v>
      </c>
      <c t="s" s="75" r="DA89">
        <v>7267</v>
      </c>
      <c t="s" s="75" r="DB89">
        <v>7268</v>
      </c>
      <c t="s" s="75" r="DC89">
        <v>7269</v>
      </c>
      <c t="s" s="75" r="DD89">
        <v>7270</v>
      </c>
      <c t="s" s="75" r="DE89">
        <v>7271</v>
      </c>
      <c t="s" s="75" r="DF89">
        <v>7272</v>
      </c>
      <c t="s" s="75" r="DG89">
        <v>7273</v>
      </c>
      <c t="s" s="75" r="DH89">
        <v>7274</v>
      </c>
      <c t="s" s="75" r="DI89">
        <v>7275</v>
      </c>
      <c t="s" s="75" r="DJ89">
        <v>7276</v>
      </c>
      <c t="s" s="75" r="DK89">
        <v>7277</v>
      </c>
      <c t="s" s="75" r="DL89">
        <v>7278</v>
      </c>
      <c t="s" s="75" r="DM89">
        <v>7279</v>
      </c>
      <c t="s" s="75" r="DN89">
        <v>7280</v>
      </c>
      <c t="s" s="75" r="DO89">
        <v>7281</v>
      </c>
      <c t="s" s="75" r="DP89">
        <v>7282</v>
      </c>
      <c t="s" s="75" r="DQ89">
        <v>7283</v>
      </c>
      <c t="s" s="75" r="DR89">
        <v>7284</v>
      </c>
      <c t="s" s="75" r="DS89">
        <v>7285</v>
      </c>
      <c t="s" s="75" r="DT89">
        <v>7286</v>
      </c>
      <c t="s" s="77" r="DU89">
        <v>7287</v>
      </c>
      <c t="s" s="77" r="DV89">
        <v>7288</v>
      </c>
      <c t="s" s="86" r="DW89">
        <v>7289</v>
      </c>
      <c t="s" s="75" r="DX89">
        <v>7290</v>
      </c>
      <c t="s" s="75" r="DY89">
        <v>7291</v>
      </c>
      <c t="s" s="75" r="DZ89">
        <v>7292</v>
      </c>
      <c t="s" s="75" r="EA89">
        <v>7293</v>
      </c>
      <c t="s" s="75" r="EB89">
        <v>7294</v>
      </c>
      <c t="s" s="75" r="EC89">
        <v>7295</v>
      </c>
      <c t="s" s="75" r="ED89">
        <v>7296</v>
      </c>
      <c t="s" s="75" r="EE89">
        <v>7297</v>
      </c>
      <c t="s" s="75" r="EF89">
        <v>7298</v>
      </c>
      <c t="s" s="75" r="EG89">
        <v>7299</v>
      </c>
      <c t="s" s="75" r="EH89">
        <v>7300</v>
      </c>
      <c t="s" s="75" r="EI89">
        <v>7301</v>
      </c>
      <c t="s" s="75" r="EJ89">
        <v>7302</v>
      </c>
      <c t="s" s="75" r="EK89">
        <v>7303</v>
      </c>
      <c t="s" s="75" r="EL89">
        <v>7304</v>
      </c>
      <c t="s" s="75" r="EM89">
        <v>7305</v>
      </c>
      <c t="s" s="75" r="EN89">
        <v>7306</v>
      </c>
      <c t="s" s="75" r="EO89">
        <v>7307</v>
      </c>
      <c t="s" s="75" r="EP89">
        <v>7308</v>
      </c>
      <c t="s" s="75" r="EQ89">
        <v>7309</v>
      </c>
      <c t="s" s="75" r="ER89">
        <v>7310</v>
      </c>
      <c t="s" s="75" r="ES89">
        <v>7311</v>
      </c>
      <c t="s" s="75" r="ET89">
        <v>7312</v>
      </c>
      <c t="s" s="75" r="EU89">
        <v>7313</v>
      </c>
      <c t="s" s="75" r="EV89">
        <v>7314</v>
      </c>
      <c s="117" r="EW89"/>
      <c s="117" r="EX89"/>
      <c s="117" r="EY89"/>
      <c s="117" r="EZ89"/>
      <c s="117" r="FA89"/>
    </row>
    <row customHeight="1" r="90" ht="15.75">
      <c t="s" s="72" r="A90">
        <v>7315</v>
      </c>
      <c t="s" s="75" r="B90">
        <v>7316</v>
      </c>
      <c t="s" s="75" r="C90">
        <v>7317</v>
      </c>
      <c t="s" s="75" r="D90">
        <v>7318</v>
      </c>
      <c t="s" s="75" r="E90">
        <v>7319</v>
      </c>
      <c t="s" s="75" r="F90">
        <v>7320</v>
      </c>
      <c t="s" s="75" r="G90">
        <v>7321</v>
      </c>
      <c t="s" s="75" r="H90">
        <v>7322</v>
      </c>
      <c t="s" s="75" r="I90">
        <v>7323</v>
      </c>
      <c t="s" s="75" r="J90">
        <v>7324</v>
      </c>
      <c t="s" s="75" r="K90">
        <v>7325</v>
      </c>
      <c t="s" s="75" r="L90">
        <v>7326</v>
      </c>
      <c t="s" s="75" r="M90">
        <v>7327</v>
      </c>
      <c t="s" s="75" r="N90">
        <v>7328</v>
      </c>
      <c t="s" s="75" r="O90">
        <v>7329</v>
      </c>
      <c t="s" s="75" r="P90">
        <v>7330</v>
      </c>
      <c t="s" s="75" r="Q90">
        <v>7331</v>
      </c>
      <c t="s" s="75" r="R90">
        <v>7332</v>
      </c>
      <c t="s" s="75" r="S90">
        <v>7333</v>
      </c>
      <c t="s" s="75" r="T90">
        <v>7334</v>
      </c>
      <c t="s" s="75" r="U90">
        <v>7335</v>
      </c>
      <c t="s" s="75" r="V90">
        <v>7336</v>
      </c>
      <c t="s" s="75" r="W90">
        <v>7337</v>
      </c>
      <c t="s" s="77" r="X90">
        <v>7338</v>
      </c>
      <c t="s" s="77" r="Y90">
        <v>7339</v>
      </c>
      <c t="s" s="75" r="Z90">
        <v>7340</v>
      </c>
      <c t="s" s="76" r="AA90">
        <v>7341</v>
      </c>
      <c t="s" s="75" r="AB90">
        <v>7342</v>
      </c>
      <c t="s" s="75" r="AC90">
        <v>7343</v>
      </c>
      <c t="s" s="75" r="AD90">
        <v>7344</v>
      </c>
      <c t="s" s="75" r="AE90">
        <v>7345</v>
      </c>
      <c t="s" s="75" r="AF90">
        <v>7346</v>
      </c>
      <c t="s" s="76" r="AG90">
        <v>7347</v>
      </c>
      <c t="s" s="75" r="AH90">
        <v>7348</v>
      </c>
      <c t="s" s="75" r="AI90">
        <v>7349</v>
      </c>
      <c t="s" s="75" r="AJ90">
        <v>7350</v>
      </c>
      <c t="s" s="75" r="AK90">
        <v>7351</v>
      </c>
      <c t="s" s="75" r="AL90">
        <v>7352</v>
      </c>
      <c t="s" s="75" r="AM90">
        <v>7353</v>
      </c>
      <c t="s" s="75" r="AN90">
        <v>7354</v>
      </c>
      <c t="s" s="75" r="AO90">
        <v>7355</v>
      </c>
      <c t="s" s="75" r="AP90">
        <v>7356</v>
      </c>
      <c t="s" s="75" r="AQ90">
        <v>7357</v>
      </c>
      <c t="s" s="75" r="AR90">
        <v>7358</v>
      </c>
      <c t="s" s="75" r="AS90">
        <v>7359</v>
      </c>
      <c t="s" s="75" r="AT90">
        <v>7360</v>
      </c>
      <c t="s" s="75" r="AU90">
        <v>7361</v>
      </c>
      <c t="s" s="75" r="AV90">
        <v>7362</v>
      </c>
      <c t="s" s="75" r="AW90">
        <v>7363</v>
      </c>
      <c t="s" s="75" r="AX90">
        <v>7364</v>
      </c>
      <c t="s" s="75" r="AY90">
        <v>7365</v>
      </c>
      <c t="s" s="75" r="AZ90">
        <v>7366</v>
      </c>
      <c t="s" s="75" r="BA90">
        <v>7367</v>
      </c>
      <c t="s" s="75" r="BB90">
        <v>7368</v>
      </c>
      <c t="s" s="75" r="BC90">
        <v>7369</v>
      </c>
      <c t="s" s="75" r="BD90">
        <v>7370</v>
      </c>
      <c t="s" s="75" r="BE90">
        <v>7371</v>
      </c>
      <c t="s" s="75" r="BF90">
        <v>7372</v>
      </c>
      <c t="s" s="75" r="BG90">
        <v>7373</v>
      </c>
      <c t="s" s="75" r="BH90">
        <v>7374</v>
      </c>
      <c t="s" s="75" r="BI90">
        <v>7375</v>
      </c>
      <c t="s" s="75" r="BJ90">
        <v>7376</v>
      </c>
      <c t="s" s="75" r="BK90">
        <v>7377</v>
      </c>
      <c t="s" s="75" r="BL90">
        <v>7378</v>
      </c>
      <c t="s" s="75" r="BM90">
        <v>7379</v>
      </c>
      <c t="s" s="75" r="BN90">
        <v>7380</v>
      </c>
      <c t="s" s="75" r="BO90">
        <v>7381</v>
      </c>
      <c t="s" s="75" r="BP90">
        <v>7382</v>
      </c>
      <c t="s" s="75" r="BQ90">
        <v>7383</v>
      </c>
      <c s="75" r="BR90"/>
      <c s="75" r="BS90"/>
      <c t="s" s="75" r="BT90">
        <v>7384</v>
      </c>
      <c t="s" s="75" r="BU90">
        <v>7385</v>
      </c>
      <c t="s" s="75" r="BV90">
        <v>7386</v>
      </c>
      <c t="s" s="75" r="BW90">
        <v>7387</v>
      </c>
      <c t="s" s="75" r="BX90">
        <v>7388</v>
      </c>
      <c t="s" s="75" r="BY90">
        <v>7389</v>
      </c>
      <c t="s" s="75" r="BZ90">
        <v>7390</v>
      </c>
      <c t="s" s="75" r="CA90">
        <v>7391</v>
      </c>
      <c t="s" s="75" r="CB90">
        <v>7392</v>
      </c>
      <c t="s" s="75" r="CC90">
        <v>7393</v>
      </c>
      <c t="s" s="75" r="CD90">
        <v>7394</v>
      </c>
      <c t="s" s="75" r="CE90">
        <v>7395</v>
      </c>
      <c t="s" s="75" r="CF90">
        <v>7396</v>
      </c>
      <c t="s" s="75" r="CG90">
        <v>7397</v>
      </c>
      <c t="s" s="75" r="CH90">
        <v>7398</v>
      </c>
      <c t="s" s="75" r="CI90">
        <v>7399</v>
      </c>
      <c t="s" s="75" r="CJ90">
        <v>7400</v>
      </c>
      <c t="s" s="75" r="CK90">
        <v>7401</v>
      </c>
      <c t="s" s="75" r="CL90">
        <v>7402</v>
      </c>
      <c t="s" s="75" r="CM90">
        <v>7403</v>
      </c>
      <c t="s" s="75" r="CN90">
        <v>7404</v>
      </c>
      <c t="s" s="75" r="CO90">
        <v>7405</v>
      </c>
      <c t="s" s="75" r="CP90">
        <v>7406</v>
      </c>
      <c t="s" s="75" r="CQ90">
        <v>7407</v>
      </c>
      <c t="s" s="75" r="CR90">
        <v>7408</v>
      </c>
      <c t="s" s="75" r="CS90">
        <v>7409</v>
      </c>
      <c t="s" s="75" r="CT90">
        <v>7410</v>
      </c>
      <c t="s" s="75" r="CU90">
        <v>7411</v>
      </c>
      <c t="s" s="75" r="CV90">
        <v>7412</v>
      </c>
      <c t="s" s="75" r="CW90">
        <v>7413</v>
      </c>
      <c t="s" s="75" r="CX90">
        <v>7414</v>
      </c>
      <c t="s" s="75" r="CY90">
        <v>7415</v>
      </c>
      <c t="s" s="75" r="CZ90">
        <v>7416</v>
      </c>
      <c t="s" s="75" r="DA90">
        <v>7417</v>
      </c>
      <c t="s" s="75" r="DB90">
        <v>7418</v>
      </c>
      <c t="s" s="75" r="DC90">
        <v>7419</v>
      </c>
      <c t="s" s="75" r="DD90">
        <v>7420</v>
      </c>
      <c t="s" s="75" r="DE90">
        <v>7421</v>
      </c>
      <c t="s" s="75" r="DF90">
        <v>7422</v>
      </c>
      <c t="s" s="75" r="DG90">
        <v>7423</v>
      </c>
      <c t="s" s="75" r="DH90">
        <v>7424</v>
      </c>
      <c t="s" s="75" r="DI90">
        <v>7425</v>
      </c>
      <c t="s" s="75" r="DJ90">
        <v>7426</v>
      </c>
      <c t="s" s="75" r="DK90">
        <v>7427</v>
      </c>
      <c t="s" s="75" r="DL90">
        <v>7428</v>
      </c>
      <c t="s" s="75" r="DM90">
        <v>7429</v>
      </c>
      <c t="s" s="75" r="DN90">
        <v>7430</v>
      </c>
      <c t="s" s="75" r="DO90">
        <v>7431</v>
      </c>
      <c t="s" s="75" r="DP90">
        <v>7432</v>
      </c>
      <c t="s" s="75" r="DQ90">
        <v>7433</v>
      </c>
      <c t="s" s="75" r="DR90">
        <v>7434</v>
      </c>
      <c t="s" s="75" r="DS90">
        <v>7435</v>
      </c>
      <c t="s" s="75" r="DT90">
        <v>7436</v>
      </c>
      <c t="s" s="77" r="DU90">
        <v>7437</v>
      </c>
      <c t="s" s="77" r="DV90">
        <v>7438</v>
      </c>
      <c t="s" s="75" r="DW90">
        <v>7439</v>
      </c>
      <c t="s" s="75" r="DX90">
        <v>7440</v>
      </c>
      <c t="s" s="75" r="DY90">
        <v>7441</v>
      </c>
      <c t="s" s="75" r="DZ90">
        <v>7442</v>
      </c>
      <c t="s" s="75" r="EA90">
        <v>7443</v>
      </c>
      <c t="s" s="75" r="EB90">
        <v>7444</v>
      </c>
      <c t="s" s="75" r="EC90">
        <v>7445</v>
      </c>
      <c t="s" s="75" r="ED90">
        <v>7446</v>
      </c>
      <c t="s" s="75" r="EE90">
        <v>7447</v>
      </c>
      <c t="s" s="75" r="EF90">
        <v>7448</v>
      </c>
      <c t="s" s="75" r="EG90">
        <v>7449</v>
      </c>
      <c t="s" s="75" r="EH90">
        <v>7450</v>
      </c>
      <c t="s" s="75" r="EI90">
        <v>7451</v>
      </c>
      <c t="s" s="75" r="EJ90">
        <v>7452</v>
      </c>
      <c t="s" s="75" r="EK90">
        <v>7453</v>
      </c>
      <c t="s" s="75" r="EL90">
        <v>7454</v>
      </c>
      <c t="s" s="75" r="EM90">
        <v>7455</v>
      </c>
      <c t="s" s="75" r="EN90">
        <v>7456</v>
      </c>
      <c t="s" s="75" r="EO90">
        <v>7457</v>
      </c>
      <c t="s" s="75" r="EP90">
        <v>7458</v>
      </c>
      <c t="s" s="75" r="EQ90">
        <v>7459</v>
      </c>
      <c t="s" s="75" r="ER90">
        <v>7460</v>
      </c>
      <c t="s" s="75" r="ES90">
        <v>7461</v>
      </c>
      <c t="s" s="75" r="ET90">
        <v>7462</v>
      </c>
      <c t="s" s="75" r="EU90">
        <v>7463</v>
      </c>
      <c t="s" s="75" r="EV90">
        <v>7464</v>
      </c>
      <c s="73" r="EW90"/>
      <c s="117" r="EX90"/>
      <c s="117" r="EY90"/>
      <c s="117" r="EZ90"/>
      <c s="117" r="FA90"/>
    </row>
    <row customHeight="1" r="91" ht="15.75">
      <c t="s" s="73" r="A91">
        <v>7465</v>
      </c>
      <c s="75" r="B91"/>
      <c s="75" r="C91"/>
      <c s="75" r="D91"/>
      <c s="75" r="E91"/>
      <c s="75" r="F91"/>
      <c s="75" r="G91"/>
      <c s="75" r="H91"/>
      <c s="75" r="I91"/>
      <c s="75" r="J91"/>
      <c s="75" r="K91"/>
      <c s="75" r="L91"/>
      <c s="75" r="M91"/>
      <c s="75" r="N91"/>
      <c s="75" r="O91"/>
      <c s="75" r="P91"/>
      <c s="75" r="Q91"/>
      <c s="75" r="R91"/>
      <c s="75" r="S91"/>
      <c s="75" r="T91"/>
      <c s="75" r="U91"/>
      <c s="75" r="V91"/>
      <c s="75" r="W91"/>
      <c s="75" r="X91"/>
      <c s="75" r="Y91"/>
      <c s="75" r="Z91"/>
      <c s="75" r="AA91"/>
      <c s="75" r="AB91"/>
      <c s="75" r="AC91"/>
      <c s="75" r="AD91"/>
      <c s="75" r="AE91"/>
      <c s="75" r="AF91"/>
      <c s="75" r="AG91"/>
      <c s="75" r="AH91"/>
      <c s="75" r="AI91"/>
      <c s="75" r="AJ91"/>
      <c s="75" r="AK91"/>
      <c s="75" r="AL91"/>
      <c s="75" r="AM91"/>
      <c s="75" r="AN91"/>
      <c s="75" r="AO91"/>
      <c s="75" r="AP91"/>
      <c s="75" r="AQ91"/>
      <c s="75" r="AR91"/>
      <c s="75" r="AS91"/>
      <c s="75" r="AT91"/>
      <c s="75" r="AU91"/>
      <c s="75" r="AV91"/>
      <c s="75" r="AW91"/>
      <c s="75" r="AX91"/>
      <c s="75" r="AY91"/>
      <c s="75" r="AZ91"/>
      <c s="75" r="BA91"/>
      <c s="75" r="BB91"/>
      <c s="75" r="BC91"/>
      <c s="75" r="BD91"/>
      <c s="75" r="BE91"/>
      <c s="75" r="BF91"/>
      <c s="75" r="BG91"/>
      <c s="75" r="BH91"/>
      <c s="75" r="BI91"/>
      <c s="75" r="BJ91"/>
      <c s="75" r="BK91"/>
      <c s="75" r="BL91"/>
      <c s="75" r="BM91"/>
      <c s="75" r="BN91"/>
      <c s="75" r="BO91"/>
      <c s="75" r="BP91"/>
      <c s="75" r="BQ91"/>
      <c t="s" s="75" r="BR91">
        <v>7466</v>
      </c>
      <c t="s" s="75" r="BS91">
        <v>7467</v>
      </c>
      <c s="75" r="BT91"/>
      <c s="75" r="BU91"/>
      <c s="75" r="BV91"/>
      <c s="75" r="BW91"/>
      <c s="75" r="BX91"/>
      <c s="75" r="BY91"/>
      <c s="75" r="BZ91"/>
      <c s="75" r="CA91"/>
      <c s="75" r="CB91"/>
      <c s="75" r="CC91"/>
      <c s="75" r="CD91"/>
      <c s="75" r="CE91"/>
      <c s="75" r="CF91"/>
      <c s="75" r="CG91"/>
      <c s="75" r="CH91"/>
      <c s="75" r="CI91"/>
      <c s="75" r="CJ91"/>
      <c s="75" r="CK91"/>
      <c s="75" r="CL91"/>
      <c s="75" r="CM91"/>
      <c s="75" r="CN91"/>
      <c s="75" r="CO91"/>
      <c s="75" r="CP91"/>
      <c s="75" r="CQ91"/>
      <c s="75" r="CR91"/>
      <c s="75" r="CS91"/>
      <c s="75" r="CT91"/>
      <c s="75" r="CU91"/>
      <c s="75" r="CV91"/>
      <c s="75" r="CW91"/>
      <c s="75" r="CX91"/>
      <c s="75" r="CY91"/>
      <c s="75" r="CZ91"/>
      <c s="75" r="DA91"/>
      <c s="75" r="DB91"/>
      <c s="75" r="DC91"/>
      <c s="75" r="DD91"/>
      <c s="75" r="DE91"/>
      <c s="75" r="DF91"/>
      <c s="75" r="DG91"/>
      <c s="75" r="DH91"/>
      <c s="75" r="DI91"/>
      <c s="75" r="DJ91"/>
      <c s="75" r="DK91"/>
      <c s="75" r="DL91"/>
      <c s="75" r="DM91"/>
      <c s="75" r="DN91"/>
      <c s="75" r="DO91"/>
      <c s="75" r="DP91"/>
      <c s="75" r="DQ91"/>
      <c s="75" r="DR91"/>
      <c s="75" r="DS91"/>
      <c s="75" r="DT91"/>
      <c s="75" r="DU91"/>
      <c s="75" r="DV91"/>
      <c s="75" r="DW91"/>
      <c s="75" r="DX91"/>
      <c s="75" r="DY91"/>
      <c s="75" r="DZ91"/>
      <c s="75" r="EA91"/>
      <c s="75" r="EB91"/>
      <c s="75" r="EC91"/>
      <c s="75" r="ED91"/>
      <c s="75" r="EE91"/>
      <c s="75" r="EF91"/>
      <c s="75" r="EG91"/>
      <c s="75" r="EH91"/>
      <c s="75" r="EI91"/>
      <c s="75" r="EJ91"/>
      <c s="75" r="EK91"/>
      <c s="75" r="EL91"/>
      <c s="75" r="EM91"/>
      <c s="75" r="EN91"/>
      <c s="75" r="EO91"/>
      <c s="75" r="EP91"/>
      <c s="75" r="EQ91"/>
      <c s="75" r="ER91"/>
      <c s="75" r="ES91"/>
      <c s="75" r="ET91"/>
      <c s="75" r="EU91"/>
      <c s="75" r="EV91"/>
      <c s="73" r="EW91"/>
      <c s="73" r="EX91"/>
      <c s="73" r="EY91"/>
      <c s="73" r="EZ91"/>
      <c s="73" r="FA91"/>
    </row>
    <row customHeight="1" r="92" ht="15.75">
      <c t="s" s="73" r="A92">
        <v>7468</v>
      </c>
      <c s="75" r="B92"/>
      <c s="75" r="C92"/>
      <c s="75" r="D92"/>
      <c s="75" r="E92"/>
      <c s="75" r="F92"/>
      <c s="75" r="G92"/>
      <c s="75" r="H92"/>
      <c s="75" r="I92"/>
      <c s="75" r="J92"/>
      <c s="75" r="K92"/>
      <c s="75" r="L92"/>
      <c s="75" r="M92"/>
      <c s="75" r="N92"/>
      <c s="75" r="O92"/>
      <c s="75" r="P92"/>
      <c s="75" r="Q92"/>
      <c s="75" r="R92"/>
      <c s="75" r="S92"/>
      <c s="75" r="T92"/>
      <c s="75" r="U92"/>
      <c s="75" r="V92"/>
      <c s="75" r="W92"/>
      <c s="77" r="X92"/>
      <c s="77" r="Y92"/>
      <c s="75" r="Z92"/>
      <c s="75" r="AA92"/>
      <c s="75" r="AB92"/>
      <c s="75" r="AC92"/>
      <c s="75" r="AD92"/>
      <c s="75" r="AE92"/>
      <c s="75" r="AF92"/>
      <c s="75" r="AG92"/>
      <c s="75" r="AH92"/>
      <c s="75" r="AI92"/>
      <c s="75" r="AJ92"/>
      <c s="75" r="AK92"/>
      <c s="75" r="AL92"/>
      <c s="75" r="AM92"/>
      <c s="75" r="AN92"/>
      <c s="75" r="AO92"/>
      <c s="75" r="AP92"/>
      <c s="75" r="AQ92"/>
      <c s="75" r="AR92"/>
      <c s="75" r="AS92"/>
      <c s="75" r="AT92"/>
      <c s="75" r="AU92"/>
      <c s="75" r="AV92"/>
      <c s="75" r="AW92"/>
      <c s="75" r="AX92"/>
      <c s="75" r="AY92"/>
      <c s="75" r="AZ92"/>
      <c s="75" r="BA92"/>
      <c s="75" r="BB92"/>
      <c s="75" r="BC92"/>
      <c s="75" r="BD92"/>
      <c s="75" r="BE92"/>
      <c s="75" r="BF92"/>
      <c s="75" r="BG92"/>
      <c s="75" r="BH92"/>
      <c s="75" r="BI92"/>
      <c s="75" r="BJ92"/>
      <c s="75" r="BK92"/>
      <c s="75" r="BL92"/>
      <c s="75" r="BM92"/>
      <c s="75" r="BN92"/>
      <c s="75" r="BO92"/>
      <c s="75" r="BP92"/>
      <c s="75" r="BQ92"/>
      <c s="75" r="BR92"/>
      <c s="75" r="BS92"/>
      <c s="75" r="BT92"/>
      <c s="75" r="BU92"/>
      <c s="75" r="BV92"/>
      <c s="75" r="BW92"/>
      <c s="75" r="BX92"/>
      <c s="75" r="BY92"/>
      <c s="75" r="BZ92"/>
      <c s="75" r="CA92"/>
      <c s="75" r="CB92"/>
      <c s="75" r="CC92"/>
      <c s="75" r="CD92"/>
      <c s="75" r="CE92"/>
      <c s="75" r="CF92"/>
      <c s="75" r="CG92"/>
      <c s="75" r="CH92"/>
      <c s="75" r="CI92"/>
      <c s="75" r="CJ92"/>
      <c s="75" r="CK92"/>
      <c s="75" r="CL92"/>
      <c s="75" r="CM92"/>
      <c s="75" r="CN92"/>
      <c s="75" r="CO92"/>
      <c s="75" r="CP92"/>
      <c s="75" r="CQ92"/>
      <c s="75" r="CR92"/>
      <c s="75" r="CS92"/>
      <c s="75" r="CT92"/>
      <c s="75" r="CU92"/>
      <c s="75" r="CV92"/>
      <c s="75" r="CW92"/>
      <c s="75" r="CX92"/>
      <c s="75" r="CY92"/>
      <c s="75" r="CZ92"/>
      <c s="75" r="DA92"/>
      <c s="75" r="DB92"/>
      <c s="75" r="DC92"/>
      <c s="75" r="DD92"/>
      <c s="75" r="DE92"/>
      <c s="75" r="DF92"/>
      <c s="75" r="DG92"/>
      <c s="75" r="DH92"/>
      <c s="75" r="DI92"/>
      <c s="75" r="DJ92"/>
      <c s="75" r="DK92"/>
      <c s="75" r="DL92"/>
      <c s="75" r="DM92"/>
      <c s="75" r="DN92"/>
      <c s="75" r="DO92"/>
      <c s="75" r="DP92"/>
      <c s="75" r="DQ92"/>
      <c s="75" r="DR92"/>
      <c s="75" r="DS92"/>
      <c s="75" r="DT92"/>
      <c s="77" r="DU92"/>
      <c s="77" r="DV92"/>
      <c s="75" r="DW92"/>
      <c s="75" r="DX92"/>
      <c s="75" r="DY92"/>
      <c s="75" r="DZ92"/>
      <c s="75" r="EA92"/>
      <c s="75" r="EB92"/>
      <c s="75" r="EC92"/>
      <c s="75" r="ED92"/>
      <c s="75" r="EE92"/>
      <c s="75" r="EF92"/>
      <c s="75" r="EG92"/>
      <c s="75" r="EH92"/>
      <c s="75" r="EI92"/>
      <c s="75" r="EJ92"/>
      <c s="75" r="EK92"/>
      <c s="75" r="EL92"/>
      <c s="75" r="EM92"/>
      <c s="75" r="EN92"/>
      <c s="75" r="EO92"/>
      <c s="75" r="EP92"/>
      <c s="75" r="EQ92"/>
      <c s="75" r="ER92"/>
      <c s="75" r="ES92"/>
      <c s="75" r="ET92"/>
      <c s="75" r="EU92"/>
      <c s="75" r="EV92"/>
      <c s="73" r="EW92"/>
      <c s="73" r="EX92"/>
      <c s="73" r="EY92"/>
      <c s="73" r="EZ92"/>
      <c s="73" r="FA92"/>
    </row>
    <row customHeight="1" r="93" ht="15.75">
      <c t="s" s="72" r="A93">
        <v>7469</v>
      </c>
      <c s="75" r="B93"/>
      <c s="75" r="C93"/>
      <c t="s" s="75" r="D93">
        <v>7470</v>
      </c>
      <c s="75" r="E93"/>
      <c s="75" r="F93"/>
      <c t="s" s="75" r="G93">
        <v>7471</v>
      </c>
      <c s="75" r="H93"/>
      <c s="75" r="I93"/>
      <c t="s" s="75" r="J93">
        <v>7472</v>
      </c>
      <c t="s" s="75" r="K93">
        <v>7473</v>
      </c>
      <c s="75" r="L93"/>
      <c s="75" r="M93"/>
      <c t="s" s="75" r="N93">
        <v>7474</v>
      </c>
      <c s="75" r="O93"/>
      <c s="75" r="P93"/>
      <c s="75" r="Q93"/>
      <c t="s" s="75" r="R93">
        <v>7475</v>
      </c>
      <c t="s" s="75" r="S93">
        <v>7476</v>
      </c>
      <c s="75" r="T93"/>
      <c t="s" s="75" r="U93">
        <v>7477</v>
      </c>
      <c t="s" s="75" r="V93">
        <v>7478</v>
      </c>
      <c t="s" s="75" r="W93">
        <v>7479</v>
      </c>
      <c s="77" r="X93"/>
      <c s="77" r="Y93"/>
      <c s="75" r="Z93"/>
      <c s="75" r="AA93"/>
      <c s="75" r="AB93"/>
      <c s="75" r="AC93"/>
      <c s="75" r="AD93"/>
      <c s="75" r="AE93"/>
      <c s="75" r="AF93"/>
      <c t="s" s="76" r="AG93">
        <v>7480</v>
      </c>
      <c s="75" r="AH93"/>
      <c s="75" r="AI93"/>
      <c s="75" r="AJ93"/>
      <c s="75" r="AK93"/>
      <c s="75" r="AL93"/>
      <c s="75" r="AM93"/>
      <c s="75" r="AN93"/>
      <c s="75" r="AO93"/>
      <c s="75" r="AP93"/>
      <c s="75" r="AQ93"/>
      <c t="s" s="75" r="AR93">
        <v>7481</v>
      </c>
      <c t="s" s="75" r="AS93">
        <v>7482</v>
      </c>
      <c s="75" r="AT93"/>
      <c s="75" r="AU93"/>
      <c s="75" r="AV93"/>
      <c s="75" r="AW93"/>
      <c s="75" r="AX93"/>
      <c s="75" r="AY93"/>
      <c s="75" r="AZ93"/>
      <c s="75" r="BA93"/>
      <c s="75" r="BB93"/>
      <c s="75" r="BC93"/>
      <c s="75" r="BD93"/>
      <c s="75" r="BE93"/>
      <c s="75" r="BF93"/>
      <c s="75" r="BG93"/>
      <c s="75" r="BH93"/>
      <c t="s" s="75" r="BI93">
        <v>7483</v>
      </c>
      <c t="s" s="75" r="BJ93">
        <v>7484</v>
      </c>
      <c t="s" s="75" r="BK93">
        <v>7485</v>
      </c>
      <c s="75" r="BL93"/>
      <c t="s" s="75" r="BM93">
        <v>7486</v>
      </c>
      <c s="75" r="BN93"/>
      <c s="75" r="BO93"/>
      <c s="75" r="BP93"/>
      <c s="75" r="BQ93"/>
      <c t="s" s="75" r="BR93">
        <v>7487</v>
      </c>
      <c t="s" s="75" r="BS93">
        <v>7488</v>
      </c>
      <c s="75" r="BT93"/>
      <c s="75" r="BU93"/>
      <c s="75" r="BV93"/>
      <c s="75" r="BW93"/>
      <c s="75" r="BX93"/>
      <c s="75" r="BY93"/>
      <c s="75" r="BZ93"/>
      <c s="75" r="CA93"/>
      <c s="75" r="CB93"/>
      <c s="75" r="CC93"/>
      <c s="75" r="CD93"/>
      <c s="75" r="CE93"/>
      <c s="75" r="CF93"/>
      <c s="75" r="CG93"/>
      <c s="75" r="CH93"/>
      <c s="75" r="CI93"/>
      <c s="75" r="CJ93"/>
      <c s="75" r="CK93"/>
      <c t="s" s="75" r="CL93">
        <v>7489</v>
      </c>
      <c t="s" s="75" r="CM93">
        <v>7490</v>
      </c>
      <c t="s" s="75" r="CN93">
        <v>7491</v>
      </c>
      <c t="s" s="75" r="CO93">
        <v>7492</v>
      </c>
      <c t="s" s="75" r="CP93">
        <v>7493</v>
      </c>
      <c t="s" s="75" r="CQ93">
        <v>7494</v>
      </c>
      <c s="75" r="CR93"/>
      <c s="75" r="CS93"/>
      <c s="75" r="CT93"/>
      <c t="s" s="75" r="CU93">
        <v>7495</v>
      </c>
      <c t="s" s="75" r="CV93">
        <v>7496</v>
      </c>
      <c s="75" r="CW93"/>
      <c s="75" r="CX93"/>
      <c s="75" r="CY93"/>
      <c s="75" r="CZ93"/>
      <c s="75" r="DA93"/>
      <c t="s" s="75" r="DB93">
        <v>7497</v>
      </c>
      <c t="s" s="75" r="DC93">
        <v>7498</v>
      </c>
      <c s="75" r="DD93"/>
      <c s="75" r="DE93"/>
      <c s="75" r="DF93"/>
      <c s="75" r="DG93"/>
      <c s="75" r="DH93"/>
      <c s="75" r="DI93"/>
      <c s="75" r="DJ93"/>
      <c s="75" r="DK93"/>
      <c s="75" r="DL93"/>
      <c s="75" r="DM93"/>
      <c s="75" r="DN93"/>
      <c s="75" r="DO93"/>
      <c s="75" r="DP93"/>
      <c s="75" r="DQ93"/>
      <c t="s" s="75" r="DR93">
        <v>7499</v>
      </c>
      <c s="75" r="DS93"/>
      <c s="75" r="DT93"/>
      <c t="s" s="77" r="DU93">
        <v>7500</v>
      </c>
      <c t="s" s="77" r="DV93">
        <v>7501</v>
      </c>
      <c s="75" r="DW93"/>
      <c t="s" s="75" r="DX93">
        <v>7502</v>
      </c>
      <c t="s" s="75" r="DY93">
        <v>7503</v>
      </c>
      <c s="75" r="DZ93"/>
      <c s="75" r="EA93"/>
      <c s="75" r="EB93"/>
      <c s="75" r="EC93"/>
      <c s="75" r="ED93"/>
      <c s="75" r="EE93"/>
      <c s="75" r="EF93"/>
      <c t="s" s="75" r="EG93">
        <v>7504</v>
      </c>
      <c s="75" r="EH93"/>
      <c s="75" r="EI93"/>
      <c s="75" r="EJ93"/>
      <c s="75" r="EK93"/>
      <c s="75" r="EL93"/>
      <c s="75" r="EM93"/>
      <c t="s" s="75" r="EN93">
        <v>7505</v>
      </c>
      <c t="s" s="75" r="EO93">
        <v>7506</v>
      </c>
      <c t="s" s="75" r="EP93">
        <v>7507</v>
      </c>
      <c t="s" s="75" r="EQ93">
        <v>7508</v>
      </c>
      <c s="75" r="ER93"/>
      <c s="75" r="ES93"/>
      <c s="75" r="ET93"/>
      <c t="s" s="75" r="EU93">
        <v>7509</v>
      </c>
      <c t="s" s="75" r="EV93">
        <v>7510</v>
      </c>
      <c s="73" r="EW93"/>
      <c s="73" r="EX93"/>
      <c s="73" r="EY93"/>
      <c s="73" r="EZ93"/>
      <c s="73" r="FA93"/>
    </row>
    <row customHeight="1" r="94" ht="15.75">
      <c t="s" s="72" r="A94">
        <v>7511</v>
      </c>
      <c t="s" s="75" r="B94">
        <v>7512</v>
      </c>
      <c t="s" s="75" r="C94">
        <v>7513</v>
      </c>
      <c t="s" s="75" r="D94">
        <v>7514</v>
      </c>
      <c t="s" s="75" r="E94">
        <v>7515</v>
      </c>
      <c t="s" s="75" r="F94">
        <v>7516</v>
      </c>
      <c t="s" s="75" r="G94">
        <v>7517</v>
      </c>
      <c t="s" s="75" r="H94">
        <v>7518</v>
      </c>
      <c t="s" s="75" r="I94">
        <v>7519</v>
      </c>
      <c t="s" s="75" r="J94">
        <v>7520</v>
      </c>
      <c t="s" s="75" r="K94">
        <v>7521</v>
      </c>
      <c t="s" s="75" r="L94">
        <v>7522</v>
      </c>
      <c t="s" s="75" r="M94">
        <v>7523</v>
      </c>
      <c t="s" s="75" r="N94">
        <v>7524</v>
      </c>
      <c t="s" s="75" r="O94">
        <v>7525</v>
      </c>
      <c t="s" s="75" r="P94">
        <v>7526</v>
      </c>
      <c t="s" s="75" r="Q94">
        <v>7527</v>
      </c>
      <c t="s" s="75" r="R94">
        <v>7528</v>
      </c>
      <c t="s" s="75" r="S94">
        <v>7529</v>
      </c>
      <c t="s" s="75" r="T94">
        <v>7530</v>
      </c>
      <c t="s" s="75" r="U94">
        <v>7531</v>
      </c>
      <c t="s" s="76" r="V94">
        <v>7532</v>
      </c>
      <c t="s" s="76" r="W94">
        <v>7533</v>
      </c>
      <c t="s" s="77" r="X94">
        <v>7534</v>
      </c>
      <c t="s" s="77" r="Y94">
        <v>7535</v>
      </c>
      <c t="s" s="76" r="Z94">
        <v>7536</v>
      </c>
      <c t="s" s="76" r="AA94">
        <v>7537</v>
      </c>
      <c t="s" s="75" r="AB94">
        <v>7538</v>
      </c>
      <c t="s" s="75" r="AC94">
        <v>7539</v>
      </c>
      <c t="s" s="75" r="AD94">
        <v>7540</v>
      </c>
      <c t="s" s="75" r="AE94">
        <v>7541</v>
      </c>
      <c t="s" s="75" r="AF94">
        <v>7542</v>
      </c>
      <c t="s" s="76" r="AG94">
        <v>7543</v>
      </c>
      <c t="s" s="75" r="AH94">
        <v>7544</v>
      </c>
      <c t="s" s="75" r="AI94">
        <v>7545</v>
      </c>
      <c t="s" s="76" r="AJ94">
        <v>7546</v>
      </c>
      <c t="s" s="75" r="AK94">
        <v>7547</v>
      </c>
      <c t="s" s="75" r="AL94">
        <v>7548</v>
      </c>
      <c t="s" s="75" r="AM94">
        <v>7549</v>
      </c>
      <c t="s" s="75" r="AN94">
        <v>7550</v>
      </c>
      <c t="s" s="75" r="AO94">
        <v>7551</v>
      </c>
      <c t="s" s="75" r="AP94">
        <v>7552</v>
      </c>
      <c t="s" s="75" r="AQ94">
        <v>7553</v>
      </c>
      <c t="s" s="76" r="AR94">
        <v>7554</v>
      </c>
      <c t="s" s="76" r="AS94">
        <v>7555</v>
      </c>
      <c t="s" s="75" r="AT94">
        <v>7556</v>
      </c>
      <c t="s" s="75" r="AU94">
        <v>7557</v>
      </c>
      <c t="s" s="75" r="AV94">
        <v>7558</v>
      </c>
      <c t="s" s="75" r="AW94">
        <v>7559</v>
      </c>
      <c t="s" s="75" r="AX94">
        <v>7560</v>
      </c>
      <c t="s" s="75" r="AY94">
        <v>7561</v>
      </c>
      <c t="s" s="75" r="AZ94">
        <v>7562</v>
      </c>
      <c t="s" s="75" r="BA94">
        <v>7563</v>
      </c>
      <c t="s" s="75" r="BB94">
        <v>7564</v>
      </c>
      <c t="s" s="75" r="BC94">
        <v>7565</v>
      </c>
      <c t="s" s="75" r="BD94">
        <v>7566</v>
      </c>
      <c t="s" s="75" r="BE94">
        <v>7567</v>
      </c>
      <c t="s" s="75" r="BF94">
        <v>7568</v>
      </c>
      <c t="s" s="75" r="BG94">
        <v>7569</v>
      </c>
      <c t="s" s="75" r="BH94">
        <v>7570</v>
      </c>
      <c t="s" s="75" r="BI94">
        <v>7571</v>
      </c>
      <c t="s" s="75" r="BJ94">
        <v>7572</v>
      </c>
      <c t="s" s="75" r="BK94">
        <v>7573</v>
      </c>
      <c t="s" s="75" r="BL94">
        <v>7574</v>
      </c>
      <c t="s" s="76" r="BM94">
        <v>7575</v>
      </c>
      <c t="s" s="75" r="BN94">
        <v>7576</v>
      </c>
      <c t="s" s="75" r="BO94">
        <v>7577</v>
      </c>
      <c t="s" s="75" r="BP94">
        <v>7578</v>
      </c>
      <c t="s" s="75" r="BQ94">
        <v>7579</v>
      </c>
      <c t="s" s="75" r="BR94">
        <v>7580</v>
      </c>
      <c t="s" s="75" r="BS94">
        <v>7581</v>
      </c>
      <c t="s" s="75" r="BT94">
        <v>7582</v>
      </c>
      <c t="s" s="75" r="BU94">
        <v>7583</v>
      </c>
      <c t="s" s="75" r="BV94">
        <v>7584</v>
      </c>
      <c t="s" s="75" r="BW94">
        <v>7585</v>
      </c>
      <c t="s" s="76" r="BX94">
        <v>7586</v>
      </c>
      <c t="s" s="75" r="BY94">
        <v>7587</v>
      </c>
      <c t="s" s="75" r="BZ94">
        <v>7588</v>
      </c>
      <c t="s" s="75" r="CA94">
        <v>7589</v>
      </c>
      <c t="s" s="75" r="CB94">
        <v>7590</v>
      </c>
      <c t="s" s="75" r="CC94">
        <v>7591</v>
      </c>
      <c t="s" s="75" r="CD94">
        <v>7592</v>
      </c>
      <c t="s" s="75" r="CE94">
        <v>7593</v>
      </c>
      <c t="s" s="75" r="CF94">
        <v>7594</v>
      </c>
      <c t="s" s="75" r="CG94">
        <v>7595</v>
      </c>
      <c t="s" s="75" r="CH94">
        <v>7596</v>
      </c>
      <c t="s" s="75" r="CI94">
        <v>7597</v>
      </c>
      <c t="s" s="75" r="CJ94">
        <v>7598</v>
      </c>
      <c t="s" s="75" r="CK94">
        <v>7599</v>
      </c>
      <c t="s" s="75" r="CL94">
        <v>7600</v>
      </c>
      <c t="s" s="75" r="CM94">
        <v>7601</v>
      </c>
      <c t="s" s="75" r="CN94">
        <v>7602</v>
      </c>
      <c t="s" s="75" r="CO94">
        <v>7603</v>
      </c>
      <c t="s" s="75" r="CP94">
        <v>7604</v>
      </c>
      <c t="s" s="75" r="CQ94">
        <v>7605</v>
      </c>
      <c t="s" s="75" r="CR94">
        <v>7606</v>
      </c>
      <c t="s" s="75" r="CS94">
        <v>7607</v>
      </c>
      <c t="s" s="75" r="CT94">
        <v>7608</v>
      </c>
      <c t="s" s="75" r="CU94">
        <v>7609</v>
      </c>
      <c t="s" s="75" r="CV94">
        <v>7610</v>
      </c>
      <c t="s" s="76" r="CW94">
        <v>7611</v>
      </c>
      <c t="s" s="75" r="CX94">
        <v>7612</v>
      </c>
      <c t="s" s="75" r="CY94">
        <v>7613</v>
      </c>
      <c t="s" s="76" r="CZ94">
        <v>7614</v>
      </c>
      <c t="s" s="75" r="DA94">
        <v>7615</v>
      </c>
      <c t="s" s="81" r="DB94">
        <v>7616</v>
      </c>
      <c t="s" s="81" r="DC94">
        <v>7617</v>
      </c>
      <c t="s" s="75" r="DD94">
        <v>7618</v>
      </c>
      <c t="s" s="75" r="DE94">
        <v>7619</v>
      </c>
      <c t="s" s="75" r="DF94">
        <v>7620</v>
      </c>
      <c t="s" s="75" r="DG94">
        <v>7621</v>
      </c>
      <c t="s" s="75" r="DH94">
        <v>7622</v>
      </c>
      <c t="s" s="75" r="DI94">
        <v>7623</v>
      </c>
      <c t="s" s="75" r="DJ94">
        <v>7624</v>
      </c>
      <c t="s" s="75" r="DK94">
        <v>7625</v>
      </c>
      <c t="s" s="75" r="DL94">
        <v>7626</v>
      </c>
      <c t="s" s="75" r="DM94">
        <v>7627</v>
      </c>
      <c t="s" s="75" r="DN94">
        <v>7628</v>
      </c>
      <c t="s" s="75" r="DO94">
        <v>7629</v>
      </c>
      <c t="s" s="75" r="DP94">
        <v>7630</v>
      </c>
      <c t="s" s="75" r="DQ94">
        <v>7631</v>
      </c>
      <c t="s" s="75" r="DR94">
        <v>7632</v>
      </c>
      <c t="s" s="75" r="DS94">
        <v>7633</v>
      </c>
      <c t="s" s="75" r="DT94">
        <v>7634</v>
      </c>
      <c t="s" s="77" r="DU94">
        <v>7635</v>
      </c>
      <c t="s" s="77" r="DV94">
        <v>7636</v>
      </c>
      <c t="s" s="75" r="DW94">
        <v>7637</v>
      </c>
      <c t="s" s="75" r="DX94">
        <v>7638</v>
      </c>
      <c t="s" s="75" r="DY94">
        <v>7639</v>
      </c>
      <c t="s" s="75" r="DZ94">
        <v>7640</v>
      </c>
      <c t="s" s="75" r="EA94">
        <v>7641</v>
      </c>
      <c t="s" s="75" r="EB94">
        <v>7642</v>
      </c>
      <c t="s" s="75" r="EC94">
        <v>7643</v>
      </c>
      <c t="s" s="75" r="ED94">
        <v>7644</v>
      </c>
      <c t="s" s="76" r="EE94">
        <v>7645</v>
      </c>
      <c t="s" s="76" r="EF94">
        <v>7646</v>
      </c>
      <c t="s" s="75" r="EG94">
        <v>7647</v>
      </c>
      <c t="s" s="75" r="EH94">
        <v>7648</v>
      </c>
      <c t="s" s="75" r="EI94">
        <v>7649</v>
      </c>
      <c t="s" s="75" r="EJ94">
        <v>7650</v>
      </c>
      <c t="s" s="75" r="EK94">
        <v>7651</v>
      </c>
      <c t="s" s="75" r="EL94">
        <v>7652</v>
      </c>
      <c t="s" s="75" r="EM94">
        <v>7653</v>
      </c>
      <c t="s" s="75" r="EN94">
        <v>7654</v>
      </c>
      <c t="s" s="75" r="EO94">
        <v>7655</v>
      </c>
      <c t="s" s="75" r="EP94">
        <v>7656</v>
      </c>
      <c t="s" s="75" r="EQ94">
        <v>7657</v>
      </c>
      <c t="s" s="75" r="ER94">
        <v>7658</v>
      </c>
      <c t="s" s="75" r="ES94">
        <v>7659</v>
      </c>
      <c t="s" s="75" r="ET94">
        <v>7660</v>
      </c>
      <c t="s" s="75" r="EU94">
        <v>7661</v>
      </c>
      <c t="s" s="75" r="EV94">
        <v>7662</v>
      </c>
      <c s="117" r="EW94"/>
      <c s="117" r="EX94"/>
      <c s="117" r="EY94"/>
      <c s="117" r="EZ94"/>
      <c s="117" r="FA94"/>
    </row>
    <row customHeight="1" r="95" ht="15.75">
      <c t="s" s="72" r="A95">
        <v>7663</v>
      </c>
      <c t="s" s="75" r="B95">
        <v>7664</v>
      </c>
      <c t="s" s="75" r="C95">
        <v>7665</v>
      </c>
      <c t="s" s="75" r="D95">
        <v>7666</v>
      </c>
      <c t="s" s="75" r="E95">
        <v>7667</v>
      </c>
      <c t="s" s="75" r="F95">
        <v>7668</v>
      </c>
      <c t="s" s="75" r="G95">
        <v>7669</v>
      </c>
      <c t="s" s="75" r="H95">
        <v>7670</v>
      </c>
      <c t="s" s="75" r="I95">
        <v>7671</v>
      </c>
      <c t="s" s="75" r="J95">
        <v>7672</v>
      </c>
      <c t="s" s="75" r="K95">
        <v>7673</v>
      </c>
      <c t="s" s="75" r="L95">
        <v>7674</v>
      </c>
      <c t="s" s="75" r="M95">
        <v>7675</v>
      </c>
      <c t="s" s="75" r="N95">
        <v>7676</v>
      </c>
      <c t="s" s="75" r="O95">
        <v>7677</v>
      </c>
      <c t="s" s="75" r="P95">
        <v>7678</v>
      </c>
      <c t="s" s="75" r="Q95">
        <v>7679</v>
      </c>
      <c t="s" s="75" r="R95">
        <v>7680</v>
      </c>
      <c t="s" s="75" r="S95">
        <v>7681</v>
      </c>
      <c t="s" s="75" r="T95">
        <v>7682</v>
      </c>
      <c t="s" s="75" r="U95">
        <v>7683</v>
      </c>
      <c t="s" s="75" r="V95">
        <v>7684</v>
      </c>
      <c t="s" s="75" r="W95">
        <v>7685</v>
      </c>
      <c t="s" s="77" r="X95">
        <v>7686</v>
      </c>
      <c t="s" s="77" r="Y95">
        <v>7687</v>
      </c>
      <c t="s" s="76" r="Z95">
        <v>7688</v>
      </c>
      <c t="s" s="76" r="AA95">
        <v>7689</v>
      </c>
      <c t="s" s="75" r="AB95">
        <v>7690</v>
      </c>
      <c t="s" s="75" r="AC95">
        <v>7691</v>
      </c>
      <c t="s" s="75" r="AD95">
        <v>7692</v>
      </c>
      <c t="s" s="75" r="AE95">
        <v>7693</v>
      </c>
      <c t="s" s="75" r="AF95">
        <v>7694</v>
      </c>
      <c t="s" s="76" r="AG95">
        <v>7695</v>
      </c>
      <c t="s" s="75" r="AH95">
        <v>7696</v>
      </c>
      <c t="s" s="75" r="AI95">
        <v>7697</v>
      </c>
      <c t="s" s="75" r="AJ95">
        <v>7698</v>
      </c>
      <c t="s" s="75" r="AK95">
        <v>7699</v>
      </c>
      <c t="s" s="75" r="AL95">
        <v>7700</v>
      </c>
      <c t="s" s="75" r="AM95">
        <v>7701</v>
      </c>
      <c t="s" s="75" r="AN95">
        <v>7702</v>
      </c>
      <c t="s" s="75" r="AO95">
        <v>7703</v>
      </c>
      <c t="s" s="75" r="AP95">
        <v>7704</v>
      </c>
      <c t="s" s="75" r="AQ95">
        <v>7705</v>
      </c>
      <c t="s" s="75" r="AR95">
        <v>7706</v>
      </c>
      <c t="s" s="75" r="AS95">
        <v>7707</v>
      </c>
      <c t="s" s="75" r="AT95">
        <v>7708</v>
      </c>
      <c t="s" s="75" r="AU95">
        <v>7709</v>
      </c>
      <c t="s" s="75" r="AV95">
        <v>7710</v>
      </c>
      <c t="s" s="75" r="AW95">
        <v>7711</v>
      </c>
      <c t="s" s="75" r="AX95">
        <v>7712</v>
      </c>
      <c t="s" s="75" r="AY95">
        <v>7713</v>
      </c>
      <c t="s" s="75" r="AZ95">
        <v>7714</v>
      </c>
      <c t="s" s="75" r="BA95">
        <v>7715</v>
      </c>
      <c t="s" s="75" r="BB95">
        <v>7716</v>
      </c>
      <c t="s" s="75" r="BC95">
        <v>7717</v>
      </c>
      <c t="s" s="75" r="BD95">
        <v>7718</v>
      </c>
      <c t="s" s="75" r="BE95">
        <v>7719</v>
      </c>
      <c t="s" s="75" r="BF95">
        <v>7720</v>
      </c>
      <c t="s" s="75" r="BG95">
        <v>7721</v>
      </c>
      <c t="s" s="75" r="BH95">
        <v>7722</v>
      </c>
      <c t="s" s="75" r="BI95">
        <v>7723</v>
      </c>
      <c t="s" s="75" r="BJ95">
        <v>7724</v>
      </c>
      <c t="s" s="75" r="BK95">
        <v>7725</v>
      </c>
      <c t="s" s="75" r="BL95">
        <v>7726</v>
      </c>
      <c t="s" s="75" r="BM95">
        <v>7727</v>
      </c>
      <c t="s" s="75" r="BN95">
        <v>7728</v>
      </c>
      <c t="s" s="75" r="BO95">
        <v>7729</v>
      </c>
      <c t="s" s="75" r="BP95">
        <v>7730</v>
      </c>
      <c t="s" s="75" r="BQ95">
        <v>7731</v>
      </c>
      <c t="s" s="75" r="BR95">
        <v>7732</v>
      </c>
      <c t="s" s="75" r="BS95">
        <v>7733</v>
      </c>
      <c t="s" s="75" r="BT95">
        <v>7734</v>
      </c>
      <c t="s" s="75" r="BU95">
        <v>7735</v>
      </c>
      <c t="s" s="75" r="BV95">
        <v>7736</v>
      </c>
      <c t="s" s="75" r="BW95">
        <v>7737</v>
      </c>
      <c t="s" s="75" r="BX95">
        <v>7738</v>
      </c>
      <c t="s" s="75" r="BY95">
        <v>7739</v>
      </c>
      <c t="s" s="75" r="BZ95">
        <v>7740</v>
      </c>
      <c t="s" s="75" r="CA95">
        <v>7741</v>
      </c>
      <c s="75" r="CB95"/>
      <c t="s" s="75" r="CC95">
        <v>7742</v>
      </c>
      <c t="s" s="75" r="CD95">
        <v>7743</v>
      </c>
      <c t="s" s="75" r="CE95">
        <v>7744</v>
      </c>
      <c t="s" s="75" r="CF95">
        <v>7745</v>
      </c>
      <c t="s" s="75" r="CG95">
        <v>7746</v>
      </c>
      <c t="s" s="75" r="CH95">
        <v>7747</v>
      </c>
      <c t="s" s="75" r="CI95">
        <v>7748</v>
      </c>
      <c t="s" s="75" r="CJ95">
        <v>7749</v>
      </c>
      <c t="s" s="75" r="CK95">
        <v>7750</v>
      </c>
      <c t="s" s="75" r="CL95">
        <v>7751</v>
      </c>
      <c t="s" s="75" r="CM95">
        <v>7752</v>
      </c>
      <c t="s" s="75" r="CN95">
        <v>7753</v>
      </c>
      <c t="s" s="75" r="CO95">
        <v>7754</v>
      </c>
      <c t="s" s="75" r="CP95">
        <v>7755</v>
      </c>
      <c t="s" s="75" r="CQ95">
        <v>7756</v>
      </c>
      <c t="s" s="75" r="CR95">
        <v>7757</v>
      </c>
      <c t="s" s="75" r="CS95">
        <v>7758</v>
      </c>
      <c t="s" s="75" r="CT95">
        <v>7759</v>
      </c>
      <c t="s" s="75" r="CU95">
        <v>7760</v>
      </c>
      <c t="s" s="75" r="CV95">
        <v>7761</v>
      </c>
      <c t="s" s="75" r="CW95">
        <v>7762</v>
      </c>
      <c s="75" r="CX95"/>
      <c s="75" r="CY95"/>
      <c t="s" s="75" r="CZ95">
        <v>7763</v>
      </c>
      <c t="s" s="75" r="DA95">
        <v>7764</v>
      </c>
      <c t="s" s="75" r="DB95">
        <v>7765</v>
      </c>
      <c t="s" s="75" r="DC95">
        <v>7766</v>
      </c>
      <c s="75" r="DD95"/>
      <c t="s" s="75" r="DE95">
        <v>7767</v>
      </c>
      <c t="s" s="75" r="DF95">
        <v>7768</v>
      </c>
      <c s="75" r="DG95"/>
      <c s="75" r="DH95"/>
      <c t="s" s="75" r="DI95">
        <v>7769</v>
      </c>
      <c t="s" s="75" r="DJ95">
        <v>7770</v>
      </c>
      <c t="s" s="75" r="DK95">
        <v>7771</v>
      </c>
      <c t="s" s="75" r="DL95">
        <v>7772</v>
      </c>
      <c t="s" s="75" r="DM95">
        <v>7773</v>
      </c>
      <c t="s" s="75" r="DN95">
        <v>7774</v>
      </c>
      <c t="s" s="75" r="DO95">
        <v>7775</v>
      </c>
      <c t="s" s="75" r="DP95">
        <v>7776</v>
      </c>
      <c t="s" s="75" r="DQ95">
        <v>7777</v>
      </c>
      <c t="s" s="75" r="DR95">
        <v>7778</v>
      </c>
      <c t="s" s="75" r="DS95">
        <v>7779</v>
      </c>
      <c t="s" s="75" r="DT95">
        <v>7780</v>
      </c>
      <c t="s" s="77" r="DU95">
        <v>7781</v>
      </c>
      <c t="s" s="77" r="DV95">
        <v>7782</v>
      </c>
      <c t="s" s="75" r="DW95">
        <v>7783</v>
      </c>
      <c t="s" s="75" r="DX95">
        <v>7784</v>
      </c>
      <c t="s" s="75" r="DY95">
        <v>7785</v>
      </c>
      <c t="s" s="75" r="DZ95">
        <v>7786</v>
      </c>
      <c t="s" s="75" r="EA95">
        <v>7787</v>
      </c>
      <c t="s" s="75" r="EB95">
        <v>7788</v>
      </c>
      <c t="s" s="75" r="EC95">
        <v>7789</v>
      </c>
      <c t="s" s="75" r="ED95">
        <v>7790</v>
      </c>
      <c t="s" s="86" r="EE95">
        <v>7791</v>
      </c>
      <c t="s" s="86" r="EF95">
        <v>7792</v>
      </c>
      <c t="s" s="75" r="EG95">
        <v>7793</v>
      </c>
      <c t="s" s="75" r="EH95">
        <v>7794</v>
      </c>
      <c t="s" s="75" r="EI95">
        <v>7795</v>
      </c>
      <c t="s" s="75" r="EJ95">
        <v>7796</v>
      </c>
      <c t="s" s="75" r="EK95">
        <v>7797</v>
      </c>
      <c s="75" r="EL95"/>
      <c t="s" s="75" r="EM95">
        <v>7798</v>
      </c>
      <c t="s" s="75" r="EN95">
        <v>7799</v>
      </c>
      <c t="s" s="75" r="EO95">
        <v>7800</v>
      </c>
      <c t="s" s="75" r="EP95">
        <v>7801</v>
      </c>
      <c t="s" s="75" r="EQ95">
        <v>7802</v>
      </c>
      <c t="s" s="75" r="ER95">
        <v>7803</v>
      </c>
      <c t="s" s="75" r="ES95">
        <v>7804</v>
      </c>
      <c t="s" s="75" r="ET95">
        <v>7805</v>
      </c>
      <c t="s" s="75" r="EU95">
        <v>7806</v>
      </c>
      <c t="s" s="75" r="EV95">
        <v>7807</v>
      </c>
      <c s="117" r="EW95"/>
      <c s="117" r="EX95"/>
      <c s="117" r="EY95"/>
      <c s="117" r="EZ95"/>
      <c s="117" r="FA95"/>
    </row>
    <row customHeight="1" r="96" ht="15.75">
      <c t="s" s="73" r="A96">
        <v>7808</v>
      </c>
      <c s="75" r="B96"/>
      <c s="75" r="C96"/>
      <c s="75" r="D96"/>
      <c s="75" r="E96"/>
      <c s="75" r="F96"/>
      <c s="75" r="G96"/>
      <c s="75" r="H96"/>
      <c s="75" r="I96"/>
      <c s="75" r="J96"/>
      <c s="75" r="K96"/>
      <c s="75" r="L96"/>
      <c s="75" r="M96"/>
      <c s="75" r="N96"/>
      <c s="75" r="O96"/>
      <c s="75" r="P96"/>
      <c s="75" r="Q96"/>
      <c s="75" r="R96"/>
      <c s="75" r="S96"/>
      <c s="75" r="T96"/>
      <c s="75" r="U96"/>
      <c s="75" r="V96"/>
      <c s="75" r="W96"/>
      <c s="77" r="X96"/>
      <c s="77" r="Y96"/>
      <c s="75" r="Z96"/>
      <c s="75" r="AA96"/>
      <c s="75" r="AB96"/>
      <c s="75" r="AC96"/>
      <c s="75" r="AD96"/>
      <c s="75" r="AE96"/>
      <c s="75" r="AF96"/>
      <c s="75" r="AG96"/>
      <c s="75" r="AH96"/>
      <c s="75" r="AI96"/>
      <c s="75" r="AJ96"/>
      <c s="75" r="AK96"/>
      <c s="75" r="AL96"/>
      <c s="75" r="AM96"/>
      <c s="75" r="AN96"/>
      <c s="75" r="AO96"/>
      <c s="75" r="AP96"/>
      <c s="75" r="AQ96"/>
      <c s="75" r="AR96"/>
      <c s="75" r="AS96"/>
      <c s="75" r="AT96"/>
      <c s="75" r="AU96"/>
      <c s="75" r="AV96"/>
      <c s="75" r="AW96"/>
      <c s="75" r="AX96"/>
      <c s="75" r="AY96"/>
      <c s="75" r="AZ96"/>
      <c s="75" r="BA96"/>
      <c s="75" r="BB96"/>
      <c s="75" r="BC96"/>
      <c s="75" r="BD96"/>
      <c s="75" r="BE96"/>
      <c s="75" r="BF96"/>
      <c s="75" r="BG96"/>
      <c s="75" r="BH96"/>
      <c s="75" r="BI96"/>
      <c s="75" r="BJ96"/>
      <c s="75" r="BK96"/>
      <c s="75" r="BL96"/>
      <c s="75" r="BM96"/>
      <c s="75" r="BN96"/>
      <c s="75" r="BO96"/>
      <c s="75" r="BP96"/>
      <c s="75" r="BQ96"/>
      <c s="75" r="BR96"/>
      <c s="75" r="BS96"/>
      <c s="75" r="BT96"/>
      <c s="75" r="BU96"/>
      <c s="75" r="BV96"/>
      <c s="75" r="BW96"/>
      <c s="75" r="BX96"/>
      <c s="75" r="BY96"/>
      <c s="75" r="BZ96"/>
      <c s="75" r="CA96"/>
      <c s="75" r="CB96"/>
      <c s="75" r="CC96"/>
      <c s="75" r="CD96"/>
      <c s="75" r="CE96"/>
      <c s="75" r="CF96"/>
      <c s="75" r="CG96"/>
      <c s="75" r="CH96"/>
      <c s="75" r="CI96"/>
      <c s="75" r="CJ96"/>
      <c s="75" r="CK96"/>
      <c s="75" r="CL96"/>
      <c s="75" r="CM96"/>
      <c s="75" r="CN96"/>
      <c s="75" r="CO96"/>
      <c s="75" r="CP96"/>
      <c s="75" r="CQ96"/>
      <c s="75" r="CR96"/>
      <c s="75" r="CS96"/>
      <c s="75" r="CT96"/>
      <c s="75" r="CU96"/>
      <c s="75" r="CV96"/>
      <c s="75" r="CW96"/>
      <c s="75" r="CX96"/>
      <c s="75" r="CY96"/>
      <c s="75" r="CZ96"/>
      <c s="75" r="DA96"/>
      <c s="75" r="DB96"/>
      <c s="75" r="DC96"/>
      <c s="75" r="DD96"/>
      <c s="75" r="DE96"/>
      <c s="75" r="DF96"/>
      <c s="75" r="DG96"/>
      <c s="75" r="DH96"/>
      <c s="75" r="DI96"/>
      <c s="75" r="DJ96"/>
      <c s="75" r="DK96"/>
      <c s="75" r="DL96"/>
      <c s="75" r="DM96"/>
      <c s="75" r="DN96"/>
      <c s="75" r="DO96"/>
      <c s="75" r="DP96"/>
      <c s="75" r="DQ96"/>
      <c s="75" r="DR96"/>
      <c s="75" r="DS96"/>
      <c s="75" r="DT96"/>
      <c s="77" r="DU96"/>
      <c s="77" r="DV96"/>
      <c s="75" r="DW96"/>
      <c s="75" r="DX96"/>
      <c s="75" r="DY96"/>
      <c s="75" r="DZ96"/>
      <c s="75" r="EA96"/>
      <c s="75" r="EB96"/>
      <c s="75" r="EC96"/>
      <c s="75" r="ED96"/>
      <c s="75" r="EE96"/>
      <c s="75" r="EF96"/>
      <c s="75" r="EG96"/>
      <c s="75" r="EH96"/>
      <c s="75" r="EI96"/>
      <c s="75" r="EJ96"/>
      <c s="75" r="EK96"/>
      <c s="75" r="EL96"/>
      <c s="75" r="EM96"/>
      <c s="75" r="EN96"/>
      <c s="75" r="EO96"/>
      <c s="75" r="EP96"/>
      <c s="75" r="EQ96"/>
      <c s="75" r="ER96"/>
      <c s="75" r="ES96"/>
      <c s="75" r="ET96"/>
      <c s="75" r="EU96"/>
      <c s="75" r="EV96"/>
      <c s="73" r="EW96"/>
      <c s="73" r="EX96"/>
      <c s="73" r="EY96"/>
      <c s="73" r="EZ96"/>
      <c s="73" r="FA96"/>
    </row>
    <row customHeight="1" r="97" ht="15.75">
      <c t="s" s="72" r="A97">
        <v>7809</v>
      </c>
      <c t="s" s="75" r="B97">
        <v>7810</v>
      </c>
      <c t="s" s="75" r="C97">
        <v>7811</v>
      </c>
      <c t="s" s="75" r="D97">
        <v>7812</v>
      </c>
      <c t="s" s="75" r="E97">
        <v>7813</v>
      </c>
      <c t="s" s="75" r="F97">
        <v>7814</v>
      </c>
      <c t="s" s="75" r="G97">
        <v>7815</v>
      </c>
      <c t="s" s="75" r="H97">
        <v>7816</v>
      </c>
      <c t="s" s="75" r="I97">
        <v>7817</v>
      </c>
      <c t="s" s="75" r="J97">
        <v>7818</v>
      </c>
      <c t="s" s="75" r="K97">
        <v>7819</v>
      </c>
      <c t="s" s="75" r="L97">
        <v>7820</v>
      </c>
      <c t="s" s="75" r="M97">
        <v>7821</v>
      </c>
      <c t="s" s="75" r="N97">
        <v>7822</v>
      </c>
      <c t="s" s="75" r="O97">
        <v>7823</v>
      </c>
      <c t="s" s="75" r="P97">
        <v>7824</v>
      </c>
      <c t="s" s="75" r="Q97">
        <v>7825</v>
      </c>
      <c t="s" s="75" r="R97">
        <v>7826</v>
      </c>
      <c t="s" s="75" r="S97">
        <v>7827</v>
      </c>
      <c t="s" s="75" r="T97">
        <v>7828</v>
      </c>
      <c t="s" s="75" r="U97">
        <v>7829</v>
      </c>
      <c t="s" s="75" r="V97">
        <v>7830</v>
      </c>
      <c t="s" s="75" r="W97">
        <v>7831</v>
      </c>
      <c t="s" s="77" r="X97">
        <v>7832</v>
      </c>
      <c t="s" s="77" r="Y97">
        <v>7833</v>
      </c>
      <c t="s" s="76" r="Z97">
        <v>7834</v>
      </c>
      <c t="s" s="76" r="AA97">
        <v>7835</v>
      </c>
      <c t="s" s="75" r="AB97">
        <v>7836</v>
      </c>
      <c t="s" s="75" r="AC97">
        <v>7837</v>
      </c>
      <c t="s" s="75" r="AD97">
        <v>7838</v>
      </c>
      <c t="s" s="75" r="AE97">
        <v>7839</v>
      </c>
      <c t="s" s="75" r="AF97">
        <v>7840</v>
      </c>
      <c t="s" s="76" r="AG97">
        <v>7841</v>
      </c>
      <c t="s" s="75" r="AH97">
        <v>7842</v>
      </c>
      <c t="s" s="75" r="AI97">
        <v>7843</v>
      </c>
      <c t="s" s="75" r="AJ97">
        <v>7844</v>
      </c>
      <c t="s" s="75" r="AK97">
        <v>7845</v>
      </c>
      <c t="s" s="75" r="AL97">
        <v>7846</v>
      </c>
      <c t="s" s="75" r="AM97">
        <v>7847</v>
      </c>
      <c t="s" s="75" r="AN97">
        <v>7848</v>
      </c>
      <c s="75" r="AO97"/>
      <c t="s" s="75" r="AP97">
        <v>7849</v>
      </c>
      <c t="s" s="75" r="AQ97">
        <v>7850</v>
      </c>
      <c t="s" s="75" r="AR97">
        <v>7851</v>
      </c>
      <c t="s" s="75" r="AS97">
        <v>7852</v>
      </c>
      <c t="s" s="75" r="AT97">
        <v>7853</v>
      </c>
      <c t="s" s="75" r="AU97">
        <v>7854</v>
      </c>
      <c t="s" s="75" r="AV97">
        <v>7855</v>
      </c>
      <c t="s" s="75" r="AW97">
        <v>7856</v>
      </c>
      <c t="s" s="75" r="AX97">
        <v>7857</v>
      </c>
      <c t="s" s="75" r="AY97">
        <v>7858</v>
      </c>
      <c t="s" s="75" r="AZ97">
        <v>7859</v>
      </c>
      <c t="s" s="75" r="BA97">
        <v>7860</v>
      </c>
      <c t="s" s="75" r="BB97">
        <v>7861</v>
      </c>
      <c t="s" s="75" r="BC97">
        <v>7862</v>
      </c>
      <c t="s" s="75" r="BD97">
        <v>7863</v>
      </c>
      <c t="s" s="75" r="BE97">
        <v>7864</v>
      </c>
      <c t="s" s="75" r="BF97">
        <v>7865</v>
      </c>
      <c t="s" s="75" r="BG97">
        <v>7866</v>
      </c>
      <c t="s" s="75" r="BH97">
        <v>7867</v>
      </c>
      <c t="s" s="75" r="BI97">
        <v>7868</v>
      </c>
      <c t="s" s="75" r="BJ97">
        <v>7869</v>
      </c>
      <c t="s" s="75" r="BK97">
        <v>7870</v>
      </c>
      <c t="s" s="75" r="BL97">
        <v>7871</v>
      </c>
      <c t="s" s="75" r="BM97">
        <v>7872</v>
      </c>
      <c t="s" s="75" r="BN97">
        <v>7873</v>
      </c>
      <c t="s" s="75" r="BO97">
        <v>7874</v>
      </c>
      <c t="s" s="75" r="BP97">
        <v>7875</v>
      </c>
      <c t="s" s="75" r="BQ97">
        <v>7876</v>
      </c>
      <c t="s" s="75" r="BR97">
        <v>7877</v>
      </c>
      <c t="s" s="75" r="BS97">
        <v>7878</v>
      </c>
      <c t="s" s="75" r="BT97">
        <v>7879</v>
      </c>
      <c t="s" s="75" r="BU97">
        <v>7880</v>
      </c>
      <c t="s" s="75" r="BV97">
        <v>7881</v>
      </c>
      <c t="s" s="75" r="BW97">
        <v>7882</v>
      </c>
      <c t="s" s="75" r="BX97">
        <v>7883</v>
      </c>
      <c t="s" s="75" r="BY97">
        <v>7884</v>
      </c>
      <c t="s" s="75" r="BZ97">
        <v>7885</v>
      </c>
      <c t="s" s="75" r="CA97">
        <v>7886</v>
      </c>
      <c s="75" r="CB97"/>
      <c t="s" s="75" r="CC97">
        <v>7887</v>
      </c>
      <c t="s" s="75" r="CD97">
        <v>7888</v>
      </c>
      <c t="s" s="75" r="CE97">
        <v>7889</v>
      </c>
      <c t="s" s="75" r="CF97">
        <v>7890</v>
      </c>
      <c t="s" s="75" r="CG97">
        <v>7891</v>
      </c>
      <c t="s" s="75" r="CH97">
        <v>7892</v>
      </c>
      <c t="s" s="75" r="CI97">
        <v>7893</v>
      </c>
      <c t="s" s="75" r="CJ97">
        <v>7894</v>
      </c>
      <c t="s" s="75" r="CK97">
        <v>7895</v>
      </c>
      <c t="s" s="75" r="CL97">
        <v>7896</v>
      </c>
      <c t="s" s="75" r="CM97">
        <v>7897</v>
      </c>
      <c t="s" s="75" r="CN97">
        <v>7898</v>
      </c>
      <c t="s" s="75" r="CO97">
        <v>7899</v>
      </c>
      <c t="s" s="75" r="CP97">
        <v>7900</v>
      </c>
      <c t="s" s="75" r="CQ97">
        <v>7901</v>
      </c>
      <c t="s" s="75" r="CR97">
        <v>7902</v>
      </c>
      <c t="s" s="75" r="CS97">
        <v>7903</v>
      </c>
      <c t="s" s="75" r="CT97">
        <v>7904</v>
      </c>
      <c t="s" s="75" r="CU97">
        <v>7905</v>
      </c>
      <c t="s" s="75" r="CV97">
        <v>7906</v>
      </c>
      <c t="s" s="75" r="CW97">
        <v>7907</v>
      </c>
      <c s="75" r="CX97"/>
      <c s="75" r="CY97"/>
      <c t="s" s="75" r="CZ97">
        <v>7908</v>
      </c>
      <c t="s" s="75" r="DA97">
        <v>7909</v>
      </c>
      <c t="s" s="75" r="DB97">
        <v>7910</v>
      </c>
      <c t="s" s="75" r="DC97">
        <v>7911</v>
      </c>
      <c s="75" r="DD97"/>
      <c s="75" r="DE97"/>
      <c s="75" r="DF97"/>
      <c s="75" r="DG97"/>
      <c s="75" r="DH97"/>
      <c t="s" s="75" r="DI97">
        <v>7912</v>
      </c>
      <c t="s" s="75" r="DJ97">
        <v>7913</v>
      </c>
      <c t="s" s="75" r="DK97">
        <v>7914</v>
      </c>
      <c t="s" s="75" r="DL97">
        <v>7915</v>
      </c>
      <c t="s" s="75" r="DM97">
        <v>7916</v>
      </c>
      <c t="s" s="75" r="DN97">
        <v>7917</v>
      </c>
      <c t="s" s="75" r="DO97">
        <v>7918</v>
      </c>
      <c t="s" s="75" r="DP97">
        <v>7919</v>
      </c>
      <c t="s" s="75" r="DQ97">
        <v>7920</v>
      </c>
      <c t="s" s="75" r="DR97">
        <v>7921</v>
      </c>
      <c t="s" s="75" r="DS97">
        <v>7922</v>
      </c>
      <c t="s" s="75" r="DT97">
        <v>7923</v>
      </c>
      <c t="s" s="77" r="DU97">
        <v>7924</v>
      </c>
      <c t="s" s="77" r="DV97">
        <v>7925</v>
      </c>
      <c t="s" s="75" r="DW97">
        <v>7926</v>
      </c>
      <c t="s" s="75" r="DX97">
        <v>7927</v>
      </c>
      <c t="s" s="75" r="DY97">
        <v>7928</v>
      </c>
      <c t="s" s="75" r="DZ97">
        <v>7929</v>
      </c>
      <c t="s" s="75" r="EA97">
        <v>7930</v>
      </c>
      <c t="s" s="75" r="EB97">
        <v>7931</v>
      </c>
      <c t="s" s="75" r="EC97">
        <v>7932</v>
      </c>
      <c t="s" s="75" r="ED97">
        <v>7933</v>
      </c>
      <c t="s" s="75" r="EE97">
        <v>7934</v>
      </c>
      <c t="s" s="75" r="EF97">
        <v>7935</v>
      </c>
      <c t="s" s="75" r="EG97">
        <v>7936</v>
      </c>
      <c t="s" s="75" r="EH97">
        <v>7937</v>
      </c>
      <c t="s" s="75" r="EI97">
        <v>7938</v>
      </c>
      <c t="s" s="75" r="EJ97">
        <v>7939</v>
      </c>
      <c t="s" s="75" r="EK97">
        <v>7940</v>
      </c>
      <c t="s" s="75" r="EL97">
        <v>7941</v>
      </c>
      <c t="s" s="75" r="EM97">
        <v>7942</v>
      </c>
      <c t="s" s="75" r="EN97">
        <v>7943</v>
      </c>
      <c t="s" s="75" r="EO97">
        <v>7944</v>
      </c>
      <c t="s" s="75" r="EP97">
        <v>7945</v>
      </c>
      <c t="s" s="75" r="EQ97">
        <v>7946</v>
      </c>
      <c t="s" s="75" r="ER97">
        <v>7947</v>
      </c>
      <c t="s" s="75" r="ES97">
        <v>7948</v>
      </c>
      <c t="s" s="75" r="ET97">
        <v>7949</v>
      </c>
      <c t="s" s="75" r="EU97">
        <v>7950</v>
      </c>
      <c t="s" s="75" r="EV97">
        <v>7951</v>
      </c>
      <c s="73" r="EW97"/>
      <c s="73" r="EX97"/>
      <c s="73" r="EY97"/>
      <c s="73" r="EZ97"/>
      <c s="73" r="FA97"/>
    </row>
    <row customHeight="1" r="98" ht="15.75">
      <c t="s" s="72" r="A98">
        <v>7952</v>
      </c>
      <c t="s" s="75" r="B98">
        <v>7953</v>
      </c>
      <c t="s" s="75" r="C98">
        <v>7954</v>
      </c>
      <c t="s" s="75" r="D98">
        <v>7955</v>
      </c>
      <c t="s" s="75" r="E98">
        <v>7956</v>
      </c>
      <c t="s" s="75" r="F98">
        <v>7957</v>
      </c>
      <c t="s" s="75" r="G98">
        <v>7958</v>
      </c>
      <c t="s" s="75" r="H98">
        <v>7959</v>
      </c>
      <c t="s" s="75" r="I98">
        <v>7960</v>
      </c>
      <c t="s" s="75" r="J98">
        <v>7961</v>
      </c>
      <c t="s" s="75" r="K98">
        <v>7962</v>
      </c>
      <c t="s" s="75" r="L98">
        <v>7963</v>
      </c>
      <c t="s" s="75" r="M98">
        <v>7964</v>
      </c>
      <c t="s" s="75" r="N98">
        <v>7965</v>
      </c>
      <c t="s" s="75" r="O98">
        <v>7966</v>
      </c>
      <c t="s" s="75" r="P98">
        <v>7967</v>
      </c>
      <c t="s" s="75" r="Q98">
        <v>7968</v>
      </c>
      <c t="s" s="75" r="R98">
        <v>7969</v>
      </c>
      <c t="s" s="75" r="S98">
        <v>7970</v>
      </c>
      <c t="s" s="75" r="T98">
        <v>7971</v>
      </c>
      <c t="s" s="75" r="U98">
        <v>7972</v>
      </c>
      <c t="s" s="75" r="V98">
        <v>7973</v>
      </c>
      <c t="s" s="75" r="W98">
        <v>7974</v>
      </c>
      <c t="s" s="77" r="X98">
        <v>7975</v>
      </c>
      <c t="s" s="77" r="Y98">
        <v>7976</v>
      </c>
      <c t="s" s="76" r="Z98">
        <v>7977</v>
      </c>
      <c t="s" s="76" r="AA98">
        <v>7978</v>
      </c>
      <c t="s" s="75" r="AB98">
        <v>7979</v>
      </c>
      <c t="s" s="75" r="AC98">
        <v>7980</v>
      </c>
      <c t="s" s="75" r="AD98">
        <v>7981</v>
      </c>
      <c t="s" s="75" r="AE98">
        <v>7982</v>
      </c>
      <c t="s" s="75" r="AF98">
        <v>7983</v>
      </c>
      <c t="s" s="76" r="AG98">
        <v>7984</v>
      </c>
      <c t="s" s="75" r="AH98">
        <v>7985</v>
      </c>
      <c t="s" s="75" r="AI98">
        <v>7986</v>
      </c>
      <c t="s" s="75" r="AJ98">
        <v>7987</v>
      </c>
      <c t="s" s="75" r="AK98">
        <v>7988</v>
      </c>
      <c t="s" s="75" r="AL98">
        <v>7989</v>
      </c>
      <c t="s" s="75" r="AM98">
        <v>7990</v>
      </c>
      <c t="s" s="75" r="AN98">
        <v>7991</v>
      </c>
      <c t="s" s="75" r="AO98">
        <v>7992</v>
      </c>
      <c t="s" s="75" r="AP98">
        <v>7993</v>
      </c>
      <c t="s" s="75" r="AQ98">
        <v>7994</v>
      </c>
      <c t="s" s="75" r="AR98">
        <v>7995</v>
      </c>
      <c t="s" s="75" r="AS98">
        <v>7996</v>
      </c>
      <c t="s" s="75" r="AT98">
        <v>7997</v>
      </c>
      <c t="s" s="75" r="AU98">
        <v>7998</v>
      </c>
      <c t="s" s="75" r="AV98">
        <v>7999</v>
      </c>
      <c t="s" s="75" r="AW98">
        <v>8000</v>
      </c>
      <c t="s" s="75" r="AX98">
        <v>8001</v>
      </c>
      <c t="s" s="75" r="AY98">
        <v>8002</v>
      </c>
      <c t="s" s="75" r="AZ98">
        <v>8003</v>
      </c>
      <c t="s" s="75" r="BA98">
        <v>8004</v>
      </c>
      <c t="s" s="75" r="BB98">
        <v>8005</v>
      </c>
      <c t="s" s="75" r="BC98">
        <v>8006</v>
      </c>
      <c t="s" s="75" r="BD98">
        <v>8007</v>
      </c>
      <c t="s" s="75" r="BE98">
        <v>8008</v>
      </c>
      <c t="s" s="75" r="BF98">
        <v>8009</v>
      </c>
      <c t="s" s="75" r="BG98">
        <v>8010</v>
      </c>
      <c t="s" s="75" r="BH98">
        <v>8011</v>
      </c>
      <c t="s" s="75" r="BI98">
        <v>8012</v>
      </c>
      <c t="s" s="75" r="BJ98">
        <v>8013</v>
      </c>
      <c t="s" s="75" r="BK98">
        <v>8014</v>
      </c>
      <c t="s" s="75" r="BL98">
        <v>8015</v>
      </c>
      <c t="s" s="75" r="BM98">
        <v>8016</v>
      </c>
      <c t="s" s="75" r="BN98">
        <v>8017</v>
      </c>
      <c t="s" s="75" r="BO98">
        <v>8018</v>
      </c>
      <c t="s" s="75" r="BP98">
        <v>8019</v>
      </c>
      <c t="s" s="75" r="BQ98">
        <v>8020</v>
      </c>
      <c t="s" s="75" r="BR98">
        <v>8021</v>
      </c>
      <c t="s" s="75" r="BS98">
        <v>8022</v>
      </c>
      <c t="s" s="75" r="BT98">
        <v>8023</v>
      </c>
      <c t="s" s="75" r="BU98">
        <v>8024</v>
      </c>
      <c t="s" s="75" r="BV98">
        <v>8025</v>
      </c>
      <c t="s" s="75" r="BW98">
        <v>8026</v>
      </c>
      <c t="s" s="75" r="BX98">
        <v>8027</v>
      </c>
      <c t="s" s="75" r="BY98">
        <v>8028</v>
      </c>
      <c t="s" s="75" r="BZ98">
        <v>8029</v>
      </c>
      <c t="s" s="75" r="CA98">
        <v>8030</v>
      </c>
      <c t="s" s="75" r="CB98">
        <v>8031</v>
      </c>
      <c t="s" s="75" r="CC98">
        <v>8032</v>
      </c>
      <c t="s" s="75" r="CD98">
        <v>8033</v>
      </c>
      <c t="s" s="75" r="CE98">
        <v>8034</v>
      </c>
      <c t="s" s="75" r="CF98">
        <v>8035</v>
      </c>
      <c t="s" s="75" r="CG98">
        <v>8036</v>
      </c>
      <c t="s" s="75" r="CH98">
        <v>8037</v>
      </c>
      <c t="s" s="75" r="CI98">
        <v>8038</v>
      </c>
      <c t="s" s="75" r="CJ98">
        <v>8039</v>
      </c>
      <c t="s" s="75" r="CK98">
        <v>8040</v>
      </c>
      <c t="s" s="75" r="CL98">
        <v>8041</v>
      </c>
      <c t="s" s="75" r="CM98">
        <v>8042</v>
      </c>
      <c t="s" s="75" r="CN98">
        <v>8043</v>
      </c>
      <c t="s" s="75" r="CO98">
        <v>8044</v>
      </c>
      <c t="s" s="75" r="CP98">
        <v>8045</v>
      </c>
      <c t="s" s="75" r="CQ98">
        <v>8046</v>
      </c>
      <c t="s" s="75" r="CR98">
        <v>8047</v>
      </c>
      <c t="s" s="75" r="CS98">
        <v>8048</v>
      </c>
      <c t="s" s="75" r="CT98">
        <v>8049</v>
      </c>
      <c t="s" s="75" r="CU98">
        <v>8050</v>
      </c>
      <c t="s" s="75" r="CV98">
        <v>8051</v>
      </c>
      <c t="s" s="75" r="CW98">
        <v>8052</v>
      </c>
      <c t="s" s="75" r="CX98">
        <v>8053</v>
      </c>
      <c t="s" s="75" r="CY98">
        <v>8054</v>
      </c>
      <c t="s" s="75" r="CZ98">
        <v>8055</v>
      </c>
      <c t="s" s="75" r="DA98">
        <v>8056</v>
      </c>
      <c t="s" s="75" r="DB98">
        <v>8057</v>
      </c>
      <c t="s" s="75" r="DC98">
        <v>8058</v>
      </c>
      <c t="s" s="75" r="DD98">
        <v>8059</v>
      </c>
      <c t="s" s="75" r="DE98">
        <v>8060</v>
      </c>
      <c t="s" s="75" r="DF98">
        <v>8061</v>
      </c>
      <c t="s" s="75" r="DG98">
        <v>8062</v>
      </c>
      <c t="s" s="75" r="DH98">
        <v>8063</v>
      </c>
      <c t="s" s="75" r="DI98">
        <v>8064</v>
      </c>
      <c t="s" s="75" r="DJ98">
        <v>8065</v>
      </c>
      <c t="s" s="75" r="DK98">
        <v>8066</v>
      </c>
      <c t="s" s="75" r="DL98">
        <v>8067</v>
      </c>
      <c t="s" s="75" r="DM98">
        <v>8068</v>
      </c>
      <c t="s" s="75" r="DN98">
        <v>8069</v>
      </c>
      <c t="s" s="75" r="DO98">
        <v>8070</v>
      </c>
      <c t="s" s="75" r="DP98">
        <v>8071</v>
      </c>
      <c t="s" s="75" r="DQ98">
        <v>8072</v>
      </c>
      <c t="s" s="75" r="DR98">
        <v>8073</v>
      </c>
      <c t="s" s="75" r="DS98">
        <v>8074</v>
      </c>
      <c t="s" s="75" r="DT98">
        <v>8075</v>
      </c>
      <c t="s" s="77" r="DU98">
        <v>8076</v>
      </c>
      <c t="s" s="77" r="DV98">
        <v>8077</v>
      </c>
      <c t="s" s="75" r="DW98">
        <v>8078</v>
      </c>
      <c t="s" s="75" r="DX98">
        <v>8079</v>
      </c>
      <c t="s" s="75" r="DY98">
        <v>8080</v>
      </c>
      <c t="s" s="75" r="DZ98">
        <v>8081</v>
      </c>
      <c t="s" s="75" r="EA98">
        <v>8082</v>
      </c>
      <c t="s" s="75" r="EB98">
        <v>8083</v>
      </c>
      <c t="s" s="75" r="EC98">
        <v>8084</v>
      </c>
      <c t="s" s="75" r="ED98">
        <v>8085</v>
      </c>
      <c t="s" s="75" r="EE98">
        <v>8086</v>
      </c>
      <c t="s" s="75" r="EF98">
        <v>8087</v>
      </c>
      <c t="s" s="75" r="EG98">
        <v>8088</v>
      </c>
      <c t="s" s="75" r="EH98">
        <v>8089</v>
      </c>
      <c t="s" s="75" r="EI98">
        <v>8090</v>
      </c>
      <c t="s" s="75" r="EJ98">
        <v>8091</v>
      </c>
      <c t="s" s="75" r="EK98">
        <v>8092</v>
      </c>
      <c t="s" s="75" r="EL98">
        <v>8093</v>
      </c>
      <c t="s" s="75" r="EM98">
        <v>8094</v>
      </c>
      <c t="s" s="75" r="EN98">
        <v>8095</v>
      </c>
      <c t="s" s="75" r="EO98">
        <v>8096</v>
      </c>
      <c t="s" s="75" r="EP98">
        <v>8097</v>
      </c>
      <c t="s" s="75" r="EQ98">
        <v>8098</v>
      </c>
      <c t="s" s="75" r="ER98">
        <v>8099</v>
      </c>
      <c t="s" s="75" r="ES98">
        <v>8100</v>
      </c>
      <c t="s" s="75" r="ET98">
        <v>8101</v>
      </c>
      <c t="s" s="75" r="EU98">
        <v>8102</v>
      </c>
      <c t="s" s="75" r="EV98">
        <v>8103</v>
      </c>
      <c s="73" r="EW98"/>
      <c s="73" r="EX98"/>
      <c s="73" r="EY98"/>
      <c s="73" r="EZ98"/>
      <c s="73" r="FA98"/>
    </row>
    <row customHeight="1" r="99" ht="15.75">
      <c t="s" s="105" r="A99">
        <v>8104</v>
      </c>
      <c s="105" r="B99"/>
      <c s="105" r="C99"/>
      <c s="105" r="D99"/>
      <c s="105" r="E99"/>
      <c s="105" r="F99"/>
      <c s="105" r="G99"/>
      <c s="105" r="H99"/>
      <c s="105" r="I99"/>
      <c s="105" r="J99"/>
      <c s="105" r="K99"/>
      <c s="105" r="L99"/>
      <c s="105" r="M99"/>
      <c s="105" r="N99"/>
      <c s="105" r="O99"/>
      <c s="105" r="P99"/>
      <c s="105" r="Q99"/>
      <c s="105" r="R99"/>
      <c s="105" r="S99"/>
      <c s="105" r="T99"/>
      <c s="105" r="U99"/>
      <c s="105" r="V99"/>
      <c s="105" r="W99"/>
      <c s="118" r="X99"/>
      <c s="118" r="Y99"/>
      <c s="105" r="Z99"/>
      <c s="105" r="AA99"/>
      <c s="105" r="AB99"/>
      <c s="105" r="AC99"/>
      <c s="105" r="AD99"/>
      <c s="105" r="AE99"/>
      <c s="105" r="AF99"/>
      <c s="105" r="AG99"/>
      <c s="105" r="AH99"/>
      <c s="105" r="AI99"/>
      <c s="105" r="AJ99"/>
      <c s="105" r="AK99"/>
      <c s="105" r="AL99"/>
      <c s="105" r="AM99"/>
      <c s="105" r="AN99"/>
      <c s="105" r="AO99"/>
      <c s="105" r="AP99"/>
      <c s="105" r="AQ99"/>
      <c s="105" r="AR99"/>
      <c s="105" r="AS99"/>
      <c s="105" r="AT99"/>
      <c s="105" r="AU99"/>
      <c s="105" r="AV99"/>
      <c s="105" r="AW99"/>
      <c s="105" r="AX99"/>
      <c s="105" r="AY99"/>
      <c s="105" r="AZ99"/>
      <c s="105" r="BA99"/>
      <c s="105" r="BB99"/>
      <c s="105" r="BC99"/>
      <c s="105" r="BD99"/>
      <c s="105" r="BE99"/>
      <c s="105" r="BF99"/>
      <c s="105" r="BG99"/>
      <c s="105" r="BH99"/>
      <c s="105" r="BI99"/>
      <c s="105" r="BJ99"/>
      <c s="105" r="BK99"/>
      <c s="105" r="BL99"/>
      <c s="105" r="BM99"/>
      <c s="105" r="BN99"/>
      <c s="105" r="BO99"/>
      <c s="105" r="BP99"/>
      <c s="105" r="BQ99"/>
      <c s="105" r="BR99"/>
      <c s="105" r="BS99"/>
      <c s="105" r="BT99"/>
      <c s="105" r="BU99"/>
      <c s="105" r="BV99"/>
      <c s="105" r="BW99"/>
      <c s="105" r="BX99"/>
      <c s="105" r="BY99"/>
      <c s="105" r="BZ99"/>
      <c s="105" r="CA99"/>
      <c s="105" r="CB99"/>
      <c s="105" r="CC99"/>
      <c s="105" r="CD99"/>
      <c s="105" r="CE99"/>
      <c s="105" r="CF99"/>
      <c s="105" r="CG99"/>
      <c s="105" r="CH99"/>
      <c s="105" r="CI99"/>
      <c s="105" r="CJ99"/>
      <c s="105" r="CK99"/>
      <c s="105" r="CL99"/>
      <c s="105" r="CM99"/>
      <c s="105" r="CN99"/>
      <c s="105" r="CO99"/>
      <c s="105" r="CP99"/>
      <c s="105" r="CQ99"/>
      <c s="105" r="CR99"/>
      <c s="105" r="CS99"/>
      <c s="105" r="CT99"/>
      <c s="105" r="CU99"/>
      <c s="105" r="CV99"/>
      <c s="105" r="CW99"/>
      <c s="105" r="CX99"/>
      <c s="105" r="CY99"/>
      <c s="105" r="CZ99"/>
      <c s="105" r="DA99"/>
      <c s="105" r="DB99"/>
      <c s="105" r="DC99"/>
      <c s="105" r="DD99"/>
      <c s="105" r="DE99"/>
      <c s="105" r="DF99"/>
      <c s="105" r="DG99"/>
      <c s="105" r="DH99"/>
      <c s="105" r="DI99"/>
      <c s="105" r="DJ99"/>
      <c s="105" r="DK99"/>
      <c s="105" r="DL99"/>
      <c s="105" r="DM99"/>
      <c s="105" r="DN99"/>
      <c s="105" r="DO99"/>
      <c s="105" r="DP99"/>
      <c s="105" r="DQ99"/>
      <c s="105" r="DR99"/>
      <c s="105" r="DS99"/>
      <c s="105" r="DT99"/>
      <c s="118" r="DU99"/>
      <c s="118" r="DV99"/>
      <c s="105" r="DW99"/>
      <c s="105" r="DX99"/>
      <c s="105" r="DY99"/>
      <c s="105" r="DZ99"/>
      <c s="105" r="EA99"/>
      <c s="105" r="EB99"/>
      <c s="105" r="EC99"/>
      <c s="105" r="ED99"/>
      <c s="105" r="EE99"/>
      <c s="105" r="EF99"/>
      <c s="105" r="EG99"/>
      <c s="105" r="EH99"/>
      <c s="105" r="EI99"/>
      <c s="105" r="EJ99"/>
      <c s="105" r="EK99"/>
      <c s="105" r="EL99"/>
      <c s="105" r="EM99"/>
      <c s="105" r="EN99"/>
      <c s="105" r="EO99"/>
      <c s="105" r="EP99"/>
      <c s="105" r="EQ99"/>
      <c s="105" r="ER99"/>
      <c s="105" r="ES99"/>
      <c s="105" r="ET99"/>
      <c s="105" r="EU99"/>
      <c s="105" r="EV99"/>
      <c s="105" r="EW99"/>
      <c s="105" r="EX99"/>
      <c s="105" r="EY99"/>
      <c s="105" r="EZ99"/>
      <c s="105" r="FA99"/>
    </row>
    <row customHeight="1" r="100" ht="15.75">
      <c t="s" s="105" r="A100">
        <v>8105</v>
      </c>
      <c s="105" r="B100"/>
      <c s="105" r="C100"/>
      <c s="105" r="D100"/>
      <c s="105" r="E100"/>
      <c s="105" r="F100"/>
      <c s="105" r="G100"/>
      <c s="105" r="H100"/>
      <c s="105" r="I100"/>
      <c s="105" r="J100"/>
      <c s="105" r="K100"/>
      <c s="105" r="L100"/>
      <c s="105" r="M100"/>
      <c s="105" r="N100"/>
      <c s="105" r="O100"/>
      <c s="105" r="P100"/>
      <c s="105" r="Q100"/>
      <c s="105" r="R100"/>
      <c s="105" r="S100"/>
      <c s="105" r="T100"/>
      <c s="105" r="U100"/>
      <c s="105" r="V100"/>
      <c s="105" r="W100"/>
      <c s="118" r="X100"/>
      <c s="118" r="Y100"/>
      <c s="105" r="Z100"/>
      <c s="105" r="AA100"/>
      <c s="105" r="AB100"/>
      <c s="105" r="AC100"/>
      <c s="105" r="AD100"/>
      <c s="105" r="AE100"/>
      <c s="105" r="AF100"/>
      <c s="105" r="AG100"/>
      <c s="105" r="AH100"/>
      <c s="105" r="AI100"/>
      <c s="105" r="AJ100"/>
      <c s="105" r="AK100"/>
      <c s="105" r="AL100"/>
      <c s="105" r="AM100"/>
      <c s="105" r="AN100"/>
      <c s="105" r="AO100"/>
      <c s="105" r="AP100"/>
      <c s="105" r="AQ100"/>
      <c s="105" r="AR100"/>
      <c s="105" r="AS100"/>
      <c s="105" r="AT100"/>
      <c s="105" r="AU100"/>
      <c s="105" r="AV100"/>
      <c s="105" r="AW100"/>
      <c s="105" r="AX100"/>
      <c s="105" r="AY100"/>
      <c s="105" r="AZ100"/>
      <c s="105" r="BA100"/>
      <c s="105" r="BB100"/>
      <c s="105" r="BC100"/>
      <c s="105" r="BD100"/>
      <c s="105" r="BE100"/>
      <c s="105" r="BF100"/>
      <c s="105" r="BG100"/>
      <c s="105" r="BH100"/>
      <c s="105" r="BI100"/>
      <c s="105" r="BJ100"/>
      <c s="105" r="BK100"/>
      <c s="105" r="BL100"/>
      <c s="105" r="BM100"/>
      <c s="105" r="BN100"/>
      <c s="105" r="BO100"/>
      <c s="105" r="BP100"/>
      <c s="105" r="BQ100"/>
      <c s="105" r="BR100"/>
      <c s="105" r="BS100"/>
      <c s="105" r="BT100"/>
      <c s="105" r="BU100"/>
      <c s="105" r="BV100"/>
      <c s="105" r="BW100"/>
      <c s="105" r="BX100"/>
      <c s="105" r="BY100"/>
      <c s="105" r="BZ100"/>
      <c s="105" r="CA100"/>
      <c s="105" r="CB100"/>
      <c s="105" r="CC100"/>
      <c s="105" r="CD100"/>
      <c s="105" r="CE100"/>
      <c s="105" r="CF100"/>
      <c s="105" r="CG100"/>
      <c s="105" r="CH100"/>
      <c s="105" r="CI100"/>
      <c s="105" r="CJ100"/>
      <c s="105" r="CK100"/>
      <c s="105" r="CL100"/>
      <c s="105" r="CM100"/>
      <c s="105" r="CN100"/>
      <c s="105" r="CO100"/>
      <c s="105" r="CP100"/>
      <c s="105" r="CQ100"/>
      <c s="105" r="CR100"/>
      <c s="105" r="CS100"/>
      <c s="105" r="CT100"/>
      <c s="105" r="CU100"/>
      <c s="105" r="CV100"/>
      <c s="105" r="CW100"/>
      <c s="105" r="CX100"/>
      <c s="105" r="CY100"/>
      <c s="105" r="CZ100"/>
      <c s="105" r="DA100"/>
      <c s="105" r="DB100"/>
      <c s="105" r="DC100"/>
      <c s="105" r="DD100"/>
      <c s="105" r="DE100"/>
      <c s="105" r="DF100"/>
      <c s="105" r="DG100"/>
      <c s="105" r="DH100"/>
      <c s="105" r="DI100"/>
      <c s="105" r="DJ100"/>
      <c s="105" r="DK100"/>
      <c s="105" r="DL100"/>
      <c s="105" r="DM100"/>
      <c s="105" r="DN100"/>
      <c s="105" r="DO100"/>
      <c s="105" r="DP100"/>
      <c s="105" r="DQ100"/>
      <c s="105" r="DR100"/>
      <c s="105" r="DS100"/>
      <c s="105" r="DT100"/>
      <c s="118" r="DU100"/>
      <c s="118" r="DV100"/>
      <c s="105" r="DW100"/>
      <c s="105" r="DX100"/>
      <c s="105" r="DY100"/>
      <c s="105" r="DZ100"/>
      <c s="105" r="EA100"/>
      <c s="105" r="EB100"/>
      <c s="105" r="EC100"/>
      <c s="105" r="ED100"/>
      <c s="105" r="EE100"/>
      <c s="105" r="EF100"/>
      <c s="105" r="EG100"/>
      <c s="105" r="EH100"/>
      <c s="105" r="EI100"/>
      <c s="105" r="EJ100"/>
      <c s="105" r="EK100"/>
      <c s="105" r="EL100"/>
      <c s="105" r="EM100"/>
      <c s="105" r="EN100"/>
      <c s="105" r="EO100"/>
      <c s="105" r="EP100"/>
      <c s="105" r="EQ100"/>
      <c s="105" r="ER100"/>
      <c s="105" r="ES100"/>
      <c s="105" r="ET100"/>
      <c s="105" r="EU100"/>
      <c s="105" r="EV100"/>
      <c s="105" r="EW100"/>
      <c s="105" r="EX100"/>
      <c s="105" r="EY100"/>
      <c s="105" r="EZ100"/>
      <c s="105" r="FA100"/>
    </row>
    <row customHeight="1" r="101" ht="15.75">
      <c t="s" s="72" r="A101">
        <v>8106</v>
      </c>
      <c t="s" s="75" r="B101">
        <v>8107</v>
      </c>
      <c t="s" s="75" r="C101">
        <v>8108</v>
      </c>
      <c t="s" s="75" r="D101">
        <v>8109</v>
      </c>
      <c t="s" s="75" r="E101">
        <v>8110</v>
      </c>
      <c t="s" s="75" r="F101">
        <v>8111</v>
      </c>
      <c t="s" s="75" r="G101">
        <v>8112</v>
      </c>
      <c t="s" s="75" r="H101">
        <v>8113</v>
      </c>
      <c t="s" s="75" r="I101">
        <v>8114</v>
      </c>
      <c t="s" s="75" r="J101">
        <v>8115</v>
      </c>
      <c t="s" s="75" r="K101">
        <v>8116</v>
      </c>
      <c t="s" s="75" r="L101">
        <v>8117</v>
      </c>
      <c t="s" s="75" r="M101">
        <v>8118</v>
      </c>
      <c t="s" s="75" r="N101">
        <v>8119</v>
      </c>
      <c t="s" s="75" r="O101">
        <v>8120</v>
      </c>
      <c t="s" s="75" r="P101">
        <v>8121</v>
      </c>
      <c t="s" s="75" r="Q101">
        <v>8122</v>
      </c>
      <c t="s" s="75" r="R101">
        <v>8123</v>
      </c>
      <c t="s" s="75" r="S101">
        <v>8124</v>
      </c>
      <c t="s" s="75" r="T101">
        <v>8125</v>
      </c>
      <c t="s" s="75" r="U101">
        <v>8126</v>
      </c>
      <c t="s" s="75" r="V101">
        <v>8127</v>
      </c>
      <c t="s" s="75" r="W101">
        <v>8128</v>
      </c>
      <c t="s" s="77" r="X101">
        <v>8129</v>
      </c>
      <c t="s" s="77" r="Y101">
        <v>8130</v>
      </c>
      <c t="s" s="76" r="Z101">
        <v>8131</v>
      </c>
      <c t="s" s="76" r="AA101">
        <v>8132</v>
      </c>
      <c t="s" s="75" r="AB101">
        <v>8133</v>
      </c>
      <c t="s" s="75" r="AC101">
        <v>8134</v>
      </c>
      <c t="s" s="75" r="AD101">
        <v>8135</v>
      </c>
      <c t="s" s="75" r="AE101">
        <v>8136</v>
      </c>
      <c t="s" s="75" r="AF101">
        <v>8137</v>
      </c>
      <c t="s" s="76" r="AG101">
        <v>8138</v>
      </c>
      <c t="s" s="75" r="AH101">
        <v>8139</v>
      </c>
      <c t="s" s="75" r="AI101">
        <v>8140</v>
      </c>
      <c t="s" s="75" r="AJ101">
        <v>8141</v>
      </c>
      <c t="s" s="75" r="AK101">
        <v>8142</v>
      </c>
      <c t="s" s="75" r="AL101">
        <v>8143</v>
      </c>
      <c t="s" s="75" r="AM101">
        <v>8144</v>
      </c>
      <c t="s" s="75" r="AN101">
        <v>8145</v>
      </c>
      <c t="s" s="75" r="AO101">
        <v>8146</v>
      </c>
      <c t="s" s="75" r="AP101">
        <v>8147</v>
      </c>
      <c t="s" s="75" r="AQ101">
        <v>8148</v>
      </c>
      <c t="s" s="75" r="AR101">
        <v>8149</v>
      </c>
      <c t="s" s="75" r="AS101">
        <v>8150</v>
      </c>
      <c t="s" s="75" r="AT101">
        <v>8151</v>
      </c>
      <c t="s" s="75" r="AU101">
        <v>8152</v>
      </c>
      <c t="s" s="75" r="AV101">
        <v>8153</v>
      </c>
      <c t="s" s="75" r="AW101">
        <v>8154</v>
      </c>
      <c t="s" s="75" r="AX101">
        <v>8155</v>
      </c>
      <c t="s" s="75" r="AY101">
        <v>8156</v>
      </c>
      <c t="s" s="75" r="AZ101">
        <v>8157</v>
      </c>
      <c t="s" s="75" r="BA101">
        <v>8158</v>
      </c>
      <c t="s" s="75" r="BB101">
        <v>8159</v>
      </c>
      <c t="s" s="75" r="BC101">
        <v>8160</v>
      </c>
      <c t="s" s="75" r="BD101">
        <v>8161</v>
      </c>
      <c t="s" s="75" r="BE101">
        <v>8162</v>
      </c>
      <c t="s" s="75" r="BF101">
        <v>8163</v>
      </c>
      <c t="s" s="75" r="BG101">
        <v>8164</v>
      </c>
      <c t="s" s="75" r="BH101">
        <v>8165</v>
      </c>
      <c t="s" s="75" r="BI101">
        <v>8166</v>
      </c>
      <c t="s" s="75" r="BJ101">
        <v>8167</v>
      </c>
      <c t="s" s="75" r="BK101">
        <v>8168</v>
      </c>
      <c t="s" s="75" r="BL101">
        <v>8169</v>
      </c>
      <c t="s" s="75" r="BM101">
        <v>8170</v>
      </c>
      <c t="s" s="75" r="BN101">
        <v>8171</v>
      </c>
      <c t="s" s="75" r="BO101">
        <v>8172</v>
      </c>
      <c t="s" s="75" r="BP101">
        <v>8173</v>
      </c>
      <c t="s" s="75" r="BQ101">
        <v>8174</v>
      </c>
      <c t="s" s="75" r="BR101">
        <v>8175</v>
      </c>
      <c t="s" s="75" r="BS101">
        <v>8176</v>
      </c>
      <c t="s" s="75" r="BT101">
        <v>8177</v>
      </c>
      <c t="s" s="75" r="BU101">
        <v>8178</v>
      </c>
      <c t="s" s="75" r="BV101">
        <v>8179</v>
      </c>
      <c t="s" s="75" r="BW101">
        <v>8180</v>
      </c>
      <c t="s" s="75" r="BX101">
        <v>8181</v>
      </c>
      <c t="s" s="75" r="BY101">
        <v>8182</v>
      </c>
      <c t="s" s="75" r="BZ101">
        <v>8183</v>
      </c>
      <c t="s" s="75" r="CA101">
        <v>8184</v>
      </c>
      <c t="s" s="75" r="CB101">
        <v>8185</v>
      </c>
      <c t="s" s="75" r="CC101">
        <v>8186</v>
      </c>
      <c t="s" s="75" r="CD101">
        <v>8187</v>
      </c>
      <c t="s" s="75" r="CE101">
        <v>8188</v>
      </c>
      <c t="s" s="75" r="CF101">
        <v>8189</v>
      </c>
      <c t="s" s="75" r="CG101">
        <v>8190</v>
      </c>
      <c t="s" s="75" r="CH101">
        <v>8191</v>
      </c>
      <c t="s" s="75" r="CI101">
        <v>8192</v>
      </c>
      <c t="s" s="75" r="CJ101">
        <v>8193</v>
      </c>
      <c t="s" s="75" r="CK101">
        <v>8194</v>
      </c>
      <c t="s" s="75" r="CL101">
        <v>8195</v>
      </c>
      <c t="s" s="75" r="CM101">
        <v>8196</v>
      </c>
      <c t="s" s="75" r="CN101">
        <v>8197</v>
      </c>
      <c t="s" s="75" r="CO101">
        <v>8198</v>
      </c>
      <c t="s" s="75" r="CP101">
        <v>8199</v>
      </c>
      <c t="s" s="75" r="CQ101">
        <v>8200</v>
      </c>
      <c t="s" s="75" r="CR101">
        <v>8201</v>
      </c>
      <c t="s" s="75" r="CS101">
        <v>8202</v>
      </c>
      <c t="s" s="75" r="CT101">
        <v>8203</v>
      </c>
      <c t="s" s="75" r="CU101">
        <v>8204</v>
      </c>
      <c t="s" s="75" r="CV101">
        <v>8205</v>
      </c>
      <c t="s" s="75" r="CW101">
        <v>8206</v>
      </c>
      <c t="s" s="75" r="CX101">
        <v>8207</v>
      </c>
      <c t="s" s="75" r="CY101">
        <v>8208</v>
      </c>
      <c t="s" s="75" r="CZ101">
        <v>8209</v>
      </c>
      <c t="s" s="75" r="DA101">
        <v>8210</v>
      </c>
      <c t="s" s="75" r="DB101">
        <v>8211</v>
      </c>
      <c t="s" s="75" r="DC101">
        <v>8212</v>
      </c>
      <c t="s" s="75" r="DD101">
        <v>8213</v>
      </c>
      <c t="s" s="75" r="DE101">
        <v>8214</v>
      </c>
      <c t="s" s="75" r="DF101">
        <v>8215</v>
      </c>
      <c t="s" s="75" r="DG101">
        <v>8216</v>
      </c>
      <c t="s" s="75" r="DH101">
        <v>8217</v>
      </c>
      <c t="s" s="75" r="DI101">
        <v>8218</v>
      </c>
      <c t="s" s="75" r="DJ101">
        <v>8219</v>
      </c>
      <c t="s" s="75" r="DK101">
        <v>8220</v>
      </c>
      <c t="s" s="75" r="DL101">
        <v>8221</v>
      </c>
      <c t="s" s="75" r="DM101">
        <v>8222</v>
      </c>
      <c t="s" s="75" r="DN101">
        <v>8223</v>
      </c>
      <c t="s" s="75" r="DO101">
        <v>8224</v>
      </c>
      <c t="s" s="75" r="DP101">
        <v>8225</v>
      </c>
      <c t="s" s="75" r="DQ101">
        <v>8226</v>
      </c>
      <c t="s" s="75" r="DR101">
        <v>8227</v>
      </c>
      <c t="s" s="75" r="DS101">
        <v>8228</v>
      </c>
      <c t="s" s="75" r="DT101">
        <v>8229</v>
      </c>
      <c t="s" s="77" r="DU101">
        <v>8230</v>
      </c>
      <c t="s" s="77" r="DV101">
        <v>8231</v>
      </c>
      <c t="s" s="75" r="DW101">
        <v>8232</v>
      </c>
      <c t="s" s="75" r="DX101">
        <v>8233</v>
      </c>
      <c t="s" s="75" r="DY101">
        <v>8234</v>
      </c>
      <c t="s" s="75" r="DZ101">
        <v>8235</v>
      </c>
      <c t="s" s="75" r="EA101">
        <v>8236</v>
      </c>
      <c t="s" s="75" r="EB101">
        <v>8237</v>
      </c>
      <c t="s" s="75" r="EC101">
        <v>8238</v>
      </c>
      <c t="s" s="75" r="ED101">
        <v>8239</v>
      </c>
      <c t="s" s="75" r="EE101">
        <v>8240</v>
      </c>
      <c t="s" s="75" r="EF101">
        <v>8241</v>
      </c>
      <c t="s" s="75" r="EG101">
        <v>8242</v>
      </c>
      <c t="s" s="75" r="EH101">
        <v>8243</v>
      </c>
      <c t="s" s="75" r="EI101">
        <v>8244</v>
      </c>
      <c t="s" s="75" r="EJ101">
        <v>8245</v>
      </c>
      <c t="s" s="75" r="EK101">
        <v>8246</v>
      </c>
      <c t="s" s="75" r="EL101">
        <v>8247</v>
      </c>
      <c t="s" s="75" r="EM101">
        <v>8248</v>
      </c>
      <c t="s" s="75" r="EN101">
        <v>8249</v>
      </c>
      <c t="s" s="75" r="EO101">
        <v>8250</v>
      </c>
      <c t="s" s="75" r="EP101">
        <v>8251</v>
      </c>
      <c t="s" s="75" r="EQ101">
        <v>8252</v>
      </c>
      <c t="s" s="75" r="ER101">
        <v>8253</v>
      </c>
      <c t="s" s="75" r="ES101">
        <v>8254</v>
      </c>
      <c t="s" s="75" r="ET101">
        <v>8255</v>
      </c>
      <c t="s" s="75" r="EU101">
        <v>8256</v>
      </c>
      <c t="s" s="75" r="EV101">
        <v>8257</v>
      </c>
      <c s="117" r="EW101"/>
      <c s="117" r="EX101"/>
      <c s="117" r="EY101"/>
      <c s="117" r="EZ101"/>
      <c s="117" r="FA101"/>
    </row>
    <row customHeight="1" r="102" ht="15.75">
      <c t="s" s="72" r="A102">
        <v>8258</v>
      </c>
      <c t="s" s="75" r="B102">
        <v>8259</v>
      </c>
      <c t="s" s="75" r="C102">
        <v>8260</v>
      </c>
      <c t="s" s="75" r="D102">
        <v>8261</v>
      </c>
      <c t="s" s="75" r="E102">
        <v>8262</v>
      </c>
      <c t="s" s="75" r="F102">
        <v>8263</v>
      </c>
      <c t="s" s="75" r="G102">
        <v>8264</v>
      </c>
      <c t="s" s="75" r="H102">
        <v>8265</v>
      </c>
      <c t="s" s="75" r="I102">
        <v>8266</v>
      </c>
      <c t="s" s="75" r="J102">
        <v>8267</v>
      </c>
      <c t="s" s="75" r="K102">
        <v>8268</v>
      </c>
      <c t="s" s="75" r="L102">
        <v>8269</v>
      </c>
      <c t="s" s="75" r="M102">
        <v>8270</v>
      </c>
      <c t="s" s="75" r="N102">
        <v>8271</v>
      </c>
      <c t="s" s="75" r="O102">
        <v>8272</v>
      </c>
      <c t="s" s="75" r="P102">
        <v>8273</v>
      </c>
      <c t="s" s="75" r="Q102">
        <v>8274</v>
      </c>
      <c t="s" s="75" r="R102">
        <v>8275</v>
      </c>
      <c t="s" s="75" r="S102">
        <v>8276</v>
      </c>
      <c t="s" s="75" r="T102">
        <v>8277</v>
      </c>
      <c t="s" s="75" r="U102">
        <v>8278</v>
      </c>
      <c t="s" s="75" r="V102">
        <v>8279</v>
      </c>
      <c t="s" s="75" r="W102">
        <v>8280</v>
      </c>
      <c t="s" s="77" r="X102">
        <v>8281</v>
      </c>
      <c t="s" s="77" r="Y102">
        <v>8282</v>
      </c>
      <c t="s" s="76" r="Z102">
        <v>8283</v>
      </c>
      <c t="s" s="76" r="AA102">
        <v>8284</v>
      </c>
      <c t="s" s="75" r="AB102">
        <v>8285</v>
      </c>
      <c t="s" s="75" r="AC102">
        <v>8286</v>
      </c>
      <c t="s" s="75" r="AD102">
        <v>8287</v>
      </c>
      <c t="s" s="75" r="AE102">
        <v>8288</v>
      </c>
      <c t="s" s="75" r="AF102">
        <v>8289</v>
      </c>
      <c t="s" s="76" r="AG102">
        <v>8290</v>
      </c>
      <c t="s" s="75" r="AH102">
        <v>8291</v>
      </c>
      <c t="s" s="75" r="AI102">
        <v>8292</v>
      </c>
      <c t="s" s="75" r="AJ102">
        <v>8293</v>
      </c>
      <c t="s" s="75" r="AK102">
        <v>8294</v>
      </c>
      <c t="s" s="75" r="AL102">
        <v>8295</v>
      </c>
      <c t="s" s="75" r="AM102">
        <v>8296</v>
      </c>
      <c t="s" s="75" r="AN102">
        <v>8297</v>
      </c>
      <c t="s" s="75" r="AO102">
        <v>8298</v>
      </c>
      <c t="s" s="75" r="AP102">
        <v>8299</v>
      </c>
      <c t="s" s="75" r="AQ102">
        <v>8300</v>
      </c>
      <c t="s" s="75" r="AR102">
        <v>8301</v>
      </c>
      <c t="s" s="75" r="AS102">
        <v>8302</v>
      </c>
      <c t="s" s="75" r="AT102">
        <v>8303</v>
      </c>
      <c t="s" s="75" r="AU102">
        <v>8304</v>
      </c>
      <c t="s" s="75" r="AV102">
        <v>8305</v>
      </c>
      <c t="s" s="75" r="AW102">
        <v>8306</v>
      </c>
      <c t="s" s="75" r="AX102">
        <v>8307</v>
      </c>
      <c t="s" s="75" r="AY102">
        <v>8308</v>
      </c>
      <c t="s" s="75" r="AZ102">
        <v>8309</v>
      </c>
      <c t="s" s="75" r="BA102">
        <v>8310</v>
      </c>
      <c t="s" s="75" r="BB102">
        <v>8311</v>
      </c>
      <c t="s" s="75" r="BC102">
        <v>8312</v>
      </c>
      <c t="s" s="75" r="BD102">
        <v>8313</v>
      </c>
      <c t="s" s="75" r="BE102">
        <v>8314</v>
      </c>
      <c t="s" s="75" r="BF102">
        <v>8315</v>
      </c>
      <c t="s" s="75" r="BG102">
        <v>8316</v>
      </c>
      <c t="s" s="75" r="BH102">
        <v>8317</v>
      </c>
      <c t="s" s="75" r="BI102">
        <v>8318</v>
      </c>
      <c t="s" s="75" r="BJ102">
        <v>8319</v>
      </c>
      <c t="s" s="75" r="BK102">
        <v>8320</v>
      </c>
      <c t="s" s="75" r="BL102">
        <v>8321</v>
      </c>
      <c t="s" s="75" r="BM102">
        <v>8322</v>
      </c>
      <c t="s" s="75" r="BN102">
        <v>8323</v>
      </c>
      <c t="s" s="75" r="BO102">
        <v>8324</v>
      </c>
      <c t="s" s="75" r="BP102">
        <v>8325</v>
      </c>
      <c t="s" s="75" r="BQ102">
        <v>8326</v>
      </c>
      <c t="s" s="75" r="BR102">
        <v>8327</v>
      </c>
      <c t="s" s="75" r="BS102">
        <v>8328</v>
      </c>
      <c t="s" s="75" r="BT102">
        <v>8329</v>
      </c>
      <c t="s" s="75" r="BU102">
        <v>8330</v>
      </c>
      <c t="s" s="75" r="BV102">
        <v>8331</v>
      </c>
      <c t="s" s="75" r="BW102">
        <v>8332</v>
      </c>
      <c t="s" s="75" r="BX102">
        <v>8333</v>
      </c>
      <c t="s" s="75" r="BY102">
        <v>8334</v>
      </c>
      <c t="s" s="75" r="BZ102">
        <v>8335</v>
      </c>
      <c t="s" s="75" r="CA102">
        <v>8336</v>
      </c>
      <c t="s" s="75" r="CB102">
        <v>8337</v>
      </c>
      <c t="s" s="75" r="CC102">
        <v>8338</v>
      </c>
      <c t="s" s="75" r="CD102">
        <v>8339</v>
      </c>
      <c t="s" s="75" r="CE102">
        <v>8340</v>
      </c>
      <c t="s" s="75" r="CF102">
        <v>8341</v>
      </c>
      <c t="s" s="75" r="CG102">
        <v>8342</v>
      </c>
      <c t="s" s="75" r="CH102">
        <v>8343</v>
      </c>
      <c t="s" s="75" r="CI102">
        <v>8344</v>
      </c>
      <c t="s" s="75" r="CJ102">
        <v>8345</v>
      </c>
      <c t="s" s="75" r="CK102">
        <v>8346</v>
      </c>
      <c t="s" s="75" r="CL102">
        <v>8347</v>
      </c>
      <c t="s" s="75" r="CM102">
        <v>8348</v>
      </c>
      <c t="s" s="75" r="CN102">
        <v>8349</v>
      </c>
      <c t="s" s="75" r="CO102">
        <v>8350</v>
      </c>
      <c t="s" s="75" r="CP102">
        <v>8351</v>
      </c>
      <c t="s" s="75" r="CQ102">
        <v>8352</v>
      </c>
      <c t="s" s="75" r="CR102">
        <v>8353</v>
      </c>
      <c t="s" s="75" r="CS102">
        <v>8354</v>
      </c>
      <c t="s" s="75" r="CT102">
        <v>8355</v>
      </c>
      <c t="s" s="75" r="CU102">
        <v>8356</v>
      </c>
      <c t="s" s="75" r="CV102">
        <v>8357</v>
      </c>
      <c t="s" s="75" r="CW102">
        <v>8358</v>
      </c>
      <c t="s" s="75" r="CX102">
        <v>8359</v>
      </c>
      <c t="s" s="75" r="CY102">
        <v>8360</v>
      </c>
      <c t="s" s="75" r="CZ102">
        <v>8361</v>
      </c>
      <c t="s" s="75" r="DA102">
        <v>8362</v>
      </c>
      <c t="s" s="75" r="DB102">
        <v>8363</v>
      </c>
      <c t="s" s="75" r="DC102">
        <v>8364</v>
      </c>
      <c t="s" s="75" r="DD102">
        <v>8365</v>
      </c>
      <c t="s" s="75" r="DE102">
        <v>8366</v>
      </c>
      <c t="s" s="75" r="DF102">
        <v>8367</v>
      </c>
      <c t="s" s="75" r="DG102">
        <v>8368</v>
      </c>
      <c t="s" s="75" r="DH102">
        <v>8369</v>
      </c>
      <c t="s" s="75" r="DI102">
        <v>8370</v>
      </c>
      <c t="s" s="75" r="DJ102">
        <v>8371</v>
      </c>
      <c t="s" s="75" r="DK102">
        <v>8372</v>
      </c>
      <c t="s" s="75" r="DL102">
        <v>8373</v>
      </c>
      <c t="s" s="75" r="DM102">
        <v>8374</v>
      </c>
      <c t="s" s="75" r="DN102">
        <v>8375</v>
      </c>
      <c t="s" s="75" r="DO102">
        <v>8376</v>
      </c>
      <c t="s" s="75" r="DP102">
        <v>8377</v>
      </c>
      <c t="s" s="75" r="DQ102">
        <v>8378</v>
      </c>
      <c t="s" s="75" r="DR102">
        <v>8379</v>
      </c>
      <c t="s" s="75" r="DS102">
        <v>8380</v>
      </c>
      <c t="s" s="75" r="DT102">
        <v>8381</v>
      </c>
      <c t="s" s="77" r="DU102">
        <v>8382</v>
      </c>
      <c t="s" s="77" r="DV102">
        <v>8383</v>
      </c>
      <c t="s" s="75" r="DW102">
        <v>8384</v>
      </c>
      <c t="s" s="75" r="DX102">
        <v>8385</v>
      </c>
      <c t="s" s="75" r="DY102">
        <v>8386</v>
      </c>
      <c t="s" s="75" r="DZ102">
        <v>8387</v>
      </c>
      <c t="s" s="75" r="EA102">
        <v>8388</v>
      </c>
      <c t="s" s="75" r="EB102">
        <v>8389</v>
      </c>
      <c t="s" s="75" r="EC102">
        <v>8390</v>
      </c>
      <c t="s" s="75" r="ED102">
        <v>8391</v>
      </c>
      <c t="s" s="75" r="EE102">
        <v>8392</v>
      </c>
      <c t="s" s="75" r="EF102">
        <v>8393</v>
      </c>
      <c t="s" s="75" r="EG102">
        <v>8394</v>
      </c>
      <c t="s" s="75" r="EH102">
        <v>8395</v>
      </c>
      <c t="s" s="75" r="EI102">
        <v>8396</v>
      </c>
      <c t="s" s="75" r="EJ102">
        <v>8397</v>
      </c>
      <c t="s" s="75" r="EK102">
        <v>8398</v>
      </c>
      <c t="s" s="75" r="EL102">
        <v>8399</v>
      </c>
      <c t="s" s="75" r="EM102">
        <v>8400</v>
      </c>
      <c t="s" s="75" r="EN102">
        <v>8401</v>
      </c>
      <c t="s" s="75" r="EO102">
        <v>8402</v>
      </c>
      <c t="s" s="75" r="EP102">
        <v>8403</v>
      </c>
      <c t="s" s="75" r="EQ102">
        <v>8404</v>
      </c>
      <c t="s" s="75" r="ER102">
        <v>8405</v>
      </c>
      <c t="s" s="75" r="ES102">
        <v>8406</v>
      </c>
      <c t="s" s="75" r="ET102">
        <v>8407</v>
      </c>
      <c t="s" s="75" r="EU102">
        <v>8408</v>
      </c>
      <c t="s" s="75" r="EV102">
        <v>8409</v>
      </c>
      <c s="73" r="EW102"/>
      <c s="73" r="EX102"/>
      <c s="73" r="EY102"/>
      <c s="73" r="EZ102"/>
      <c s="73" r="FA102"/>
    </row>
    <row customHeight="1" r="103" ht="15.75">
      <c t="s" s="72" r="A103">
        <v>8410</v>
      </c>
      <c t="s" s="75" r="B103">
        <v>8411</v>
      </c>
      <c t="s" s="75" r="C103">
        <v>8412</v>
      </c>
      <c t="s" s="75" r="D103">
        <v>8413</v>
      </c>
      <c t="s" s="75" r="E103">
        <v>8414</v>
      </c>
      <c t="s" s="75" r="F103">
        <v>8415</v>
      </c>
      <c t="s" s="75" r="G103">
        <v>8416</v>
      </c>
      <c t="s" s="75" r="H103">
        <v>8417</v>
      </c>
      <c t="s" s="75" r="I103">
        <v>8418</v>
      </c>
      <c t="s" s="75" r="J103">
        <v>8419</v>
      </c>
      <c t="s" s="75" r="K103">
        <v>8420</v>
      </c>
      <c t="s" s="75" r="L103">
        <v>8421</v>
      </c>
      <c t="s" s="75" r="M103">
        <v>8422</v>
      </c>
      <c t="s" s="75" r="N103">
        <v>8423</v>
      </c>
      <c t="s" s="75" r="O103">
        <v>8424</v>
      </c>
      <c t="s" s="75" r="P103">
        <v>8425</v>
      </c>
      <c t="s" s="75" r="Q103">
        <v>8426</v>
      </c>
      <c t="s" s="75" r="R103">
        <v>8427</v>
      </c>
      <c t="s" s="75" r="S103">
        <v>8428</v>
      </c>
      <c t="s" s="75" r="T103">
        <v>8429</v>
      </c>
      <c t="s" s="75" r="U103">
        <v>8430</v>
      </c>
      <c t="s" s="75" r="V103">
        <v>8431</v>
      </c>
      <c t="s" s="75" r="W103">
        <v>8432</v>
      </c>
      <c t="s" s="77" r="X103">
        <v>8433</v>
      </c>
      <c t="s" s="77" r="Y103">
        <v>8434</v>
      </c>
      <c t="s" s="76" r="Z103">
        <v>8435</v>
      </c>
      <c t="s" s="76" r="AA103">
        <v>8436</v>
      </c>
      <c t="s" s="75" r="AB103">
        <v>8437</v>
      </c>
      <c t="s" s="75" r="AC103">
        <v>8438</v>
      </c>
      <c t="s" s="75" r="AD103">
        <v>8439</v>
      </c>
      <c t="s" s="75" r="AE103">
        <v>8440</v>
      </c>
      <c t="s" s="75" r="AF103">
        <v>8441</v>
      </c>
      <c t="s" s="76" r="AG103">
        <v>8442</v>
      </c>
      <c t="s" s="75" r="AH103">
        <v>8443</v>
      </c>
      <c t="s" s="75" r="AI103">
        <v>8444</v>
      </c>
      <c t="s" s="75" r="AJ103">
        <v>8445</v>
      </c>
      <c t="s" s="75" r="AK103">
        <v>8446</v>
      </c>
      <c t="s" s="75" r="AL103">
        <v>8447</v>
      </c>
      <c t="s" s="75" r="AM103">
        <v>8448</v>
      </c>
      <c t="s" s="75" r="AN103">
        <v>8449</v>
      </c>
      <c t="s" s="75" r="AO103">
        <v>8450</v>
      </c>
      <c t="s" s="75" r="AP103">
        <v>8451</v>
      </c>
      <c t="s" s="75" r="AQ103">
        <v>8452</v>
      </c>
      <c t="s" s="75" r="AR103">
        <v>8453</v>
      </c>
      <c t="s" s="75" r="AS103">
        <v>8454</v>
      </c>
      <c t="s" s="75" r="AT103">
        <v>8455</v>
      </c>
      <c t="s" s="75" r="AU103">
        <v>8456</v>
      </c>
      <c t="s" s="75" r="AV103">
        <v>8457</v>
      </c>
      <c t="s" s="75" r="AW103">
        <v>8458</v>
      </c>
      <c t="s" s="75" r="AX103">
        <v>8459</v>
      </c>
      <c t="s" s="75" r="AY103">
        <v>8460</v>
      </c>
      <c t="s" s="75" r="AZ103">
        <v>8461</v>
      </c>
      <c t="s" s="75" r="BA103">
        <v>8462</v>
      </c>
      <c t="s" s="75" r="BB103">
        <v>8463</v>
      </c>
      <c t="s" s="75" r="BC103">
        <v>8464</v>
      </c>
      <c t="s" s="75" r="BD103">
        <v>8465</v>
      </c>
      <c t="s" s="75" r="BE103">
        <v>8466</v>
      </c>
      <c t="s" s="75" r="BF103">
        <v>8467</v>
      </c>
      <c t="s" s="75" r="BG103">
        <v>8468</v>
      </c>
      <c t="s" s="75" r="BH103">
        <v>8469</v>
      </c>
      <c t="s" s="75" r="BI103">
        <v>8470</v>
      </c>
      <c t="s" s="75" r="BJ103">
        <v>8471</v>
      </c>
      <c t="s" s="75" r="BK103">
        <v>8472</v>
      </c>
      <c t="s" s="75" r="BL103">
        <v>8473</v>
      </c>
      <c t="s" s="75" r="BM103">
        <v>8474</v>
      </c>
      <c t="s" s="75" r="BN103">
        <v>8475</v>
      </c>
      <c t="s" s="75" r="BO103">
        <v>8476</v>
      </c>
      <c t="s" s="75" r="BP103">
        <v>8477</v>
      </c>
      <c t="s" s="75" r="BQ103">
        <v>8478</v>
      </c>
      <c t="s" s="75" r="BR103">
        <v>8479</v>
      </c>
      <c t="s" s="75" r="BS103">
        <v>8480</v>
      </c>
      <c t="s" s="75" r="BT103">
        <v>8481</v>
      </c>
      <c t="s" s="75" r="BU103">
        <v>8482</v>
      </c>
      <c t="s" s="75" r="BV103">
        <v>8483</v>
      </c>
      <c t="s" s="75" r="BW103">
        <v>8484</v>
      </c>
      <c t="s" s="75" r="BX103">
        <v>8485</v>
      </c>
      <c t="s" s="75" r="BY103">
        <v>8486</v>
      </c>
      <c t="s" s="75" r="BZ103">
        <v>8487</v>
      </c>
      <c t="s" s="75" r="CA103">
        <v>8488</v>
      </c>
      <c t="s" s="75" r="CB103">
        <v>8489</v>
      </c>
      <c t="s" s="75" r="CC103">
        <v>8490</v>
      </c>
      <c t="s" s="75" r="CD103">
        <v>8491</v>
      </c>
      <c t="s" s="75" r="CE103">
        <v>8492</v>
      </c>
      <c t="s" s="75" r="CF103">
        <v>8493</v>
      </c>
      <c t="s" s="75" r="CG103">
        <v>8494</v>
      </c>
      <c t="s" s="75" r="CH103">
        <v>8495</v>
      </c>
      <c t="s" s="75" r="CI103">
        <v>8496</v>
      </c>
      <c t="s" s="75" r="CJ103">
        <v>8497</v>
      </c>
      <c t="s" s="75" r="CK103">
        <v>8498</v>
      </c>
      <c t="s" s="75" r="CL103">
        <v>8499</v>
      </c>
      <c t="s" s="75" r="CM103">
        <v>8500</v>
      </c>
      <c t="s" s="75" r="CN103">
        <v>8501</v>
      </c>
      <c t="s" s="75" r="CO103">
        <v>8502</v>
      </c>
      <c t="s" s="75" r="CP103">
        <v>8503</v>
      </c>
      <c t="s" s="75" r="CQ103">
        <v>8504</v>
      </c>
      <c t="s" s="75" r="CR103">
        <v>8505</v>
      </c>
      <c t="s" s="75" r="CS103">
        <v>8506</v>
      </c>
      <c t="s" s="75" r="CT103">
        <v>8507</v>
      </c>
      <c t="s" s="75" r="CU103">
        <v>8508</v>
      </c>
      <c t="s" s="75" r="CV103">
        <v>8509</v>
      </c>
      <c t="s" s="75" r="CW103">
        <v>8510</v>
      </c>
      <c t="s" s="75" r="CX103">
        <v>8511</v>
      </c>
      <c t="s" s="75" r="CY103">
        <v>8512</v>
      </c>
      <c t="s" s="75" r="CZ103">
        <v>8513</v>
      </c>
      <c t="s" s="75" r="DA103">
        <v>8514</v>
      </c>
      <c t="s" s="75" r="DB103">
        <v>8515</v>
      </c>
      <c t="s" s="75" r="DC103">
        <v>8516</v>
      </c>
      <c t="s" s="75" r="DD103">
        <v>8517</v>
      </c>
      <c t="s" s="75" r="DE103">
        <v>8518</v>
      </c>
      <c t="s" s="75" r="DF103">
        <v>8519</v>
      </c>
      <c t="s" s="75" r="DG103">
        <v>8520</v>
      </c>
      <c t="s" s="75" r="DH103">
        <v>8521</v>
      </c>
      <c t="s" s="75" r="DI103">
        <v>8522</v>
      </c>
      <c t="s" s="75" r="DJ103">
        <v>8523</v>
      </c>
      <c t="s" s="75" r="DK103">
        <v>8524</v>
      </c>
      <c t="s" s="75" r="DL103">
        <v>8525</v>
      </c>
      <c t="s" s="75" r="DM103">
        <v>8526</v>
      </c>
      <c t="s" s="75" r="DN103">
        <v>8527</v>
      </c>
      <c t="s" s="75" r="DO103">
        <v>8528</v>
      </c>
      <c t="s" s="75" r="DP103">
        <v>8529</v>
      </c>
      <c t="s" s="75" r="DQ103">
        <v>8530</v>
      </c>
      <c t="s" s="75" r="DR103">
        <v>8531</v>
      </c>
      <c t="s" s="75" r="DS103">
        <v>8532</v>
      </c>
      <c t="s" s="75" r="DT103">
        <v>8533</v>
      </c>
      <c t="s" s="77" r="DU103">
        <v>8534</v>
      </c>
      <c t="s" s="77" r="DV103">
        <v>8535</v>
      </c>
      <c t="s" s="75" r="DW103">
        <v>8536</v>
      </c>
      <c t="s" s="75" r="DX103">
        <v>8537</v>
      </c>
      <c t="s" s="75" r="DY103">
        <v>8538</v>
      </c>
      <c t="s" s="75" r="DZ103">
        <v>8539</v>
      </c>
      <c t="s" s="75" r="EA103">
        <v>8540</v>
      </c>
      <c t="s" s="75" r="EB103">
        <v>8541</v>
      </c>
      <c t="s" s="75" r="EC103">
        <v>8542</v>
      </c>
      <c t="s" s="75" r="ED103">
        <v>8543</v>
      </c>
      <c t="s" s="75" r="EE103">
        <v>8544</v>
      </c>
      <c t="s" s="75" r="EF103">
        <v>8545</v>
      </c>
      <c t="s" s="75" r="EG103">
        <v>8546</v>
      </c>
      <c t="s" s="75" r="EH103">
        <v>8547</v>
      </c>
      <c t="s" s="75" r="EI103">
        <v>8548</v>
      </c>
      <c t="s" s="75" r="EJ103">
        <v>8549</v>
      </c>
      <c t="s" s="75" r="EK103">
        <v>8550</v>
      </c>
      <c t="s" s="75" r="EL103">
        <v>8551</v>
      </c>
      <c t="s" s="75" r="EM103">
        <v>8552</v>
      </c>
      <c t="s" s="75" r="EN103">
        <v>8553</v>
      </c>
      <c t="s" s="75" r="EO103">
        <v>8554</v>
      </c>
      <c t="s" s="75" r="EP103">
        <v>8555</v>
      </c>
      <c t="s" s="75" r="EQ103">
        <v>8556</v>
      </c>
      <c t="s" s="75" r="ER103">
        <v>8557</v>
      </c>
      <c t="s" s="75" r="ES103">
        <v>8558</v>
      </c>
      <c t="s" s="75" r="ET103">
        <v>8559</v>
      </c>
      <c t="s" s="75" r="EU103">
        <v>8560</v>
      </c>
      <c t="s" s="75" r="EV103">
        <v>8561</v>
      </c>
      <c s="73" r="EW103"/>
      <c s="73" r="EX103"/>
      <c s="73" r="EY103"/>
      <c s="73" r="EZ103"/>
      <c s="73" r="FA103"/>
    </row>
    <row customHeight="1" r="104" ht="15.75">
      <c t="s" s="73" r="A104">
        <v>8562</v>
      </c>
      <c s="75" r="B104"/>
      <c s="75" r="C104"/>
      <c s="75" r="D104"/>
      <c s="75" r="E104"/>
      <c s="75" r="F104"/>
      <c s="75" r="G104"/>
      <c s="75" r="H104"/>
      <c s="75" r="I104"/>
      <c s="75" r="J104"/>
      <c s="75" r="K104"/>
      <c s="75" r="L104"/>
      <c s="75" r="M104"/>
      <c s="75" r="N104"/>
      <c s="75" r="O104"/>
      <c s="75" r="P104"/>
      <c s="75" r="Q104"/>
      <c s="75" r="R104"/>
      <c s="75" r="S104"/>
      <c s="75" r="T104"/>
      <c s="75" r="U104"/>
      <c s="75" r="V104"/>
      <c s="75" r="W104"/>
      <c s="77" r="X104"/>
      <c s="77" r="Y104"/>
      <c s="75" r="Z104"/>
      <c s="75" r="AA104"/>
      <c s="75" r="AB104"/>
      <c s="75" r="AC104"/>
      <c s="75" r="AD104"/>
      <c s="75" r="AE104"/>
      <c s="75" r="AF104"/>
      <c s="75" r="AG104"/>
      <c s="75" r="AH104"/>
      <c s="75" r="AI104"/>
      <c s="75" r="AJ104"/>
      <c s="75" r="AK104"/>
      <c s="75" r="AL104"/>
      <c s="75" r="AM104"/>
      <c s="75" r="AN104"/>
      <c s="75" r="AO104"/>
      <c s="75" r="AP104"/>
      <c s="75" r="AQ104"/>
      <c s="75" r="AR104"/>
      <c s="75" r="AS104"/>
      <c s="75" r="AT104"/>
      <c s="75" r="AU104"/>
      <c s="75" r="AV104"/>
      <c s="75" r="AW104"/>
      <c s="75" r="AX104"/>
      <c s="75" r="AY104"/>
      <c s="75" r="AZ104"/>
      <c s="75" r="BA104"/>
      <c s="75" r="BB104"/>
      <c s="75" r="BC104"/>
      <c s="75" r="BD104"/>
      <c s="75" r="BE104"/>
      <c s="75" r="BF104"/>
      <c s="75" r="BG104"/>
      <c s="75" r="BH104"/>
      <c s="75" r="BI104"/>
      <c s="75" r="BJ104"/>
      <c s="75" r="BK104"/>
      <c s="75" r="BL104"/>
      <c s="75" r="BM104"/>
      <c s="75" r="BN104"/>
      <c s="75" r="BO104"/>
      <c s="75" r="BP104"/>
      <c s="75" r="BQ104"/>
      <c s="75" r="BR104"/>
      <c s="75" r="BS104"/>
      <c s="75" r="BT104"/>
      <c s="75" r="BU104"/>
      <c s="75" r="BV104"/>
      <c s="75" r="BW104"/>
      <c s="75" r="BX104"/>
      <c s="75" r="BY104"/>
      <c s="75" r="BZ104"/>
      <c s="75" r="CA104"/>
      <c s="75" r="CB104"/>
      <c s="75" r="CC104"/>
      <c s="75" r="CD104"/>
      <c s="75" r="CE104"/>
      <c s="75" r="CF104"/>
      <c s="75" r="CG104"/>
      <c s="75" r="CH104"/>
      <c s="75" r="CI104"/>
      <c s="75" r="CJ104"/>
      <c s="75" r="CK104"/>
      <c s="75" r="CL104"/>
      <c s="75" r="CM104"/>
      <c s="75" r="CN104"/>
      <c s="75" r="CO104"/>
      <c s="75" r="CP104"/>
      <c s="75" r="CQ104"/>
      <c s="75" r="CR104"/>
      <c s="75" r="CS104"/>
      <c s="75" r="CT104"/>
      <c s="75" r="CU104"/>
      <c s="75" r="CV104"/>
      <c s="75" r="CW104"/>
      <c s="75" r="CX104"/>
      <c s="75" r="CY104"/>
      <c s="75" r="CZ104"/>
      <c s="75" r="DA104"/>
      <c s="75" r="DB104"/>
      <c s="75" r="DC104"/>
      <c s="75" r="DD104"/>
      <c s="75" r="DE104"/>
      <c s="75" r="DF104"/>
      <c s="75" r="DG104"/>
      <c s="75" r="DH104"/>
      <c s="75" r="DI104"/>
      <c s="75" r="DJ104"/>
      <c s="75" r="DK104"/>
      <c s="75" r="DL104"/>
      <c s="75" r="DM104"/>
      <c s="75" r="DN104"/>
      <c s="75" r="DO104"/>
      <c s="75" r="DP104"/>
      <c s="75" r="DQ104"/>
      <c s="75" r="DR104"/>
      <c s="75" r="DS104"/>
      <c s="75" r="DT104"/>
      <c s="77" r="DU104"/>
      <c s="75" r="DV104"/>
      <c s="75" r="DW104"/>
      <c s="75" r="DX104"/>
      <c s="75" r="DY104"/>
      <c s="75" r="DZ104"/>
      <c s="75" r="EA104"/>
      <c s="75" r="EB104"/>
      <c s="75" r="EC104"/>
      <c s="75" r="ED104"/>
      <c s="75" r="EE104"/>
      <c s="75" r="EF104"/>
      <c s="75" r="EG104"/>
      <c s="75" r="EH104"/>
      <c s="75" r="EI104"/>
      <c s="75" r="EJ104"/>
      <c s="75" r="EK104"/>
      <c s="75" r="EL104"/>
      <c s="75" r="EM104"/>
      <c s="75" r="EN104"/>
      <c s="75" r="EO104"/>
      <c s="75" r="EP104"/>
      <c s="75" r="EQ104"/>
      <c s="75" r="ER104"/>
      <c s="75" r="ES104"/>
      <c s="75" r="ET104"/>
      <c s="75" r="EU104"/>
      <c s="75" r="EV104"/>
      <c s="73" r="EW104"/>
      <c s="73" r="EX104"/>
      <c s="73" r="EY104"/>
      <c s="73" r="EZ104"/>
      <c s="73" r="FA104"/>
    </row>
    <row customHeight="1" r="105" ht="15.75">
      <c t="s" s="73" r="A105">
        <v>8563</v>
      </c>
      <c s="75" r="B105"/>
      <c s="75" r="C105"/>
      <c s="75" r="D105"/>
      <c s="75" r="E105"/>
      <c s="75" r="F105"/>
      <c s="75" r="G105"/>
      <c s="75" r="H105"/>
      <c s="75" r="I105"/>
      <c s="75" r="J105"/>
      <c s="75" r="K105"/>
      <c s="75" r="L105"/>
      <c s="75" r="M105"/>
      <c s="75" r="N105"/>
      <c s="75" r="O105"/>
      <c s="75" r="P105"/>
      <c s="75" r="Q105"/>
      <c s="75" r="R105"/>
      <c s="75" r="S105"/>
      <c s="75" r="T105"/>
      <c s="75" r="U105"/>
      <c s="75" r="V105"/>
      <c s="75" r="W105"/>
      <c s="77" r="X105"/>
      <c s="77" r="Y105"/>
      <c s="75" r="Z105"/>
      <c s="75" r="AA105"/>
      <c s="75" r="AB105"/>
      <c s="75" r="AC105"/>
      <c s="75" r="AD105"/>
      <c s="75" r="AE105"/>
      <c s="75" r="AF105"/>
      <c s="75" r="AG105"/>
      <c s="75" r="AH105"/>
      <c s="75" r="AI105"/>
      <c s="75" r="AJ105"/>
      <c s="75" r="AK105"/>
      <c s="75" r="AL105"/>
      <c s="75" r="AM105"/>
      <c s="75" r="AN105"/>
      <c s="75" r="AO105"/>
      <c s="75" r="AP105"/>
      <c s="75" r="AQ105"/>
      <c s="75" r="AR105"/>
      <c s="75" r="AS105"/>
      <c s="75" r="AT105"/>
      <c s="75" r="AU105"/>
      <c s="75" r="AV105"/>
      <c s="75" r="AW105"/>
      <c s="75" r="AX105"/>
      <c s="75" r="AY105"/>
      <c s="75" r="AZ105"/>
      <c s="75" r="BA105"/>
      <c s="75" r="BB105"/>
      <c s="75" r="BC105"/>
      <c s="75" r="BD105"/>
      <c s="75" r="BE105"/>
      <c s="75" r="BF105"/>
      <c s="75" r="BG105"/>
      <c s="75" r="BH105"/>
      <c s="75" r="BI105"/>
      <c s="75" r="BJ105"/>
      <c s="75" r="BK105"/>
      <c s="75" r="BL105"/>
      <c s="75" r="BM105"/>
      <c s="75" r="BN105"/>
      <c s="75" r="BO105"/>
      <c s="75" r="BP105"/>
      <c s="75" r="BQ105"/>
      <c s="75" r="BR105"/>
      <c s="75" r="BS105"/>
      <c s="75" r="BT105"/>
      <c s="75" r="BU105"/>
      <c s="75" r="BV105"/>
      <c s="75" r="BW105"/>
      <c s="75" r="BX105"/>
      <c s="75" r="BY105"/>
      <c s="75" r="BZ105"/>
      <c s="75" r="CA105"/>
      <c s="75" r="CB105"/>
      <c s="75" r="CC105"/>
      <c s="75" r="CD105"/>
      <c s="75" r="CE105"/>
      <c s="75" r="CF105"/>
      <c s="75" r="CG105"/>
      <c s="75" r="CH105"/>
      <c s="75" r="CI105"/>
      <c s="75" r="CJ105"/>
      <c s="75" r="CK105"/>
      <c s="75" r="CL105"/>
      <c s="75" r="CM105"/>
      <c s="75" r="CN105"/>
      <c s="75" r="CO105"/>
      <c s="75" r="CP105"/>
      <c s="75" r="CQ105"/>
      <c s="75" r="CR105"/>
      <c s="75" r="CS105"/>
      <c s="75" r="CT105"/>
      <c s="75" r="CU105"/>
      <c s="75" r="CV105"/>
      <c s="75" r="CW105"/>
      <c s="75" r="CX105"/>
      <c s="75" r="CY105"/>
      <c s="75" r="CZ105"/>
      <c s="75" r="DA105"/>
      <c s="75" r="DB105"/>
      <c s="75" r="DC105"/>
      <c s="75" r="DD105"/>
      <c s="75" r="DE105"/>
      <c s="75" r="DF105"/>
      <c s="75" r="DG105"/>
      <c s="75" r="DH105"/>
      <c s="75" r="DI105"/>
      <c s="75" r="DJ105"/>
      <c s="75" r="DK105"/>
      <c s="75" r="DL105"/>
      <c s="75" r="DM105"/>
      <c s="75" r="DN105"/>
      <c s="75" r="DO105"/>
      <c s="75" r="DP105"/>
      <c s="75" r="DQ105"/>
      <c s="75" r="DR105"/>
      <c s="75" r="DS105"/>
      <c s="75" r="DT105"/>
      <c s="77" r="DU105"/>
      <c s="75" r="DV105"/>
      <c s="75" r="DW105"/>
      <c s="75" r="DX105"/>
      <c s="75" r="DY105"/>
      <c s="75" r="DZ105"/>
      <c s="75" r="EA105"/>
      <c s="75" r="EB105"/>
      <c s="75" r="EC105"/>
      <c s="75" r="ED105"/>
      <c s="75" r="EE105"/>
      <c s="75" r="EF105"/>
      <c s="75" r="EG105"/>
      <c s="75" r="EH105"/>
      <c s="75" r="EI105"/>
      <c s="75" r="EJ105"/>
      <c s="75" r="EK105"/>
      <c s="75" r="EL105"/>
      <c s="75" r="EM105"/>
      <c s="75" r="EN105"/>
      <c s="75" r="EO105"/>
      <c s="75" r="EP105"/>
      <c s="75" r="EQ105"/>
      <c s="75" r="ER105"/>
      <c s="75" r="ES105"/>
      <c s="75" r="ET105"/>
      <c s="75" r="EU105"/>
      <c s="75" r="EV105"/>
      <c s="73" r="EW105"/>
      <c s="73" r="EX105"/>
      <c s="73" r="EY105"/>
      <c s="73" r="EZ105"/>
      <c s="73" r="FA105"/>
    </row>
    <row customHeight="1" r="106" ht="15.75">
      <c s="73" r="A106"/>
      <c s="75" r="B106"/>
      <c s="75" r="C106"/>
      <c s="75" r="D106"/>
      <c s="75" r="E106"/>
      <c s="75" r="F106"/>
      <c s="75" r="G106"/>
      <c s="75" r="H106"/>
      <c s="75" r="I106"/>
      <c s="75" r="J106"/>
      <c s="75" r="K106"/>
      <c s="75" r="L106"/>
      <c s="75" r="M106"/>
      <c s="75" r="N106"/>
      <c s="75" r="O106"/>
      <c s="75" r="P106"/>
      <c s="75" r="Q106"/>
      <c s="75" r="R106"/>
      <c s="75" r="S106"/>
      <c s="75" r="T106"/>
      <c s="75" r="U106"/>
      <c s="75" r="V106"/>
      <c s="75" r="W106"/>
      <c s="77" r="X106"/>
      <c s="77" r="Y106"/>
      <c s="75" r="Z106"/>
      <c s="75" r="AA106"/>
      <c s="75" r="AB106"/>
      <c s="75" r="AC106"/>
      <c s="75" r="AD106"/>
      <c s="75" r="AE106"/>
      <c s="75" r="AF106"/>
      <c s="75" r="AG106"/>
      <c s="75" r="AH106"/>
      <c s="75" r="AI106"/>
      <c s="75" r="AJ106"/>
      <c s="75" r="AK106"/>
      <c s="75" r="AL106"/>
      <c s="75" r="AM106"/>
      <c s="75" r="AN106"/>
      <c s="75" r="AO106"/>
      <c s="75" r="AP106"/>
      <c s="75" r="AQ106"/>
      <c s="75" r="AR106"/>
      <c s="75" r="AS106"/>
      <c s="75" r="AT106"/>
      <c s="75" r="AU106"/>
      <c s="75" r="AV106"/>
      <c s="75" r="AW106"/>
      <c s="75" r="AX106"/>
      <c s="75" r="AY106"/>
      <c s="75" r="AZ106"/>
      <c s="75" r="BA106"/>
      <c s="75" r="BB106"/>
      <c s="75" r="BC106"/>
      <c s="75" r="BD106"/>
      <c s="75" r="BE106"/>
      <c s="75" r="BF106"/>
      <c s="75" r="BG106"/>
      <c s="75" r="BH106"/>
      <c s="75" r="BI106"/>
      <c s="75" r="BJ106"/>
      <c s="75" r="BK106"/>
      <c s="75" r="BL106"/>
      <c s="75" r="BM106"/>
      <c s="75" r="BN106"/>
      <c s="75" r="BO106"/>
      <c s="75" r="BP106"/>
      <c s="75" r="BQ106"/>
      <c s="75" r="BR106"/>
      <c s="75" r="BS106"/>
      <c s="75" r="BT106"/>
      <c s="75" r="BU106"/>
      <c s="75" r="BV106"/>
      <c s="75" r="BW106"/>
      <c s="75" r="BX106"/>
      <c s="75" r="BY106"/>
      <c s="75" r="BZ106"/>
      <c s="75" r="CA106"/>
      <c s="75" r="CB106"/>
      <c s="75" r="CC106"/>
      <c s="75" r="CD106"/>
      <c s="75" r="CE106"/>
      <c s="75" r="CF106"/>
      <c s="75" r="CG106"/>
      <c s="75" r="CH106"/>
      <c s="75" r="CI106"/>
      <c s="75" r="CJ106"/>
      <c s="75" r="CK106"/>
      <c s="75" r="CL106"/>
      <c s="75" r="CM106"/>
      <c s="75" r="CN106"/>
      <c s="75" r="CO106"/>
      <c s="75" r="CP106"/>
      <c s="75" r="CQ106"/>
      <c s="75" r="CR106"/>
      <c s="75" r="CS106"/>
      <c s="75" r="CT106"/>
      <c s="75" r="CU106"/>
      <c s="75" r="CV106"/>
      <c s="75" r="CW106"/>
      <c s="75" r="CX106"/>
      <c s="75" r="CY106"/>
      <c s="75" r="CZ106"/>
      <c s="75" r="DA106"/>
      <c s="75" r="DB106"/>
      <c s="75" r="DC106"/>
      <c s="75" r="DD106"/>
      <c s="75" r="DE106"/>
      <c s="75" r="DF106"/>
      <c s="75" r="DG106"/>
      <c s="75" r="DH106"/>
      <c s="75" r="DI106"/>
      <c s="75" r="DJ106"/>
      <c s="75" r="DK106"/>
      <c s="75" r="DL106"/>
      <c s="75" r="DM106"/>
      <c s="75" r="DN106"/>
      <c s="75" r="DO106"/>
      <c s="75" r="DP106"/>
      <c s="75" r="DQ106"/>
      <c s="75" r="DR106"/>
      <c s="75" r="DS106"/>
      <c s="75" r="DT106"/>
      <c s="77" r="DU106"/>
      <c s="75" r="DV106"/>
      <c s="75" r="DW106"/>
      <c s="75" r="DX106"/>
      <c s="75" r="DY106"/>
      <c s="75" r="DZ106"/>
      <c s="75" r="EA106"/>
      <c s="75" r="EB106"/>
      <c s="75" r="EC106"/>
      <c s="75" r="ED106"/>
      <c s="75" r="EE106"/>
      <c s="75" r="EF106"/>
      <c s="75" r="EG106"/>
      <c s="75" r="EH106"/>
      <c s="75" r="EI106"/>
      <c s="75" r="EJ106"/>
      <c s="75" r="EK106"/>
      <c s="75" r="EL106"/>
      <c s="75" r="EM106"/>
      <c s="75" r="EN106"/>
      <c s="75" r="EO106"/>
      <c s="75" r="EP106"/>
      <c s="75" r="EQ106"/>
      <c s="75" r="ER106"/>
      <c s="75" r="ES106"/>
      <c s="75" r="ET106"/>
      <c s="75" r="EU106"/>
      <c s="75" r="EV106"/>
      <c s="73" r="EW106"/>
      <c s="73" r="EX106"/>
      <c s="73" r="EY106"/>
      <c s="73" r="EZ106"/>
      <c s="73" r="FA106"/>
    </row>
    <row customHeight="1" r="107" ht="15.75">
      <c s="73" r="A107"/>
      <c s="75" r="B107"/>
      <c s="75" r="C107"/>
      <c s="75" r="D107"/>
      <c s="75" r="E107"/>
      <c s="75" r="F107"/>
      <c s="75" r="G107"/>
      <c s="75" r="H107"/>
      <c s="75" r="I107"/>
      <c s="75" r="J107"/>
      <c s="75" r="K107"/>
      <c s="75" r="L107"/>
      <c s="75" r="M107"/>
      <c s="75" r="N107"/>
      <c s="75" r="O107"/>
      <c s="75" r="P107"/>
      <c s="75" r="Q107"/>
      <c s="75" r="R107"/>
      <c s="75" r="S107"/>
      <c s="75" r="T107"/>
      <c s="75" r="U107"/>
      <c s="75" r="V107"/>
      <c s="75" r="W107"/>
      <c s="77" r="X107"/>
      <c s="77" r="Y107"/>
      <c s="75" r="Z107"/>
      <c s="75" r="AA107"/>
      <c s="75" r="AB107"/>
      <c s="75" r="AC107"/>
      <c s="75" r="AD107"/>
      <c s="75" r="AE107"/>
      <c s="75" r="AF107"/>
      <c s="75" r="AG107"/>
      <c s="75" r="AH107"/>
      <c s="75" r="AI107"/>
      <c s="75" r="AJ107"/>
      <c s="75" r="AK107"/>
      <c s="75" r="AL107"/>
      <c s="75" r="AM107"/>
      <c s="75" r="AN107"/>
      <c s="75" r="AO107"/>
      <c s="75" r="AP107"/>
      <c s="75" r="AQ107"/>
      <c s="75" r="AR107"/>
      <c s="75" r="AS107"/>
      <c s="75" r="AT107"/>
      <c s="75" r="AU107"/>
      <c s="75" r="AV107"/>
      <c s="75" r="AW107"/>
      <c s="75" r="AX107"/>
      <c s="75" r="AY107"/>
      <c s="75" r="AZ107"/>
      <c s="75" r="BA107"/>
      <c s="75" r="BB107"/>
      <c s="75" r="BC107"/>
      <c s="75" r="BD107"/>
      <c s="75" r="BE107"/>
      <c s="75" r="BF107"/>
      <c s="75" r="BG107"/>
      <c s="75" r="BH107"/>
      <c s="75" r="BI107"/>
      <c s="75" r="BJ107"/>
      <c s="75" r="BK107"/>
      <c s="75" r="BL107"/>
      <c s="75" r="BM107"/>
      <c s="75" r="BN107"/>
      <c s="75" r="BO107"/>
      <c s="75" r="BP107"/>
      <c s="75" r="BQ107"/>
      <c s="75" r="BR107"/>
      <c s="75" r="BS107"/>
      <c s="75" r="BT107"/>
      <c s="75" r="BU107"/>
      <c s="75" r="BV107"/>
      <c s="75" r="BW107"/>
      <c s="75" r="BX107"/>
      <c s="75" r="BY107"/>
      <c s="75" r="BZ107"/>
      <c s="75" r="CA107"/>
      <c s="75" r="CB107"/>
      <c s="75" r="CC107"/>
      <c s="75" r="CD107"/>
      <c s="75" r="CE107"/>
      <c s="75" r="CF107"/>
      <c s="75" r="CG107"/>
      <c s="75" r="CH107"/>
      <c s="75" r="CI107"/>
      <c s="75" r="CJ107"/>
      <c s="75" r="CK107"/>
      <c s="75" r="CL107"/>
      <c s="75" r="CM107"/>
      <c s="75" r="CN107"/>
      <c s="75" r="CO107"/>
      <c s="75" r="CP107"/>
      <c s="75" r="CQ107"/>
      <c s="75" r="CR107"/>
      <c s="75" r="CS107"/>
      <c s="75" r="CT107"/>
      <c s="75" r="CU107"/>
      <c s="75" r="CV107"/>
      <c s="75" r="CW107"/>
      <c s="75" r="CX107"/>
      <c s="75" r="CY107"/>
      <c s="75" r="CZ107"/>
      <c s="75" r="DA107"/>
      <c s="75" r="DB107"/>
      <c s="75" r="DC107"/>
      <c s="75" r="DD107"/>
      <c s="75" r="DE107"/>
      <c s="75" r="DF107"/>
      <c s="75" r="DG107"/>
      <c s="75" r="DH107"/>
      <c s="75" r="DI107"/>
      <c s="75" r="DJ107"/>
      <c s="75" r="DK107"/>
      <c s="75" r="DL107"/>
      <c s="75" r="DM107"/>
      <c s="75" r="DN107"/>
      <c s="75" r="DO107"/>
      <c s="75" r="DP107"/>
      <c s="75" r="DQ107"/>
      <c s="75" r="DR107"/>
      <c s="75" r="DS107"/>
      <c s="75" r="DT107"/>
      <c s="77" r="DU107"/>
      <c s="75" r="DV107"/>
      <c s="75" r="DW107"/>
      <c s="75" r="DX107"/>
      <c s="75" r="DY107"/>
      <c s="75" r="DZ107"/>
      <c s="75" r="EA107"/>
      <c s="75" r="EB107"/>
      <c s="75" r="EC107"/>
      <c s="75" r="ED107"/>
      <c s="75" r="EE107"/>
      <c s="75" r="EF107"/>
      <c s="75" r="EG107"/>
      <c s="75" r="EH107"/>
      <c s="75" r="EI107"/>
      <c s="75" r="EJ107"/>
      <c s="75" r="EK107"/>
      <c s="75" r="EL107"/>
      <c s="75" r="EM107"/>
      <c s="75" r="EN107"/>
      <c s="75" r="EO107"/>
      <c s="75" r="EP107"/>
      <c s="75" r="EQ107"/>
      <c s="75" r="ER107"/>
      <c s="75" r="ES107"/>
      <c s="75" r="ET107"/>
      <c s="75" r="EU107"/>
      <c s="75" r="EV107"/>
      <c s="73" r="EW107"/>
      <c s="73" r="EX107"/>
      <c s="73" r="EY107"/>
      <c s="73" r="EZ107"/>
      <c s="73" r="FA107"/>
    </row>
    <row customHeight="1" r="108" ht="15.75">
      <c t="s" s="119" r="A108">
        <v>8564</v>
      </c>
      <c s="75" r="B108"/>
      <c s="75" r="C108"/>
      <c s="75" r="D108"/>
      <c s="75" r="E108"/>
      <c s="75" r="F108"/>
      <c s="75" r="G108"/>
      <c s="75" r="H108"/>
      <c s="75" r="I108"/>
      <c s="75" r="J108"/>
      <c s="75" r="K108"/>
      <c s="75" r="L108"/>
      <c s="75" r="M108"/>
      <c s="75" r="N108"/>
      <c s="75" r="O108"/>
      <c s="75" r="P108"/>
      <c s="75" r="Q108"/>
      <c s="75" r="R108"/>
      <c s="75" r="S108"/>
      <c s="75" r="T108"/>
      <c s="75" r="U108"/>
      <c s="75" r="V108"/>
      <c s="75" r="W108"/>
      <c s="77" r="X108"/>
      <c s="77" r="Y108"/>
      <c s="75" r="Z108"/>
      <c s="75" r="AA108"/>
      <c s="75" r="AB108"/>
      <c s="75" r="AC108"/>
      <c s="75" r="AD108"/>
      <c s="75" r="AE108"/>
      <c s="75" r="AF108"/>
      <c s="75" r="AG108"/>
      <c s="75" r="AH108"/>
      <c s="75" r="AI108"/>
      <c s="75" r="AJ108"/>
      <c s="75" r="AK108"/>
      <c s="75" r="AL108"/>
      <c s="75" r="AM108"/>
      <c s="75" r="AN108"/>
      <c s="75" r="AO108"/>
      <c s="75" r="AP108"/>
      <c s="75" r="AQ108"/>
      <c s="75" r="AR108"/>
      <c s="75" r="AS108"/>
      <c s="75" r="AT108"/>
      <c s="75" r="AU108"/>
      <c s="75" r="AV108"/>
      <c s="75" r="AW108"/>
      <c s="75" r="AX108"/>
      <c s="75" r="AY108"/>
      <c s="75" r="AZ108"/>
      <c s="75" r="BA108"/>
      <c s="75" r="BB108"/>
      <c s="75" r="BC108"/>
      <c s="75" r="BD108"/>
      <c s="75" r="BE108"/>
      <c s="75" r="BF108"/>
      <c s="75" r="BG108"/>
      <c s="75" r="BH108"/>
      <c s="75" r="BI108"/>
      <c s="75" r="BJ108"/>
      <c s="75" r="BK108"/>
      <c s="75" r="BL108"/>
      <c s="75" r="BM108"/>
      <c s="75" r="BN108"/>
      <c s="75" r="BO108"/>
      <c s="75" r="BP108"/>
      <c s="75" r="BQ108"/>
      <c s="75" r="BR108"/>
      <c s="75" r="BS108"/>
      <c s="75" r="BT108"/>
      <c s="75" r="BU108"/>
      <c s="75" r="BV108"/>
      <c s="75" r="BW108"/>
      <c s="75" r="BX108"/>
      <c s="75" r="BY108"/>
      <c s="75" r="BZ108"/>
      <c s="75" r="CA108"/>
      <c s="75" r="CB108"/>
      <c s="75" r="CC108"/>
      <c s="75" r="CD108"/>
      <c s="75" r="CE108"/>
      <c s="75" r="CF108"/>
      <c s="75" r="CG108"/>
      <c s="75" r="CH108"/>
      <c s="75" r="CI108"/>
      <c s="75" r="CJ108"/>
      <c s="75" r="CK108"/>
      <c s="75" r="CL108"/>
      <c s="75" r="CM108"/>
      <c s="75" r="CN108"/>
      <c s="75" r="CO108"/>
      <c s="75" r="CP108"/>
      <c s="75" r="CQ108"/>
      <c s="75" r="CR108"/>
      <c s="75" r="CS108"/>
      <c s="75" r="CT108"/>
      <c s="75" r="CU108"/>
      <c s="75" r="CV108"/>
      <c s="75" r="CW108"/>
      <c s="75" r="CX108"/>
      <c s="75" r="CY108"/>
      <c s="75" r="CZ108"/>
      <c s="75" r="DA108"/>
      <c s="75" r="DB108"/>
      <c s="75" r="DC108"/>
      <c s="75" r="DD108"/>
      <c s="75" r="DE108"/>
      <c s="75" r="DF108"/>
      <c s="75" r="DG108"/>
      <c s="75" r="DH108"/>
      <c s="75" r="DI108"/>
      <c s="75" r="DJ108"/>
      <c s="75" r="DK108"/>
      <c s="75" r="DL108"/>
      <c s="75" r="DM108"/>
      <c s="75" r="DN108"/>
      <c s="75" r="DO108"/>
      <c s="75" r="DP108"/>
      <c s="75" r="DQ108"/>
      <c s="75" r="DR108"/>
      <c s="75" r="DS108"/>
      <c s="75" r="DT108"/>
      <c s="77" r="DU108"/>
      <c s="75" r="DV108"/>
      <c s="75" r="DW108"/>
      <c s="75" r="DX108"/>
      <c s="75" r="DY108"/>
      <c s="75" r="DZ108"/>
      <c s="75" r="EA108"/>
      <c s="75" r="EB108"/>
      <c s="75" r="EC108"/>
      <c s="75" r="ED108"/>
      <c s="75" r="EE108"/>
      <c s="75" r="EF108"/>
      <c s="75" r="EG108"/>
      <c s="75" r="EH108"/>
      <c s="75" r="EI108"/>
      <c s="75" r="EJ108"/>
      <c s="75" r="EK108"/>
      <c s="75" r="EL108"/>
      <c s="75" r="EM108"/>
      <c s="75" r="EN108"/>
      <c s="75" r="EO108"/>
      <c s="75" r="EP108"/>
      <c s="75" r="EQ108"/>
      <c s="75" r="ER108"/>
      <c s="75" r="ES108"/>
      <c s="75" r="ET108"/>
      <c s="75" r="EU108"/>
      <c s="75" r="EV108"/>
      <c s="73" r="EW108"/>
      <c s="73" r="EX108"/>
      <c s="73" r="EY108"/>
      <c s="73" r="EZ108"/>
      <c s="73" r="FA108"/>
    </row>
    <row customHeight="1" r="109" ht="31.5">
      <c t="s" s="111" r="A109">
        <v>8565</v>
      </c>
      <c s="75" r="B109"/>
      <c s="75" r="C109"/>
      <c s="75" r="D109"/>
      <c s="75" r="E109"/>
      <c s="75" r="F109"/>
      <c s="75" r="G109"/>
      <c s="75" r="H109"/>
      <c s="75" r="I109"/>
      <c s="75" r="J109"/>
      <c s="75" r="K109"/>
      <c s="75" r="L109"/>
      <c s="75" r="M109"/>
      <c s="75" r="N109"/>
      <c s="75" r="O109"/>
      <c s="75" r="P109"/>
      <c s="75" r="Q109"/>
      <c s="75" r="R109"/>
      <c s="75" r="S109"/>
      <c s="75" r="T109"/>
      <c s="75" r="U109"/>
      <c s="75" r="V109"/>
      <c s="75" r="W109"/>
      <c s="77" r="X109"/>
      <c s="77" r="Y109"/>
      <c s="75" r="Z109"/>
      <c s="75" r="AA109"/>
      <c s="75" r="AB109"/>
      <c s="75" r="AC109"/>
      <c s="75" r="AD109"/>
      <c s="75" r="AE109"/>
      <c s="75" r="AF109"/>
      <c s="75" r="AG109"/>
      <c s="75" r="AH109"/>
      <c s="75" r="AI109"/>
      <c s="75" r="AJ109"/>
      <c s="75" r="AK109"/>
      <c s="75" r="AL109"/>
      <c s="75" r="AM109"/>
      <c s="75" r="AN109"/>
      <c s="75" r="AO109"/>
      <c s="75" r="AP109"/>
      <c s="75" r="AQ109"/>
      <c s="75" r="AR109"/>
      <c s="75" r="AS109"/>
      <c s="75" r="AT109"/>
      <c s="75" r="AU109"/>
      <c s="75" r="AV109"/>
      <c s="75" r="AW109"/>
      <c s="75" r="AX109"/>
      <c s="75" r="AY109"/>
      <c s="75" r="AZ109"/>
      <c s="75" r="BA109"/>
      <c s="75" r="BB109"/>
      <c s="75" r="BC109"/>
      <c s="75" r="BD109"/>
      <c s="75" r="BE109"/>
      <c s="75" r="BF109"/>
      <c s="75" r="BG109"/>
      <c s="75" r="BH109"/>
      <c s="75" r="BI109"/>
      <c s="75" r="BJ109"/>
      <c s="75" r="BK109"/>
      <c s="75" r="BL109"/>
      <c s="75" r="BM109"/>
      <c s="75" r="BN109"/>
      <c s="75" r="BO109"/>
      <c s="75" r="BP109"/>
      <c s="75" r="BQ109"/>
      <c s="75" r="BR109"/>
      <c s="75" r="BS109"/>
      <c s="75" r="BT109"/>
      <c s="75" r="BU109"/>
      <c s="75" r="BV109"/>
      <c s="75" r="BW109"/>
      <c s="75" r="BX109"/>
      <c s="75" r="BY109"/>
      <c s="75" r="BZ109"/>
      <c s="75" r="CA109"/>
      <c s="75" r="CB109"/>
      <c s="75" r="CC109"/>
      <c s="75" r="CD109"/>
      <c s="75" r="CE109"/>
      <c s="75" r="CF109"/>
      <c s="75" r="CG109"/>
      <c s="75" r="CH109"/>
      <c s="75" r="CI109"/>
      <c s="75" r="CJ109"/>
      <c s="75" r="CK109"/>
      <c s="75" r="CL109"/>
      <c s="75" r="CM109"/>
      <c s="75" r="CN109"/>
      <c s="75" r="CO109"/>
      <c s="75" r="CP109"/>
      <c s="75" r="CQ109"/>
      <c s="75" r="CR109"/>
      <c s="75" r="CS109"/>
      <c s="75" r="CT109"/>
      <c s="75" r="CU109"/>
      <c s="75" r="CV109"/>
      <c s="75" r="CW109"/>
      <c s="75" r="CX109"/>
      <c s="75" r="CY109"/>
      <c s="75" r="CZ109"/>
      <c s="75" r="DA109"/>
      <c s="75" r="DB109"/>
      <c s="75" r="DC109"/>
      <c s="75" r="DD109"/>
      <c s="75" r="DE109"/>
      <c s="75" r="DF109"/>
      <c s="75" r="DG109"/>
      <c s="75" r="DH109"/>
      <c s="75" r="DI109"/>
      <c s="75" r="DJ109"/>
      <c s="75" r="DK109"/>
      <c s="75" r="DL109"/>
      <c s="75" r="DM109"/>
      <c s="75" r="DN109"/>
      <c s="75" r="DO109"/>
      <c s="75" r="DP109"/>
      <c s="75" r="DQ109"/>
      <c s="75" r="DR109"/>
      <c s="75" r="DS109"/>
      <c s="75" r="DT109"/>
      <c s="77" r="DU109"/>
      <c s="75" r="DV109"/>
      <c s="75" r="DW109"/>
      <c s="75" r="DX109"/>
      <c s="75" r="DY109"/>
      <c s="75" r="DZ109"/>
      <c s="75" r="EA109"/>
      <c s="75" r="EB109"/>
      <c s="75" r="EC109"/>
      <c s="75" r="ED109"/>
      <c s="75" r="EE109"/>
      <c s="75" r="EF109"/>
      <c s="75" r="EG109"/>
      <c s="75" r="EH109"/>
      <c s="75" r="EI109"/>
      <c s="75" r="EJ109"/>
      <c s="75" r="EK109"/>
      <c s="75" r="EL109"/>
      <c s="75" r="EM109"/>
      <c s="75" r="EN109"/>
      <c s="75" r="EO109"/>
      <c s="75" r="EP109"/>
      <c s="75" r="EQ109"/>
      <c s="75" r="ER109"/>
      <c s="75" r="ES109"/>
      <c s="75" r="ET109"/>
      <c s="75" r="EU109"/>
      <c s="75" r="EV109"/>
      <c s="73" r="EW109"/>
      <c s="73" r="EX109"/>
      <c s="73" r="EY109"/>
      <c s="73" r="EZ109"/>
      <c s="73" r="FA109"/>
    </row>
    <row customHeight="1" r="110" ht="15.75">
      <c s="111" r="A110"/>
      <c s="75" r="B110"/>
      <c s="75" r="C110"/>
      <c s="75" r="D110"/>
      <c s="75" r="E110"/>
      <c s="75" r="F110"/>
      <c s="75" r="G110"/>
      <c s="75" r="H110"/>
      <c s="75" r="I110"/>
      <c s="75" r="J110"/>
      <c s="75" r="K110"/>
      <c s="75" r="L110"/>
      <c s="75" r="M110"/>
      <c s="75" r="N110"/>
      <c s="75" r="O110"/>
      <c s="75" r="P110"/>
      <c s="75" r="Q110"/>
      <c s="75" r="R110"/>
      <c s="75" r="S110"/>
      <c s="75" r="T110"/>
      <c s="75" r="U110"/>
      <c s="75" r="V110"/>
      <c s="75" r="W110"/>
      <c s="77" r="X110"/>
      <c s="77" r="Y110"/>
      <c s="75" r="Z110"/>
      <c s="75" r="AA110"/>
      <c s="75" r="AB110"/>
      <c s="75" r="AC110"/>
      <c s="75" r="AD110"/>
      <c s="75" r="AE110"/>
      <c s="75" r="AF110"/>
      <c s="75" r="AG110"/>
      <c s="75" r="AH110"/>
      <c s="75" r="AI110"/>
      <c s="75" r="AJ110"/>
      <c s="75" r="AK110"/>
      <c s="75" r="AL110"/>
      <c s="75" r="AM110"/>
      <c s="75" r="AN110"/>
      <c s="75" r="AO110"/>
      <c s="75" r="AP110"/>
      <c s="75" r="AQ110"/>
      <c s="75" r="AR110"/>
      <c s="75" r="AS110"/>
      <c s="75" r="AT110"/>
      <c s="75" r="AU110"/>
      <c s="75" r="AV110"/>
      <c s="75" r="AW110"/>
      <c s="75" r="AX110"/>
      <c s="75" r="AY110"/>
      <c s="75" r="AZ110"/>
      <c s="75" r="BA110"/>
      <c s="75" r="BB110"/>
      <c s="75" r="BC110"/>
      <c s="75" r="BD110"/>
      <c s="75" r="BE110"/>
      <c s="75" r="BF110"/>
      <c s="75" r="BG110"/>
      <c s="75" r="BH110"/>
      <c s="75" r="BI110"/>
      <c s="75" r="BJ110"/>
      <c s="75" r="BK110"/>
      <c s="75" r="BL110"/>
      <c s="75" r="BM110"/>
      <c s="75" r="BN110"/>
      <c s="75" r="BO110"/>
      <c s="75" r="BP110"/>
      <c s="75" r="BQ110"/>
      <c s="75" r="BR110"/>
      <c s="75" r="BS110"/>
      <c s="75" r="BT110"/>
      <c s="75" r="BU110"/>
      <c s="75" r="BV110"/>
      <c s="75" r="BW110"/>
      <c s="75" r="BX110"/>
      <c s="75" r="BY110"/>
      <c s="75" r="BZ110"/>
      <c s="75" r="CA110"/>
      <c s="75" r="CB110"/>
      <c s="75" r="CC110"/>
      <c s="75" r="CD110"/>
      <c s="75" r="CE110"/>
      <c s="75" r="CF110"/>
      <c s="75" r="CG110"/>
      <c s="75" r="CH110"/>
      <c s="75" r="CI110"/>
      <c s="75" r="CJ110"/>
      <c s="75" r="CK110"/>
      <c s="75" r="CL110"/>
      <c s="75" r="CM110"/>
      <c s="75" r="CN110"/>
      <c s="75" r="CO110"/>
      <c s="75" r="CP110"/>
      <c s="75" r="CQ110"/>
      <c s="75" r="CR110"/>
      <c s="75" r="CS110"/>
      <c s="75" r="CT110"/>
      <c s="75" r="CU110"/>
      <c s="75" r="CV110"/>
      <c s="75" r="CW110"/>
      <c s="75" r="CX110"/>
      <c s="75" r="CY110"/>
      <c s="75" r="CZ110"/>
      <c s="75" r="DA110"/>
      <c s="75" r="DB110"/>
      <c s="75" r="DC110"/>
      <c s="75" r="DD110"/>
      <c s="75" r="DE110"/>
      <c s="75" r="DF110"/>
      <c s="75" r="DG110"/>
      <c s="75" r="DH110"/>
      <c s="75" r="DI110"/>
      <c s="75" r="DJ110"/>
      <c s="75" r="DK110"/>
      <c s="75" r="DL110"/>
      <c s="75" r="DM110"/>
      <c s="75" r="DN110"/>
      <c s="75" r="DO110"/>
      <c s="75" r="DP110"/>
      <c s="75" r="DQ110"/>
      <c s="75" r="DR110"/>
      <c s="75" r="DS110"/>
      <c s="75" r="DT110"/>
      <c s="77" r="DU110"/>
      <c s="75" r="DV110"/>
      <c s="75" r="DW110"/>
      <c s="75" r="DX110"/>
      <c s="75" r="DY110"/>
      <c s="75" r="DZ110"/>
      <c s="75" r="EA110"/>
      <c s="75" r="EB110"/>
      <c s="75" r="EC110"/>
      <c s="75" r="ED110"/>
      <c s="75" r="EE110"/>
      <c s="75" r="EF110"/>
      <c s="75" r="EG110"/>
      <c s="75" r="EH110"/>
      <c s="75" r="EI110"/>
      <c s="75" r="EJ110"/>
      <c s="75" r="EK110"/>
      <c s="75" r="EL110"/>
      <c s="75" r="EM110"/>
      <c s="75" r="EN110"/>
      <c s="75" r="EO110"/>
      <c s="75" r="EP110"/>
      <c s="75" r="EQ110"/>
      <c s="75" r="ER110"/>
      <c s="75" r="ES110"/>
      <c s="75" r="ET110"/>
      <c s="75" r="EU110"/>
      <c s="75" r="EV110"/>
      <c s="73" r="EW110"/>
      <c s="73" r="EX110"/>
      <c s="73" r="EY110"/>
      <c s="73" r="EZ110"/>
      <c s="73" r="FA110"/>
    </row>
    <row customHeight="1" r="111" ht="47.25">
      <c t="s" s="111" r="A111">
        <v>8566</v>
      </c>
      <c s="75" r="B111"/>
      <c s="75" r="C111"/>
      <c s="75" r="D111"/>
      <c s="75" r="E111"/>
      <c s="75" r="F111"/>
      <c s="75" r="G111"/>
      <c s="75" r="H111"/>
      <c s="75" r="I111"/>
      <c s="75" r="J111"/>
      <c s="75" r="K111"/>
      <c s="75" r="L111"/>
      <c s="75" r="M111"/>
      <c s="75" r="N111"/>
      <c s="75" r="O111"/>
      <c s="75" r="P111"/>
      <c s="75" r="Q111"/>
      <c s="75" r="R111"/>
      <c s="75" r="S111"/>
      <c s="75" r="T111"/>
      <c s="75" r="U111"/>
      <c s="75" r="V111"/>
      <c s="75" r="W111"/>
      <c s="77" r="X111"/>
      <c s="77" r="Y111"/>
      <c s="75" r="Z111"/>
      <c s="75" r="AA111"/>
      <c s="75" r="AB111"/>
      <c s="75" r="AC111"/>
      <c s="75" r="AD111"/>
      <c s="75" r="AE111"/>
      <c s="75" r="AF111"/>
      <c s="75" r="AG111"/>
      <c s="75" r="AH111"/>
      <c s="75" r="AI111"/>
      <c s="75" r="AJ111"/>
      <c s="75" r="AK111"/>
      <c s="75" r="AL111"/>
      <c s="75" r="AM111"/>
      <c s="75" r="AN111"/>
      <c s="75" r="AO111"/>
      <c s="75" r="AP111"/>
      <c s="75" r="AQ111"/>
      <c s="75" r="AR111"/>
      <c s="75" r="AS111"/>
      <c s="75" r="AT111"/>
      <c s="75" r="AU111"/>
      <c s="75" r="AV111"/>
      <c s="75" r="AW111"/>
      <c s="75" r="AX111"/>
      <c s="75" r="AY111"/>
      <c s="75" r="AZ111"/>
      <c s="75" r="BA111"/>
      <c s="75" r="BB111"/>
      <c s="75" r="BC111"/>
      <c s="75" r="BD111"/>
      <c s="75" r="BE111"/>
      <c s="75" r="BF111"/>
      <c s="75" r="BG111"/>
      <c s="75" r="BH111"/>
      <c s="75" r="BI111"/>
      <c s="75" r="BJ111"/>
      <c s="75" r="BK111"/>
      <c s="75" r="BL111"/>
      <c s="75" r="BM111"/>
      <c s="75" r="BN111"/>
      <c s="75" r="BO111"/>
      <c s="75" r="BP111"/>
      <c s="75" r="BQ111"/>
      <c s="75" r="BR111"/>
      <c s="75" r="BS111"/>
      <c s="75" r="BT111"/>
      <c s="75" r="BU111"/>
      <c s="75" r="BV111"/>
      <c s="75" r="BW111"/>
      <c s="75" r="BX111"/>
      <c s="75" r="BY111"/>
      <c s="75" r="BZ111"/>
      <c s="75" r="CA111"/>
      <c s="75" r="CB111"/>
      <c s="75" r="CC111"/>
      <c s="75" r="CD111"/>
      <c s="75" r="CE111"/>
      <c s="75" r="CF111"/>
      <c s="75" r="CG111"/>
      <c s="75" r="CH111"/>
      <c s="75" r="CI111"/>
      <c s="75" r="CJ111"/>
      <c s="75" r="CK111"/>
      <c s="75" r="CL111"/>
      <c s="75" r="CM111"/>
      <c s="75" r="CN111"/>
      <c s="75" r="CO111"/>
      <c s="75" r="CP111"/>
      <c s="75" r="CQ111"/>
      <c s="75" r="CR111"/>
      <c s="75" r="CS111"/>
      <c s="75" r="CT111"/>
      <c s="75" r="CU111"/>
      <c s="75" r="CV111"/>
      <c s="75" r="CW111"/>
      <c s="75" r="CX111"/>
      <c s="75" r="CY111"/>
      <c s="75" r="CZ111"/>
      <c s="75" r="DA111"/>
      <c s="75" r="DB111"/>
      <c s="75" r="DC111"/>
      <c s="75" r="DD111"/>
      <c s="75" r="DE111"/>
      <c s="75" r="DF111"/>
      <c s="75" r="DG111"/>
      <c s="75" r="DH111"/>
      <c s="75" r="DI111"/>
      <c s="75" r="DJ111"/>
      <c s="75" r="DK111"/>
      <c s="75" r="DL111"/>
      <c s="75" r="DM111"/>
      <c s="75" r="DN111"/>
      <c s="75" r="DO111"/>
      <c s="75" r="DP111"/>
      <c s="75" r="DQ111"/>
      <c s="75" r="DR111"/>
      <c s="75" r="DS111"/>
      <c s="75" r="DT111"/>
      <c s="77" r="DU111"/>
      <c s="75" r="DV111"/>
      <c s="75" r="DW111"/>
      <c s="75" r="DX111"/>
      <c s="75" r="DY111"/>
      <c s="75" r="DZ111"/>
      <c s="75" r="EA111"/>
      <c s="75" r="EB111"/>
      <c s="75" r="EC111"/>
      <c s="75" r="ED111"/>
      <c s="75" r="EE111"/>
      <c s="75" r="EF111"/>
      <c s="75" r="EG111"/>
      <c s="75" r="EH111"/>
      <c s="75" r="EI111"/>
      <c s="75" r="EJ111"/>
      <c s="75" r="EK111"/>
      <c s="75" r="EL111"/>
      <c s="75" r="EM111"/>
      <c s="75" r="EN111"/>
      <c s="75" r="EO111"/>
      <c s="75" r="EP111"/>
      <c s="75" r="EQ111"/>
      <c s="75" r="ER111"/>
      <c s="75" r="ES111"/>
      <c s="75" r="ET111"/>
      <c s="75" r="EU111"/>
      <c s="75" r="EV111"/>
      <c s="73" r="EW111"/>
      <c s="73" r="EX111"/>
      <c s="73" r="EY111"/>
      <c s="73" r="EZ111"/>
      <c s="73" r="FA111"/>
    </row>
    <row customHeight="1" r="112" ht="15.75">
      <c s="111" r="A112"/>
      <c s="75" r="B112"/>
      <c s="75" r="C112"/>
      <c s="75" r="D112"/>
      <c s="75" r="E112"/>
      <c s="75" r="F112"/>
      <c s="75" r="G112"/>
      <c s="75" r="H112"/>
      <c s="75" r="I112"/>
      <c s="75" r="J112"/>
      <c s="75" r="K112"/>
      <c s="75" r="L112"/>
      <c s="75" r="M112"/>
      <c s="75" r="N112"/>
      <c s="75" r="O112"/>
      <c s="75" r="P112"/>
      <c s="75" r="Q112"/>
      <c s="75" r="R112"/>
      <c s="75" r="S112"/>
      <c s="75" r="T112"/>
      <c s="75" r="U112"/>
      <c s="75" r="V112"/>
      <c s="75" r="W112"/>
      <c s="77" r="X112"/>
      <c s="77" r="Y112"/>
      <c s="75" r="Z112"/>
      <c s="75" r="AA112"/>
      <c s="75" r="AB112"/>
      <c s="75" r="AC112"/>
      <c s="75" r="AD112"/>
      <c s="75" r="AE112"/>
      <c s="75" r="AF112"/>
      <c s="75" r="AG112"/>
      <c s="75" r="AH112"/>
      <c s="75" r="AI112"/>
      <c s="75" r="AJ112"/>
      <c s="75" r="AK112"/>
      <c s="75" r="AL112"/>
      <c s="75" r="AM112"/>
      <c s="75" r="AN112"/>
      <c s="75" r="AO112"/>
      <c s="75" r="AP112"/>
      <c s="75" r="AQ112"/>
      <c s="75" r="AR112"/>
      <c s="75" r="AS112"/>
      <c s="75" r="AT112"/>
      <c s="75" r="AU112"/>
      <c s="75" r="AV112"/>
      <c s="75" r="AW112"/>
      <c s="75" r="AX112"/>
      <c s="75" r="AY112"/>
      <c s="75" r="AZ112"/>
      <c s="75" r="BA112"/>
      <c s="75" r="BB112"/>
      <c s="75" r="BC112"/>
      <c s="75" r="BD112"/>
      <c s="75" r="BE112"/>
      <c s="75" r="BF112"/>
      <c s="75" r="BG112"/>
      <c s="75" r="BH112"/>
      <c s="75" r="BI112"/>
      <c s="75" r="BJ112"/>
      <c s="75" r="BK112"/>
      <c s="75" r="BL112"/>
      <c s="75" r="BM112"/>
      <c s="75" r="BN112"/>
      <c s="75" r="BO112"/>
      <c s="75" r="BP112"/>
      <c s="75" r="BQ112"/>
      <c s="75" r="BR112"/>
      <c s="75" r="BS112"/>
      <c s="75" r="BT112"/>
      <c s="75" r="BU112"/>
      <c s="75" r="BV112"/>
      <c s="75" r="BW112"/>
      <c s="75" r="BX112"/>
      <c s="75" r="BY112"/>
      <c s="75" r="BZ112"/>
      <c s="75" r="CA112"/>
      <c s="75" r="CB112"/>
      <c s="75" r="CC112"/>
      <c s="75" r="CD112"/>
      <c s="75" r="CE112"/>
      <c s="75" r="CF112"/>
      <c s="75" r="CG112"/>
      <c s="75" r="CH112"/>
      <c s="75" r="CI112"/>
      <c s="75" r="CJ112"/>
      <c s="75" r="CK112"/>
      <c s="75" r="CL112"/>
      <c s="75" r="CM112"/>
      <c s="75" r="CN112"/>
      <c s="75" r="CO112"/>
      <c s="75" r="CP112"/>
      <c s="75" r="CQ112"/>
      <c s="75" r="CR112"/>
      <c s="75" r="CS112"/>
      <c s="75" r="CT112"/>
      <c s="75" r="CU112"/>
      <c s="75" r="CV112"/>
      <c s="75" r="CW112"/>
      <c s="75" r="CX112"/>
      <c s="75" r="CY112"/>
      <c s="75" r="CZ112"/>
      <c s="75" r="DA112"/>
      <c s="75" r="DB112"/>
      <c s="75" r="DC112"/>
      <c s="75" r="DD112"/>
      <c s="75" r="DE112"/>
      <c s="75" r="DF112"/>
      <c s="75" r="DG112"/>
      <c s="75" r="DH112"/>
      <c s="75" r="DI112"/>
      <c s="75" r="DJ112"/>
      <c s="75" r="DK112"/>
      <c s="75" r="DL112"/>
      <c s="75" r="DM112"/>
      <c s="75" r="DN112"/>
      <c s="75" r="DO112"/>
      <c s="75" r="DP112"/>
      <c s="75" r="DQ112"/>
      <c s="75" r="DR112"/>
      <c s="75" r="DS112"/>
      <c s="75" r="DT112"/>
      <c s="77" r="DU112"/>
      <c s="75" r="DV112"/>
      <c s="75" r="DW112"/>
      <c s="75" r="DX112"/>
      <c s="75" r="DY112"/>
      <c s="75" r="DZ112"/>
      <c s="75" r="EA112"/>
      <c s="75" r="EB112"/>
      <c s="75" r="EC112"/>
      <c s="75" r="ED112"/>
      <c s="75" r="EE112"/>
      <c s="75" r="EF112"/>
      <c s="75" r="EG112"/>
      <c s="75" r="EH112"/>
      <c s="75" r="EI112"/>
      <c s="75" r="EJ112"/>
      <c s="75" r="EK112"/>
      <c s="75" r="EL112"/>
      <c s="75" r="EM112"/>
      <c s="75" r="EN112"/>
      <c s="75" r="EO112"/>
      <c s="75" r="EP112"/>
      <c s="75" r="EQ112"/>
      <c s="75" r="ER112"/>
      <c s="75" r="ES112"/>
      <c s="75" r="ET112"/>
      <c s="75" r="EU112"/>
      <c s="75" r="EV112"/>
      <c s="73" r="EW112"/>
      <c s="73" r="EX112"/>
      <c s="73" r="EY112"/>
      <c s="73" r="EZ112"/>
      <c s="73" r="FA112"/>
    </row>
    <row customHeight="1" r="113" ht="31.5">
      <c t="s" s="111" r="A113">
        <v>8567</v>
      </c>
      <c s="75" r="B113"/>
      <c s="75" r="C113"/>
      <c s="75" r="D113"/>
      <c s="75" r="E113"/>
      <c s="75" r="F113"/>
      <c s="75" r="G113"/>
      <c s="75" r="H113"/>
      <c s="75" r="I113"/>
      <c s="75" r="J113"/>
      <c s="75" r="K113"/>
      <c s="75" r="L113"/>
      <c s="75" r="M113"/>
      <c s="75" r="N113"/>
      <c s="75" r="O113"/>
      <c s="75" r="P113"/>
      <c s="75" r="Q113"/>
      <c s="75" r="R113"/>
      <c s="75" r="S113"/>
      <c s="75" r="T113"/>
      <c s="75" r="U113"/>
      <c s="75" r="V113"/>
      <c s="75" r="W113"/>
      <c s="77" r="X113"/>
      <c s="77" r="Y113"/>
      <c s="75" r="Z113"/>
      <c s="75" r="AA113"/>
      <c s="75" r="AB113"/>
      <c s="75" r="AC113"/>
      <c s="75" r="AD113"/>
      <c s="75" r="AE113"/>
      <c s="75" r="AF113"/>
      <c s="75" r="AG113"/>
      <c s="75" r="AH113"/>
      <c s="75" r="AI113"/>
      <c s="75" r="AJ113"/>
      <c s="75" r="AK113"/>
      <c s="75" r="AL113"/>
      <c s="75" r="AM113"/>
      <c s="75" r="AN113"/>
      <c s="75" r="AO113"/>
      <c s="75" r="AP113"/>
      <c s="75" r="AQ113"/>
      <c s="75" r="AR113"/>
      <c s="75" r="AS113"/>
      <c s="75" r="AT113"/>
      <c s="75" r="AU113"/>
      <c s="75" r="AV113"/>
      <c s="75" r="AW113"/>
      <c s="75" r="AX113"/>
      <c s="75" r="AY113"/>
      <c s="75" r="AZ113"/>
      <c s="75" r="BA113"/>
      <c s="75" r="BB113"/>
      <c s="75" r="BC113"/>
      <c s="75" r="BD113"/>
      <c s="75" r="BE113"/>
      <c s="75" r="BF113"/>
      <c s="75" r="BG113"/>
      <c s="75" r="BH113"/>
      <c s="75" r="BI113"/>
      <c s="75" r="BJ113"/>
      <c s="75" r="BK113"/>
      <c s="75" r="BL113"/>
      <c s="75" r="BM113"/>
      <c s="75" r="BN113"/>
      <c s="75" r="BO113"/>
      <c s="75" r="BP113"/>
      <c s="75" r="BQ113"/>
      <c s="75" r="BR113"/>
      <c s="75" r="BS113"/>
      <c s="75" r="BT113"/>
      <c s="75" r="BU113"/>
      <c s="75" r="BV113"/>
      <c s="75" r="BW113"/>
      <c s="75" r="BX113"/>
      <c s="75" r="BY113"/>
      <c s="75" r="BZ113"/>
      <c s="75" r="CA113"/>
      <c s="75" r="CB113"/>
      <c s="75" r="CC113"/>
      <c s="75" r="CD113"/>
      <c s="75" r="CE113"/>
      <c s="75" r="CF113"/>
      <c s="75" r="CG113"/>
      <c s="75" r="CH113"/>
      <c s="75" r="CI113"/>
      <c s="75" r="CJ113"/>
      <c s="75" r="CK113"/>
      <c s="75" r="CL113"/>
      <c s="75" r="CM113"/>
      <c s="75" r="CN113"/>
      <c s="75" r="CO113"/>
      <c s="75" r="CP113"/>
      <c s="75" r="CQ113"/>
      <c s="75" r="CR113"/>
      <c s="75" r="CS113"/>
      <c s="75" r="CT113"/>
      <c s="75" r="CU113"/>
      <c s="75" r="CV113"/>
      <c s="75" r="CW113"/>
      <c s="75" r="CX113"/>
      <c s="75" r="CY113"/>
      <c s="75" r="CZ113"/>
      <c s="75" r="DA113"/>
      <c s="75" r="DB113"/>
      <c s="75" r="DC113"/>
      <c s="75" r="DD113"/>
      <c s="75" r="DE113"/>
      <c s="75" r="DF113"/>
      <c s="75" r="DG113"/>
      <c s="75" r="DH113"/>
      <c s="75" r="DI113"/>
      <c s="75" r="DJ113"/>
      <c s="75" r="DK113"/>
      <c s="75" r="DL113"/>
      <c s="75" r="DM113"/>
      <c s="75" r="DN113"/>
      <c s="75" r="DO113"/>
      <c s="75" r="DP113"/>
      <c s="75" r="DQ113"/>
      <c s="75" r="DR113"/>
      <c s="75" r="DS113"/>
      <c s="75" r="DT113"/>
      <c s="77" r="DU113"/>
      <c s="75" r="DV113"/>
      <c s="75" r="DW113"/>
      <c s="75" r="DX113"/>
      <c s="75" r="DY113"/>
      <c s="75" r="DZ113"/>
      <c s="75" r="EA113"/>
      <c s="75" r="EB113"/>
      <c s="75" r="EC113"/>
      <c s="75" r="ED113"/>
      <c s="75" r="EE113"/>
      <c s="75" r="EF113"/>
      <c s="75" r="EG113"/>
      <c s="75" r="EH113"/>
      <c s="75" r="EI113"/>
      <c s="75" r="EJ113"/>
      <c s="75" r="EK113"/>
      <c s="75" r="EL113"/>
      <c s="75" r="EM113"/>
      <c s="75" r="EN113"/>
      <c s="75" r="EO113"/>
      <c s="75" r="EP113"/>
      <c s="75" r="EQ113"/>
      <c s="75" r="ER113"/>
      <c s="75" r="ES113"/>
      <c s="75" r="ET113"/>
      <c s="75" r="EU113"/>
      <c s="75" r="EV113"/>
      <c s="73" r="EW113"/>
      <c s="73" r="EX113"/>
      <c s="73" r="EY113"/>
      <c s="73" r="EZ113"/>
      <c s="73" r="FA113"/>
    </row>
    <row customHeight="1" r="114" ht="15.75">
      <c s="111" r="A114"/>
      <c s="75" r="B114"/>
      <c s="75" r="C114"/>
      <c s="75" r="D114"/>
      <c s="75" r="E114"/>
      <c s="75" r="F114"/>
      <c s="75" r="G114"/>
      <c s="75" r="H114"/>
      <c s="75" r="I114"/>
      <c s="75" r="J114"/>
      <c s="75" r="K114"/>
      <c s="75" r="L114"/>
      <c s="75" r="M114"/>
      <c s="75" r="N114"/>
      <c s="75" r="O114"/>
      <c s="75" r="P114"/>
      <c s="75" r="Q114"/>
      <c s="75" r="R114"/>
      <c s="75" r="S114"/>
      <c s="75" r="T114"/>
      <c s="75" r="U114"/>
      <c s="75" r="V114"/>
      <c s="75" r="W114"/>
      <c s="77" r="X114"/>
      <c s="77" r="Y114"/>
      <c s="75" r="Z114"/>
      <c s="75" r="AA114"/>
      <c s="75" r="AB114"/>
      <c s="75" r="AC114"/>
      <c s="75" r="AD114"/>
      <c s="75" r="AE114"/>
      <c s="75" r="AF114"/>
      <c s="75" r="AG114"/>
      <c s="75" r="AH114"/>
      <c s="75" r="AI114"/>
      <c s="75" r="AJ114"/>
      <c s="75" r="AK114"/>
      <c s="75" r="AL114"/>
      <c s="75" r="AM114"/>
      <c s="75" r="AN114"/>
      <c s="75" r="AO114"/>
      <c s="75" r="AP114"/>
      <c s="75" r="AQ114"/>
      <c s="75" r="AR114"/>
      <c s="75" r="AS114"/>
      <c s="75" r="AT114"/>
      <c s="75" r="AU114"/>
      <c s="75" r="AV114"/>
      <c s="75" r="AW114"/>
      <c s="75" r="AX114"/>
      <c s="75" r="AY114"/>
      <c s="75" r="AZ114"/>
      <c s="75" r="BA114"/>
      <c s="75" r="BB114"/>
      <c s="75" r="BC114"/>
      <c s="75" r="BD114"/>
      <c s="75" r="BE114"/>
      <c s="75" r="BF114"/>
      <c s="75" r="BG114"/>
      <c s="75" r="BH114"/>
      <c s="75" r="BI114"/>
      <c s="75" r="BJ114"/>
      <c s="75" r="BK114"/>
      <c s="75" r="BL114"/>
      <c s="75" r="BM114"/>
      <c s="75" r="BN114"/>
      <c s="75" r="BO114"/>
      <c s="75" r="BP114"/>
      <c s="75" r="BQ114"/>
      <c s="75" r="BR114"/>
      <c s="75" r="BS114"/>
      <c s="75" r="BT114"/>
      <c s="75" r="BU114"/>
      <c s="75" r="BV114"/>
      <c s="75" r="BW114"/>
      <c s="75" r="BX114"/>
      <c s="75" r="BY114"/>
      <c s="75" r="BZ114"/>
      <c s="75" r="CA114"/>
      <c s="75" r="CB114"/>
      <c s="75" r="CC114"/>
      <c s="75" r="CD114"/>
      <c s="75" r="CE114"/>
      <c s="75" r="CF114"/>
      <c s="75" r="CG114"/>
      <c s="75" r="CH114"/>
      <c s="75" r="CI114"/>
      <c s="75" r="CJ114"/>
      <c s="75" r="CK114"/>
      <c s="75" r="CL114"/>
      <c s="75" r="CM114"/>
      <c s="75" r="CN114"/>
      <c s="75" r="CO114"/>
      <c s="75" r="CP114"/>
      <c s="75" r="CQ114"/>
      <c s="75" r="CR114"/>
      <c s="75" r="CS114"/>
      <c s="75" r="CT114"/>
      <c s="75" r="CU114"/>
      <c s="75" r="CV114"/>
      <c s="75" r="CW114"/>
      <c s="75" r="CX114"/>
      <c s="75" r="CY114"/>
      <c s="75" r="CZ114"/>
      <c s="75" r="DA114"/>
      <c s="75" r="DB114"/>
      <c s="75" r="DC114"/>
      <c s="75" r="DD114"/>
      <c s="75" r="DE114"/>
      <c s="75" r="DF114"/>
      <c s="75" r="DG114"/>
      <c s="75" r="DH114"/>
      <c s="75" r="DI114"/>
      <c s="75" r="DJ114"/>
      <c s="75" r="DK114"/>
      <c s="75" r="DL114"/>
      <c s="75" r="DM114"/>
      <c s="75" r="DN114"/>
      <c s="75" r="DO114"/>
      <c s="75" r="DP114"/>
      <c s="75" r="DQ114"/>
      <c s="75" r="DR114"/>
      <c s="75" r="DS114"/>
      <c s="75" r="DT114"/>
      <c s="77" r="DU114"/>
      <c s="75" r="DV114"/>
      <c s="75" r="DW114"/>
      <c s="75" r="DX114"/>
      <c s="75" r="DY114"/>
      <c s="75" r="DZ114"/>
      <c s="75" r="EA114"/>
      <c s="75" r="EB114"/>
      <c s="75" r="EC114"/>
      <c s="75" r="ED114"/>
      <c s="75" r="EE114"/>
      <c s="75" r="EF114"/>
      <c s="75" r="EG114"/>
      <c s="75" r="EH114"/>
      <c s="75" r="EI114"/>
      <c s="75" r="EJ114"/>
      <c s="75" r="EK114"/>
      <c s="75" r="EL114"/>
      <c s="75" r="EM114"/>
      <c s="75" r="EN114"/>
      <c s="75" r="EO114"/>
      <c s="75" r="EP114"/>
      <c s="75" r="EQ114"/>
      <c s="75" r="ER114"/>
      <c s="75" r="ES114"/>
      <c s="75" r="ET114"/>
      <c s="75" r="EU114"/>
      <c s="75" r="EV114"/>
      <c s="73" r="EW114"/>
      <c s="73" r="EX114"/>
      <c s="73" r="EY114"/>
      <c s="73" r="EZ114"/>
      <c s="73" r="FA114"/>
    </row>
    <row customHeight="1" r="115" ht="15.75">
      <c t="s" s="111" r="A115">
        <v>8568</v>
      </c>
      <c s="75" r="B115"/>
      <c s="75" r="C115"/>
      <c s="75" r="D115"/>
      <c s="75" r="E115"/>
      <c s="75" r="F115"/>
      <c s="75" r="G115"/>
      <c s="75" r="H115"/>
      <c s="75" r="I115"/>
      <c s="75" r="J115"/>
      <c s="75" r="K115"/>
      <c s="75" r="L115"/>
      <c s="75" r="M115"/>
      <c s="75" r="N115"/>
      <c s="75" r="O115"/>
      <c s="75" r="P115"/>
      <c s="75" r="Q115"/>
      <c s="75" r="R115"/>
      <c s="75" r="S115"/>
      <c s="75" r="T115"/>
      <c s="75" r="U115"/>
      <c s="75" r="V115"/>
      <c s="75" r="W115"/>
      <c s="77" r="X115"/>
      <c s="77" r="Y115"/>
      <c s="75" r="Z115"/>
      <c s="75" r="AA115"/>
      <c s="75" r="AB115"/>
      <c s="75" r="AC115"/>
      <c s="75" r="AD115"/>
      <c s="75" r="AE115"/>
      <c s="75" r="AF115"/>
      <c s="75" r="AG115"/>
      <c s="75" r="AH115"/>
      <c s="75" r="AI115"/>
      <c s="75" r="AJ115"/>
      <c s="75" r="AK115"/>
      <c s="75" r="AL115"/>
      <c s="75" r="AM115"/>
      <c s="75" r="AN115"/>
      <c s="75" r="AO115"/>
      <c s="75" r="AP115"/>
      <c s="75" r="AQ115"/>
      <c s="75" r="AR115"/>
      <c s="75" r="AS115"/>
      <c s="75" r="AT115"/>
      <c s="75" r="AU115"/>
      <c s="75" r="AV115"/>
      <c s="75" r="AW115"/>
      <c s="75" r="AX115"/>
      <c s="75" r="AY115"/>
      <c s="75" r="AZ115"/>
      <c s="75" r="BA115"/>
      <c s="75" r="BB115"/>
      <c s="75" r="BC115"/>
      <c s="75" r="BD115"/>
      <c s="75" r="BE115"/>
      <c s="75" r="BF115"/>
      <c s="75" r="BG115"/>
      <c s="75" r="BH115"/>
      <c s="75" r="BI115"/>
      <c s="75" r="BJ115"/>
      <c s="75" r="BK115"/>
      <c s="75" r="BL115"/>
      <c s="75" r="BM115"/>
      <c s="75" r="BN115"/>
      <c s="75" r="BO115"/>
      <c s="75" r="BP115"/>
      <c s="75" r="BQ115"/>
      <c s="75" r="BR115"/>
      <c s="75" r="BS115"/>
      <c s="75" r="BT115"/>
      <c s="75" r="BU115"/>
      <c s="75" r="BV115"/>
      <c s="75" r="BW115"/>
      <c s="75" r="BX115"/>
      <c s="75" r="BY115"/>
      <c s="75" r="BZ115"/>
      <c s="75" r="CA115"/>
      <c s="75" r="CB115"/>
      <c s="75" r="CC115"/>
      <c s="75" r="CD115"/>
      <c s="75" r="CE115"/>
      <c s="75" r="CF115"/>
      <c s="75" r="CG115"/>
      <c s="75" r="CH115"/>
      <c s="75" r="CI115"/>
      <c s="75" r="CJ115"/>
      <c s="75" r="CK115"/>
      <c s="75" r="CL115"/>
      <c s="75" r="CM115"/>
      <c s="75" r="CN115"/>
      <c s="75" r="CO115"/>
      <c s="75" r="CP115"/>
      <c s="75" r="CQ115"/>
      <c s="75" r="CR115"/>
      <c s="75" r="CS115"/>
      <c s="75" r="CT115"/>
      <c s="75" r="CU115"/>
      <c s="75" r="CV115"/>
      <c s="75" r="CW115"/>
      <c s="75" r="CX115"/>
      <c s="75" r="CY115"/>
      <c s="75" r="CZ115"/>
      <c s="75" r="DA115"/>
      <c s="75" r="DB115"/>
      <c s="75" r="DC115"/>
      <c s="75" r="DD115"/>
      <c s="75" r="DE115"/>
      <c s="75" r="DF115"/>
      <c s="75" r="DG115"/>
      <c s="75" r="DH115"/>
      <c s="75" r="DI115"/>
      <c s="75" r="DJ115"/>
      <c s="75" r="DK115"/>
      <c s="75" r="DL115"/>
      <c s="75" r="DM115"/>
      <c s="75" r="DN115"/>
      <c s="75" r="DO115"/>
      <c s="75" r="DP115"/>
      <c s="75" r="DQ115"/>
      <c s="75" r="DR115"/>
      <c s="75" r="DS115"/>
      <c s="75" r="DT115"/>
      <c s="77" r="DU115"/>
      <c s="75" r="DV115"/>
      <c s="75" r="DW115"/>
      <c s="75" r="DX115"/>
      <c s="75" r="DY115"/>
      <c s="75" r="DZ115"/>
      <c s="75" r="EA115"/>
      <c s="75" r="EB115"/>
      <c s="75" r="EC115"/>
      <c s="75" r="ED115"/>
      <c s="75" r="EE115"/>
      <c s="75" r="EF115"/>
      <c s="75" r="EG115"/>
      <c s="75" r="EH115"/>
      <c s="75" r="EI115"/>
      <c s="75" r="EJ115"/>
      <c s="75" r="EK115"/>
      <c s="75" r="EL115"/>
      <c s="75" r="EM115"/>
      <c s="75" r="EN115"/>
      <c s="75" r="EO115"/>
      <c s="75" r="EP115"/>
      <c s="75" r="EQ115"/>
      <c s="75" r="ER115"/>
      <c s="75" r="ES115"/>
      <c s="75" r="ET115"/>
      <c s="75" r="EU115"/>
      <c s="75" r="EV115"/>
      <c s="73" r="EW115"/>
      <c s="73" r="EX115"/>
      <c s="73" r="EY115"/>
      <c s="73" r="EZ115"/>
      <c s="73" r="FA115"/>
    </row>
    <row customHeight="1" r="116" ht="15.75">
      <c t="s" s="111" r="A116">
        <v>8569</v>
      </c>
      <c s="75" r="B116"/>
      <c s="75" r="C116"/>
      <c s="75" r="D116"/>
      <c s="75" r="E116"/>
      <c s="75" r="F116"/>
      <c s="75" r="G116"/>
      <c s="75" r="H116"/>
      <c s="75" r="I116"/>
      <c s="75" r="J116"/>
      <c s="75" r="K116"/>
      <c s="75" r="L116"/>
      <c s="75" r="M116"/>
      <c s="75" r="N116"/>
      <c s="75" r="O116"/>
      <c s="75" r="P116"/>
      <c s="75" r="Q116"/>
      <c s="75" r="R116"/>
      <c s="75" r="S116"/>
      <c s="75" r="T116"/>
      <c s="75" r="U116"/>
      <c s="75" r="V116"/>
      <c s="75" r="W116"/>
      <c s="77" r="X116"/>
      <c s="77" r="Y116"/>
      <c s="75" r="Z116"/>
      <c s="75" r="AA116"/>
      <c s="75" r="AB116"/>
      <c s="75" r="AC116"/>
      <c s="75" r="AD116"/>
      <c s="75" r="AE116"/>
      <c s="75" r="AF116"/>
      <c s="75" r="AG116"/>
      <c s="75" r="AH116"/>
      <c s="75" r="AI116"/>
      <c s="75" r="AJ116"/>
      <c s="75" r="AK116"/>
      <c s="75" r="AL116"/>
      <c s="75" r="AM116"/>
      <c s="75" r="AN116"/>
      <c s="75" r="AO116"/>
      <c s="75" r="AP116"/>
      <c s="75" r="AQ116"/>
      <c s="75" r="AR116"/>
      <c s="75" r="AS116"/>
      <c s="75" r="AT116"/>
      <c s="75" r="AU116"/>
      <c s="75" r="AV116"/>
      <c s="75" r="AW116"/>
      <c s="75" r="AX116"/>
      <c s="75" r="AY116"/>
      <c s="75" r="AZ116"/>
      <c s="75" r="BA116"/>
      <c s="75" r="BB116"/>
      <c s="75" r="BC116"/>
      <c s="75" r="BD116"/>
      <c s="75" r="BE116"/>
      <c s="75" r="BF116"/>
      <c s="75" r="BG116"/>
      <c s="75" r="BH116"/>
      <c s="75" r="BI116"/>
      <c s="75" r="BJ116"/>
      <c s="75" r="BK116"/>
      <c s="75" r="BL116"/>
      <c s="75" r="BM116"/>
      <c s="75" r="BN116"/>
      <c s="75" r="BO116"/>
      <c s="75" r="BP116"/>
      <c s="75" r="BQ116"/>
      <c s="75" r="BR116"/>
      <c s="75" r="BS116"/>
      <c s="75" r="BT116"/>
      <c s="75" r="BU116"/>
      <c s="75" r="BV116"/>
      <c s="75" r="BW116"/>
      <c s="75" r="BX116"/>
      <c s="75" r="BY116"/>
      <c s="75" r="BZ116"/>
      <c s="75" r="CA116"/>
      <c s="75" r="CB116"/>
      <c s="75" r="CC116"/>
      <c s="75" r="CD116"/>
      <c s="75" r="CE116"/>
      <c s="75" r="CF116"/>
      <c s="75" r="CG116"/>
      <c s="75" r="CH116"/>
      <c s="75" r="CI116"/>
      <c s="75" r="CJ116"/>
      <c s="75" r="CK116"/>
      <c s="75" r="CL116"/>
      <c s="75" r="CM116"/>
      <c s="75" r="CN116"/>
      <c s="75" r="CO116"/>
      <c s="75" r="CP116"/>
      <c s="75" r="CQ116"/>
      <c s="75" r="CR116"/>
      <c s="75" r="CS116"/>
      <c s="75" r="CT116"/>
      <c s="75" r="CU116"/>
      <c s="75" r="CV116"/>
      <c s="75" r="CW116"/>
      <c s="75" r="CX116"/>
      <c s="75" r="CY116"/>
      <c s="75" r="CZ116"/>
      <c s="75" r="DA116"/>
      <c s="75" r="DB116"/>
      <c s="75" r="DC116"/>
      <c s="75" r="DD116"/>
      <c s="75" r="DE116"/>
      <c s="75" r="DF116"/>
      <c s="75" r="DG116"/>
      <c s="75" r="DH116"/>
      <c s="75" r="DI116"/>
      <c s="75" r="DJ116"/>
      <c s="75" r="DK116"/>
      <c s="75" r="DL116"/>
      <c s="75" r="DM116"/>
      <c s="75" r="DN116"/>
      <c s="75" r="DO116"/>
      <c s="75" r="DP116"/>
      <c s="75" r="DQ116"/>
      <c s="75" r="DR116"/>
      <c s="75" r="DS116"/>
      <c s="75" r="DT116"/>
      <c s="77" r="DU116"/>
      <c s="75" r="DV116"/>
      <c s="75" r="DW116"/>
      <c s="75" r="DX116"/>
      <c s="75" r="DY116"/>
      <c s="75" r="DZ116"/>
      <c s="75" r="EA116"/>
      <c s="75" r="EB116"/>
      <c s="75" r="EC116"/>
      <c s="75" r="ED116"/>
      <c s="75" r="EE116"/>
      <c s="75" r="EF116"/>
      <c s="75" r="EG116"/>
      <c s="75" r="EH116"/>
      <c s="75" r="EI116"/>
      <c s="75" r="EJ116"/>
      <c s="75" r="EK116"/>
      <c s="75" r="EL116"/>
      <c s="75" r="EM116"/>
      <c s="75" r="EN116"/>
      <c s="75" r="EO116"/>
      <c s="75" r="EP116"/>
      <c s="75" r="EQ116"/>
      <c s="75" r="ER116"/>
      <c s="75" r="ES116"/>
      <c s="75" r="ET116"/>
      <c s="75" r="EU116"/>
      <c s="75" r="EV116"/>
      <c s="73" r="EW116"/>
      <c s="73" r="EX116"/>
      <c s="73" r="EY116"/>
      <c s="73" r="EZ116"/>
      <c s="73" r="FA116"/>
    </row>
    <row customHeight="1" r="117" ht="15.75">
      <c s="111" r="A117"/>
      <c s="75" r="B117"/>
      <c s="75" r="C117"/>
      <c s="75" r="D117"/>
      <c s="75" r="E117"/>
      <c s="75" r="F117"/>
      <c s="75" r="G117"/>
      <c s="75" r="H117"/>
      <c s="75" r="I117"/>
      <c s="75" r="J117"/>
      <c s="75" r="K117"/>
      <c s="75" r="L117"/>
      <c s="75" r="M117"/>
      <c s="75" r="N117"/>
      <c s="75" r="O117"/>
      <c s="75" r="P117"/>
      <c s="75" r="Q117"/>
      <c s="75" r="R117"/>
      <c s="75" r="S117"/>
      <c s="75" r="T117"/>
      <c s="75" r="U117"/>
      <c s="75" r="V117"/>
      <c s="75" r="W117"/>
      <c s="77" r="X117"/>
      <c s="77" r="Y117"/>
      <c s="75" r="Z117"/>
      <c s="75" r="AA117"/>
      <c s="75" r="AB117"/>
      <c s="75" r="AC117"/>
      <c s="75" r="AD117"/>
      <c s="75" r="AE117"/>
      <c s="75" r="AF117"/>
      <c s="75" r="AG117"/>
      <c s="75" r="AH117"/>
      <c s="75" r="AI117"/>
      <c s="75" r="AJ117"/>
      <c s="75" r="AK117"/>
      <c s="75" r="AL117"/>
      <c s="75" r="AM117"/>
      <c s="75" r="AN117"/>
      <c s="75" r="AO117"/>
      <c s="75" r="AP117"/>
      <c s="75" r="AQ117"/>
      <c s="75" r="AR117"/>
      <c s="75" r="AS117"/>
      <c s="75" r="AT117"/>
      <c s="75" r="AU117"/>
      <c s="75" r="AV117"/>
      <c s="75" r="AW117"/>
      <c s="75" r="AX117"/>
      <c s="75" r="AY117"/>
      <c s="75" r="AZ117"/>
      <c s="75" r="BA117"/>
      <c s="75" r="BB117"/>
      <c s="75" r="BC117"/>
      <c s="75" r="BD117"/>
      <c s="75" r="BE117"/>
      <c s="75" r="BF117"/>
      <c s="75" r="BG117"/>
      <c s="75" r="BH117"/>
      <c s="75" r="BI117"/>
      <c s="75" r="BJ117"/>
      <c s="75" r="BK117"/>
      <c s="75" r="BL117"/>
      <c s="75" r="BM117"/>
      <c s="75" r="BN117"/>
      <c s="75" r="BO117"/>
      <c s="75" r="BP117"/>
      <c s="75" r="BQ117"/>
      <c s="75" r="BR117"/>
      <c s="75" r="BS117"/>
      <c s="75" r="BT117"/>
      <c s="75" r="BU117"/>
      <c s="75" r="BV117"/>
      <c s="75" r="BW117"/>
      <c s="75" r="BX117"/>
      <c s="75" r="BY117"/>
      <c s="75" r="BZ117"/>
      <c s="75" r="CA117"/>
      <c s="75" r="CB117"/>
      <c s="75" r="CC117"/>
      <c s="75" r="CD117"/>
      <c s="75" r="CE117"/>
      <c s="75" r="CF117"/>
      <c s="75" r="CG117"/>
      <c s="75" r="CH117"/>
      <c s="75" r="CI117"/>
      <c s="75" r="CJ117"/>
      <c s="75" r="CK117"/>
      <c s="75" r="CL117"/>
      <c s="75" r="CM117"/>
      <c s="75" r="CN117"/>
      <c s="75" r="CO117"/>
      <c s="75" r="CP117"/>
      <c s="75" r="CQ117"/>
      <c s="75" r="CR117"/>
      <c s="75" r="CS117"/>
      <c s="75" r="CT117"/>
      <c s="75" r="CU117"/>
      <c s="75" r="CV117"/>
      <c s="75" r="CW117"/>
      <c s="75" r="CX117"/>
      <c s="75" r="CY117"/>
      <c s="75" r="CZ117"/>
      <c s="75" r="DA117"/>
      <c s="75" r="DB117"/>
      <c s="75" r="DC117"/>
      <c s="75" r="DD117"/>
      <c s="75" r="DE117"/>
      <c s="75" r="DF117"/>
      <c s="75" r="DG117"/>
      <c s="75" r="DH117"/>
      <c s="75" r="DI117"/>
      <c s="75" r="DJ117"/>
      <c s="75" r="DK117"/>
      <c s="75" r="DL117"/>
      <c s="75" r="DM117"/>
      <c s="75" r="DN117"/>
      <c s="75" r="DO117"/>
      <c s="75" r="DP117"/>
      <c s="75" r="DQ117"/>
      <c s="75" r="DR117"/>
      <c s="75" r="DS117"/>
      <c s="75" r="DT117"/>
      <c s="77" r="DU117"/>
      <c s="75" r="DV117"/>
      <c s="75" r="DW117"/>
      <c s="75" r="DX117"/>
      <c s="75" r="DY117"/>
      <c s="75" r="DZ117"/>
      <c s="75" r="EA117"/>
      <c s="75" r="EB117"/>
      <c s="75" r="EC117"/>
      <c s="75" r="ED117"/>
      <c s="75" r="EE117"/>
      <c s="75" r="EF117"/>
      <c s="75" r="EG117"/>
      <c s="75" r="EH117"/>
      <c s="75" r="EI117"/>
      <c s="75" r="EJ117"/>
      <c s="75" r="EK117"/>
      <c s="75" r="EL117"/>
      <c s="75" r="EM117"/>
      <c s="75" r="EN117"/>
      <c s="75" r="EO117"/>
      <c s="75" r="EP117"/>
      <c s="75" r="EQ117"/>
      <c s="75" r="ER117"/>
      <c s="75" r="ES117"/>
      <c s="75" r="ET117"/>
      <c s="75" r="EU117"/>
      <c s="75" r="EV117"/>
      <c s="73" r="EW117"/>
      <c s="73" r="EX117"/>
      <c s="73" r="EY117"/>
      <c s="73" r="EZ117"/>
      <c s="73" r="FA117"/>
    </row>
    <row customHeight="1" r="118" ht="31.5">
      <c t="s" s="111" r="A118">
        <v>8570</v>
      </c>
      <c s="75" r="B118"/>
      <c s="75" r="C118"/>
      <c s="75" r="D118"/>
      <c s="75" r="E118"/>
      <c s="75" r="F118"/>
      <c s="75" r="G118"/>
      <c s="75" r="H118"/>
      <c s="75" r="I118"/>
      <c s="75" r="J118"/>
      <c s="75" r="K118"/>
      <c s="75" r="L118"/>
      <c s="75" r="M118"/>
      <c s="75" r="N118"/>
      <c s="75" r="O118"/>
      <c s="75" r="P118"/>
      <c s="75" r="Q118"/>
      <c s="75" r="R118"/>
      <c s="75" r="S118"/>
      <c s="75" r="T118"/>
      <c s="75" r="U118"/>
      <c s="75" r="V118"/>
      <c s="75" r="W118"/>
      <c s="77" r="X118"/>
      <c s="77" r="Y118"/>
      <c s="75" r="Z118"/>
      <c s="75" r="AA118"/>
      <c s="75" r="AB118"/>
      <c s="75" r="AC118"/>
      <c s="75" r="AD118"/>
      <c s="75" r="AE118"/>
      <c s="75" r="AF118"/>
      <c s="75" r="AG118"/>
      <c s="75" r="AH118"/>
      <c s="75" r="AI118"/>
      <c s="75" r="AJ118"/>
      <c s="75" r="AK118"/>
      <c s="75" r="AL118"/>
      <c s="75" r="AM118"/>
      <c s="75" r="AN118"/>
      <c s="75" r="AO118"/>
      <c s="75" r="AP118"/>
      <c s="75" r="AQ118"/>
      <c s="75" r="AR118"/>
      <c s="75" r="AS118"/>
      <c s="75" r="AT118"/>
      <c s="75" r="AU118"/>
      <c s="75" r="AV118"/>
      <c s="75" r="AW118"/>
      <c s="75" r="AX118"/>
      <c s="75" r="AY118"/>
      <c s="75" r="AZ118"/>
      <c s="75" r="BA118"/>
      <c s="75" r="BB118"/>
      <c s="75" r="BC118"/>
      <c s="75" r="BD118"/>
      <c s="75" r="BE118"/>
      <c s="75" r="BF118"/>
      <c s="75" r="BG118"/>
      <c s="75" r="BH118"/>
      <c s="75" r="BI118"/>
      <c s="75" r="BJ118"/>
      <c s="75" r="BK118"/>
      <c s="75" r="BL118"/>
      <c s="75" r="BM118"/>
      <c s="75" r="BN118"/>
      <c s="75" r="BO118"/>
      <c s="75" r="BP118"/>
      <c s="75" r="BQ118"/>
      <c s="75" r="BR118"/>
      <c s="75" r="BS118"/>
      <c s="75" r="BT118"/>
      <c s="75" r="BU118"/>
      <c s="75" r="BV118"/>
      <c s="75" r="BW118"/>
      <c s="75" r="BX118"/>
      <c s="75" r="BY118"/>
      <c s="75" r="BZ118"/>
      <c s="75" r="CA118"/>
      <c s="75" r="CB118"/>
      <c s="75" r="CC118"/>
      <c s="75" r="CD118"/>
      <c s="75" r="CE118"/>
      <c s="75" r="CF118"/>
      <c s="75" r="CG118"/>
      <c s="75" r="CH118"/>
      <c s="75" r="CI118"/>
      <c s="75" r="CJ118"/>
      <c s="75" r="CK118"/>
      <c s="75" r="CL118"/>
      <c s="75" r="CM118"/>
      <c s="75" r="CN118"/>
      <c s="75" r="CO118"/>
      <c s="75" r="CP118"/>
      <c s="75" r="CQ118"/>
      <c s="75" r="CR118"/>
      <c s="75" r="CS118"/>
      <c s="75" r="CT118"/>
      <c s="75" r="CU118"/>
      <c s="75" r="CV118"/>
      <c s="75" r="CW118"/>
      <c s="75" r="CX118"/>
      <c s="75" r="CY118"/>
      <c s="75" r="CZ118"/>
      <c s="75" r="DA118"/>
      <c s="75" r="DB118"/>
      <c s="75" r="DC118"/>
      <c s="75" r="DD118"/>
      <c s="75" r="DE118"/>
      <c s="75" r="DF118"/>
      <c s="75" r="DG118"/>
      <c s="75" r="DH118"/>
      <c s="75" r="DI118"/>
      <c s="75" r="DJ118"/>
      <c s="75" r="DK118"/>
      <c s="75" r="DL118"/>
      <c s="75" r="DM118"/>
      <c s="75" r="DN118"/>
      <c s="75" r="DO118"/>
      <c s="75" r="DP118"/>
      <c s="75" r="DQ118"/>
      <c s="75" r="DR118"/>
      <c s="75" r="DS118"/>
      <c s="75" r="DT118"/>
      <c s="77" r="DU118"/>
      <c s="75" r="DV118"/>
      <c s="75" r="DW118"/>
      <c s="75" r="DX118"/>
      <c s="75" r="DY118"/>
      <c s="75" r="DZ118"/>
      <c s="75" r="EA118"/>
      <c s="75" r="EB118"/>
      <c s="75" r="EC118"/>
      <c s="75" r="ED118"/>
      <c s="75" r="EE118"/>
      <c s="75" r="EF118"/>
      <c s="75" r="EG118"/>
      <c s="75" r="EH118"/>
      <c s="75" r="EI118"/>
      <c s="75" r="EJ118"/>
      <c s="75" r="EK118"/>
      <c s="75" r="EL118"/>
      <c s="75" r="EM118"/>
      <c s="75" r="EN118"/>
      <c s="75" r="EO118"/>
      <c s="75" r="EP118"/>
      <c s="75" r="EQ118"/>
      <c s="75" r="ER118"/>
      <c s="75" r="ES118"/>
      <c s="75" r="ET118"/>
      <c s="75" r="EU118"/>
      <c s="75" r="EV118"/>
      <c s="73" r="EW118"/>
      <c s="73" r="EX118"/>
      <c s="73" r="EY118"/>
      <c s="73" r="EZ118"/>
      <c s="73" r="FA118"/>
    </row>
    <row customHeight="1" r="119" ht="15.75">
      <c s="111" r="A119"/>
      <c s="75" r="B119"/>
      <c s="75" r="C119"/>
      <c s="75" r="D119"/>
      <c s="75" r="E119"/>
      <c s="75" r="F119"/>
      <c s="75" r="G119"/>
      <c s="75" r="H119"/>
      <c s="75" r="I119"/>
      <c s="75" r="J119"/>
      <c s="75" r="K119"/>
      <c s="75" r="L119"/>
      <c s="75" r="M119"/>
      <c s="75" r="N119"/>
      <c s="75" r="O119"/>
      <c s="75" r="P119"/>
      <c s="75" r="Q119"/>
      <c s="75" r="R119"/>
      <c s="75" r="S119"/>
      <c s="75" r="T119"/>
      <c s="75" r="U119"/>
      <c s="75" r="V119"/>
      <c s="75" r="W119"/>
      <c s="77" r="X119"/>
      <c s="77" r="Y119"/>
      <c s="75" r="Z119"/>
      <c s="75" r="AA119"/>
      <c s="75" r="AB119"/>
      <c s="75" r="AC119"/>
      <c s="75" r="AD119"/>
      <c s="75" r="AE119"/>
      <c s="75" r="AF119"/>
      <c s="75" r="AG119"/>
      <c s="75" r="AH119"/>
      <c s="75" r="AI119"/>
      <c s="75" r="AJ119"/>
      <c s="75" r="AK119"/>
      <c s="75" r="AL119"/>
      <c s="75" r="AM119"/>
      <c s="75" r="AN119"/>
      <c s="75" r="AO119"/>
      <c s="75" r="AP119"/>
      <c s="75" r="AQ119"/>
      <c s="75" r="AR119"/>
      <c s="75" r="AS119"/>
      <c s="75" r="AT119"/>
      <c s="75" r="AU119"/>
      <c s="75" r="AV119"/>
      <c s="75" r="AW119"/>
      <c s="75" r="AX119"/>
      <c s="75" r="AY119"/>
      <c s="75" r="AZ119"/>
      <c s="75" r="BA119"/>
      <c s="75" r="BB119"/>
      <c s="75" r="BC119"/>
      <c s="75" r="BD119"/>
      <c s="75" r="BE119"/>
      <c s="75" r="BF119"/>
      <c s="75" r="BG119"/>
      <c s="75" r="BH119"/>
      <c s="75" r="BI119"/>
      <c s="75" r="BJ119"/>
      <c s="75" r="BK119"/>
      <c s="75" r="BL119"/>
      <c s="75" r="BM119"/>
      <c s="75" r="BN119"/>
      <c s="75" r="BO119"/>
      <c s="75" r="BP119"/>
      <c s="75" r="BQ119"/>
      <c s="75" r="BR119"/>
      <c s="75" r="BS119"/>
      <c s="75" r="BT119"/>
      <c s="75" r="BU119"/>
      <c s="75" r="BV119"/>
      <c s="75" r="BW119"/>
      <c s="75" r="BX119"/>
      <c s="75" r="BY119"/>
      <c s="75" r="BZ119"/>
      <c s="75" r="CA119"/>
      <c s="75" r="CB119"/>
      <c s="75" r="CC119"/>
      <c s="75" r="CD119"/>
      <c s="75" r="CE119"/>
      <c s="75" r="CF119"/>
      <c s="75" r="CG119"/>
      <c s="75" r="CH119"/>
      <c s="75" r="CI119"/>
      <c s="75" r="CJ119"/>
      <c s="75" r="CK119"/>
      <c s="75" r="CL119"/>
      <c s="75" r="CM119"/>
      <c s="75" r="CN119"/>
      <c s="75" r="CO119"/>
      <c s="75" r="CP119"/>
      <c s="75" r="CQ119"/>
      <c s="75" r="CR119"/>
      <c s="75" r="CS119"/>
      <c s="75" r="CT119"/>
      <c s="75" r="CU119"/>
      <c s="75" r="CV119"/>
      <c s="75" r="CW119"/>
      <c s="75" r="CX119"/>
      <c s="75" r="CY119"/>
      <c s="75" r="CZ119"/>
      <c s="75" r="DA119"/>
      <c s="75" r="DB119"/>
      <c s="75" r="DC119"/>
      <c s="75" r="DD119"/>
      <c s="75" r="DE119"/>
      <c s="75" r="DF119"/>
      <c s="75" r="DG119"/>
      <c s="75" r="DH119"/>
      <c s="75" r="DI119"/>
      <c s="75" r="DJ119"/>
      <c s="75" r="DK119"/>
      <c s="75" r="DL119"/>
      <c s="75" r="DM119"/>
      <c s="75" r="DN119"/>
      <c s="75" r="DO119"/>
      <c s="75" r="DP119"/>
      <c s="75" r="DQ119"/>
      <c s="75" r="DR119"/>
      <c s="75" r="DS119"/>
      <c s="75" r="DT119"/>
      <c s="77" r="DU119"/>
      <c s="75" r="DV119"/>
      <c s="75" r="DW119"/>
      <c s="75" r="DX119"/>
      <c s="75" r="DY119"/>
      <c s="75" r="DZ119"/>
      <c s="75" r="EA119"/>
      <c s="75" r="EB119"/>
      <c s="75" r="EC119"/>
      <c s="75" r="ED119"/>
      <c s="75" r="EE119"/>
      <c s="75" r="EF119"/>
      <c s="75" r="EG119"/>
      <c s="75" r="EH119"/>
      <c s="75" r="EI119"/>
      <c s="75" r="EJ119"/>
      <c s="75" r="EK119"/>
      <c s="75" r="EL119"/>
      <c s="75" r="EM119"/>
      <c s="75" r="EN119"/>
      <c s="75" r="EO119"/>
      <c s="75" r="EP119"/>
      <c s="75" r="EQ119"/>
      <c s="75" r="ER119"/>
      <c s="75" r="ES119"/>
      <c s="75" r="ET119"/>
      <c s="75" r="EU119"/>
      <c s="75" r="EV119"/>
      <c s="73" r="EW119"/>
      <c s="73" r="EX119"/>
      <c s="73" r="EY119"/>
      <c s="73" r="EZ119"/>
      <c s="73" r="FA119"/>
    </row>
    <row customHeight="1" r="120" ht="15.75">
      <c t="s" s="111" r="A120">
        <v>8571</v>
      </c>
      <c s="75" r="B120"/>
      <c s="75" r="C120"/>
      <c s="75" r="D120"/>
      <c s="75" r="E120"/>
      <c s="75" r="F120"/>
      <c s="75" r="G120"/>
      <c s="75" r="H120"/>
      <c s="75" r="I120"/>
      <c s="75" r="J120"/>
      <c s="75" r="K120"/>
      <c s="75" r="L120"/>
      <c s="75" r="M120"/>
      <c s="75" r="N120"/>
      <c s="75" r="O120"/>
      <c s="75" r="P120"/>
      <c s="75" r="Q120"/>
      <c s="75" r="R120"/>
      <c s="75" r="S120"/>
      <c s="75" r="T120"/>
      <c s="75" r="U120"/>
      <c s="75" r="V120"/>
      <c s="75" r="W120"/>
      <c s="77" r="X120"/>
      <c s="77" r="Y120"/>
      <c s="75" r="Z120"/>
      <c s="75" r="AA120"/>
      <c s="75" r="AB120"/>
      <c s="75" r="AC120"/>
      <c s="75" r="AD120"/>
      <c s="75" r="AE120"/>
      <c s="75" r="AF120"/>
      <c s="75" r="AG120"/>
      <c s="75" r="AH120"/>
      <c s="75" r="AI120"/>
      <c s="75" r="AJ120"/>
      <c s="75" r="AK120"/>
      <c s="75" r="AL120"/>
      <c s="75" r="AM120"/>
      <c s="75" r="AN120"/>
      <c s="75" r="AO120"/>
      <c s="75" r="AP120"/>
      <c s="75" r="AQ120"/>
      <c s="75" r="AR120"/>
      <c s="75" r="AS120"/>
      <c s="75" r="AT120"/>
      <c s="75" r="AU120"/>
      <c s="75" r="AV120"/>
      <c s="75" r="AW120"/>
      <c s="75" r="AX120"/>
      <c s="75" r="AY120"/>
      <c s="75" r="AZ120"/>
      <c s="75" r="BA120"/>
      <c s="75" r="BB120"/>
      <c s="75" r="BC120"/>
      <c s="75" r="BD120"/>
      <c s="75" r="BE120"/>
      <c s="75" r="BF120"/>
      <c s="75" r="BG120"/>
      <c s="75" r="BH120"/>
      <c s="75" r="BI120"/>
      <c s="75" r="BJ120"/>
      <c s="75" r="BK120"/>
      <c s="75" r="BL120"/>
      <c s="75" r="BM120"/>
      <c s="75" r="BN120"/>
      <c s="75" r="BO120"/>
      <c s="75" r="BP120"/>
      <c s="75" r="BQ120"/>
      <c s="75" r="BR120"/>
      <c s="75" r="BS120"/>
      <c s="75" r="BT120"/>
      <c s="75" r="BU120"/>
      <c s="75" r="BV120"/>
      <c s="75" r="BW120"/>
      <c s="75" r="BX120"/>
      <c s="75" r="BY120"/>
      <c s="75" r="BZ120"/>
      <c s="75" r="CA120"/>
      <c s="75" r="CB120"/>
      <c s="75" r="CC120"/>
      <c s="75" r="CD120"/>
      <c s="75" r="CE120"/>
      <c s="75" r="CF120"/>
      <c s="75" r="CG120"/>
      <c s="75" r="CH120"/>
      <c s="75" r="CI120"/>
      <c s="75" r="CJ120"/>
      <c s="75" r="CK120"/>
      <c s="75" r="CL120"/>
      <c s="75" r="CM120"/>
      <c s="75" r="CN120"/>
      <c s="75" r="CO120"/>
      <c s="75" r="CP120"/>
      <c s="75" r="CQ120"/>
      <c s="75" r="CR120"/>
      <c s="75" r="CS120"/>
      <c s="75" r="CT120"/>
      <c s="75" r="CU120"/>
      <c s="75" r="CV120"/>
      <c s="75" r="CW120"/>
      <c s="75" r="CX120"/>
      <c s="75" r="CY120"/>
      <c s="75" r="CZ120"/>
      <c s="75" r="DA120"/>
      <c s="75" r="DB120"/>
      <c s="75" r="DC120"/>
      <c s="75" r="DD120"/>
      <c s="75" r="DE120"/>
      <c s="75" r="DF120"/>
      <c s="75" r="DG120"/>
      <c s="75" r="DH120"/>
      <c s="75" r="DI120"/>
      <c s="75" r="DJ120"/>
      <c s="75" r="DK120"/>
      <c s="75" r="DL120"/>
      <c s="75" r="DM120"/>
      <c s="75" r="DN120"/>
      <c s="75" r="DO120"/>
      <c s="75" r="DP120"/>
      <c s="75" r="DQ120"/>
      <c s="75" r="DR120"/>
      <c s="75" r="DS120"/>
      <c s="75" r="DT120"/>
      <c s="77" r="DU120"/>
      <c s="75" r="DV120"/>
      <c s="75" r="DW120"/>
      <c s="75" r="DX120"/>
      <c s="75" r="DY120"/>
      <c s="75" r="DZ120"/>
      <c s="75" r="EA120"/>
      <c s="75" r="EB120"/>
      <c s="75" r="EC120"/>
      <c s="75" r="ED120"/>
      <c s="75" r="EE120"/>
      <c s="75" r="EF120"/>
      <c s="75" r="EG120"/>
      <c s="75" r="EH120"/>
      <c s="75" r="EI120"/>
      <c s="75" r="EJ120"/>
      <c s="75" r="EK120"/>
      <c s="75" r="EL120"/>
      <c s="75" r="EM120"/>
      <c s="75" r="EN120"/>
      <c s="75" r="EO120"/>
      <c s="75" r="EP120"/>
      <c s="75" r="EQ120"/>
      <c s="75" r="ER120"/>
      <c s="75" r="ES120"/>
      <c s="75" r="ET120"/>
      <c s="75" r="EU120"/>
      <c s="75" r="EV120"/>
      <c s="73" r="EW120"/>
      <c s="73" r="EX120"/>
      <c s="73" r="EY120"/>
      <c s="73" r="EZ120"/>
      <c s="73" r="FA1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72.86"/>
    <col min="2" customWidth="1" max="2" width="20.86"/>
    <col min="3" customWidth="1" max="3" width="19.71"/>
    <col min="4" customWidth="1" max="5" width="19.0"/>
    <col min="6" customWidth="1" max="6" width="22.0"/>
    <col min="7" customWidth="1" max="26" width="19.0"/>
    <col min="27" customWidth="1" max="27" width="20.29"/>
    <col min="28" customWidth="1" max="32" width="21.71"/>
    <col min="33" customWidth="1" max="33" width="19.0"/>
    <col min="34" customWidth="1" max="34" width="21.14"/>
    <col min="35" customWidth="1" max="35" width="19.86"/>
    <col min="36" customWidth="1" max="36" width="18.29"/>
    <col min="37" customWidth="1" max="41" width="20.71"/>
    <col min="42" customWidth="1" max="43" width="21.57"/>
    <col min="44" customWidth="1" max="46" width="17.29"/>
    <col min="47" customWidth="1" max="51" width="20.43"/>
    <col min="52" customWidth="1" max="52" width="17.86"/>
    <col min="53" customWidth="1" max="60" width="19.86"/>
    <col min="61" customWidth="1" max="61" width="19.57"/>
    <col min="62" customWidth="1" max="63" width="19.14"/>
    <col min="64" customWidth="1" max="64" width="20.43"/>
    <col min="65" customWidth="1" max="65" width="17.86"/>
    <col min="66" customWidth="1" max="75" width="19.86"/>
    <col min="76" customWidth="1" max="77" width="18.57"/>
    <col min="78" customWidth="1" max="79" width="19.43"/>
    <col min="80" customWidth="1" max="89" width="19.29"/>
    <col min="90" customWidth="1" max="90" width="19.14"/>
    <col min="91" customWidth="1" max="98" width="22.14"/>
    <col min="99" customWidth="1" max="103" width="18.86"/>
    <col min="104" customWidth="1" max="107" width="17.57"/>
    <col min="108" customWidth="1" max="108" width="17.14"/>
    <col min="109" customWidth="1" max="110" width="16.57"/>
    <col min="111" customWidth="1" max="119" width="19.0"/>
    <col min="120" customWidth="1" max="120" width="20.29"/>
    <col min="121" customWidth="1" max="127" width="19.0"/>
    <col min="128" customWidth="1" max="129" width="20.43"/>
    <col min="130" customWidth="1" max="136" width="19.0"/>
    <col min="137" customWidth="1" max="139" width="21.43"/>
    <col min="140" customWidth="1" max="140" width="24.0"/>
    <col min="141" customWidth="1" max="149" width="19.0"/>
    <col min="150" customWidth="1" max="151" width="21.43"/>
    <col min="152" customWidth="1" max="156" width="19.0"/>
    <col min="157" customWidth="1" max="157" width="11.57"/>
  </cols>
  <sheetData>
    <row customHeight="1" r="1" ht="18.75">
      <c t="s" s="70" r="A1">
        <v>8572</v>
      </c>
      <c t="s" s="74" r="B1">
        <v>8573</v>
      </c>
      <c t="s" s="74" r="C1">
        <v>8574</v>
      </c>
      <c t="s" s="74" r="D1">
        <v>8575</v>
      </c>
      <c t="s" s="74" r="E1">
        <v>8576</v>
      </c>
      <c t="s" s="74" r="F1">
        <v>8577</v>
      </c>
      <c t="s" s="74" r="G1">
        <v>8578</v>
      </c>
      <c t="s" s="74" r="H1">
        <v>8579</v>
      </c>
      <c t="s" s="74" r="I1">
        <v>8580</v>
      </c>
      <c t="s" s="74" r="J1">
        <v>8581</v>
      </c>
      <c t="s" s="74" r="K1">
        <v>8582</v>
      </c>
      <c t="s" s="74" r="L1">
        <v>8583</v>
      </c>
      <c t="s" s="74" r="M1">
        <v>8584</v>
      </c>
      <c t="s" s="74" r="N1">
        <v>8585</v>
      </c>
      <c t="s" s="74" r="O1">
        <v>8586</v>
      </c>
      <c t="s" s="74" r="P1">
        <v>8587</v>
      </c>
      <c t="s" s="74" r="Q1">
        <v>8588</v>
      </c>
      <c t="s" s="74" r="R1">
        <v>8589</v>
      </c>
      <c t="s" s="74" r="S1">
        <v>8590</v>
      </c>
      <c t="s" s="74" r="T1">
        <v>8591</v>
      </c>
      <c t="s" s="74" r="U1">
        <v>8592</v>
      </c>
      <c t="s" s="74" r="V1">
        <v>8593</v>
      </c>
      <c t="s" s="74" r="W1">
        <v>8594</v>
      </c>
      <c t="s" s="74" r="X1">
        <v>8595</v>
      </c>
      <c t="s" s="74" r="Y1">
        <v>8596</v>
      </c>
      <c t="s" s="74" r="Z1">
        <v>8597</v>
      </c>
      <c t="s" s="78" r="AA1">
        <v>8598</v>
      </c>
      <c t="s" s="79" r="AB1">
        <v>8599</v>
      </c>
      <c t="s" s="79" r="AC1">
        <v>8600</v>
      </c>
      <c t="s" s="79" r="AD1">
        <v>8601</v>
      </c>
      <c t="s" s="79" r="AE1">
        <v>8602</v>
      </c>
      <c t="s" s="79" r="AF1">
        <v>8603</v>
      </c>
      <c t="s" s="74" r="AG1">
        <v>8604</v>
      </c>
      <c t="s" s="74" r="AH1">
        <v>8605</v>
      </c>
      <c t="s" s="74" r="AI1">
        <v>8606</v>
      </c>
      <c t="s" s="74" r="AJ1">
        <v>8607</v>
      </c>
      <c t="s" s="74" r="AK1">
        <v>8608</v>
      </c>
      <c t="s" s="74" r="AL1">
        <v>8609</v>
      </c>
      <c t="s" s="74" r="AM1">
        <v>8610</v>
      </c>
      <c t="s" s="74" r="AN1">
        <v>8611</v>
      </c>
      <c t="s" s="74" r="AO1">
        <v>8612</v>
      </c>
      <c t="s" s="80" r="AP1">
        <v>8613</v>
      </c>
      <c t="s" s="80" r="AQ1">
        <v>8614</v>
      </c>
      <c t="s" s="74" r="AR1">
        <v>8615</v>
      </c>
      <c t="s" s="74" r="AS1">
        <v>8616</v>
      </c>
      <c t="s" s="74" r="AT1">
        <v>8617</v>
      </c>
      <c t="s" s="80" r="AU1">
        <v>8618</v>
      </c>
      <c t="s" s="80" r="AV1">
        <v>8619</v>
      </c>
      <c t="s" s="80" r="AW1">
        <v>8620</v>
      </c>
      <c t="s" s="80" r="AX1">
        <v>8621</v>
      </c>
      <c t="s" s="80" r="AY1">
        <v>8622</v>
      </c>
      <c t="s" s="74" r="AZ1">
        <v>8623</v>
      </c>
      <c t="s" s="74" r="BA1">
        <v>8624</v>
      </c>
      <c t="s" s="74" r="BB1">
        <v>8625</v>
      </c>
      <c t="s" s="74" r="BC1">
        <v>8626</v>
      </c>
      <c t="s" s="74" r="BD1">
        <v>8627</v>
      </c>
      <c t="s" s="74" r="BE1">
        <v>8628</v>
      </c>
      <c t="s" s="74" r="BF1">
        <v>8629</v>
      </c>
      <c t="s" s="74" r="BG1">
        <v>8630</v>
      </c>
      <c t="s" s="74" r="BH1">
        <v>8631</v>
      </c>
      <c t="s" s="74" r="BI1">
        <v>8632</v>
      </c>
      <c t="s" s="74" r="BJ1">
        <v>8633</v>
      </c>
      <c t="s" s="74" r="BK1">
        <v>8634</v>
      </c>
      <c t="s" s="74" r="BL1">
        <v>8635</v>
      </c>
      <c t="s" s="74" r="BM1">
        <v>8636</v>
      </c>
      <c t="s" s="74" r="BN1">
        <v>8637</v>
      </c>
      <c t="s" s="74" r="BO1">
        <v>8638</v>
      </c>
      <c t="s" s="74" r="BP1">
        <v>8639</v>
      </c>
      <c t="s" s="74" r="BQ1">
        <v>8640</v>
      </c>
      <c t="s" s="78" r="BR1">
        <v>8641</v>
      </c>
      <c t="s" s="78" r="BS1">
        <v>8642</v>
      </c>
      <c t="s" s="74" r="BT1">
        <v>8643</v>
      </c>
      <c t="s" s="74" r="BU1">
        <v>8644</v>
      </c>
      <c t="s" s="74" r="BV1">
        <v>8645</v>
      </c>
      <c t="s" s="74" r="BW1">
        <v>8646</v>
      </c>
      <c t="s" s="74" r="BX1">
        <v>8647</v>
      </c>
      <c t="s" s="74" r="BY1">
        <v>8648</v>
      </c>
      <c t="s" s="74" r="BZ1">
        <v>8649</v>
      </c>
      <c t="s" s="74" r="CA1">
        <v>8650</v>
      </c>
      <c t="s" s="74" r="CB1">
        <v>8651</v>
      </c>
      <c t="s" s="74" r="CC1">
        <v>8652</v>
      </c>
      <c t="s" s="74" r="CD1">
        <v>8653</v>
      </c>
      <c t="s" s="74" r="CE1">
        <v>8654</v>
      </c>
      <c t="s" s="74" r="CF1">
        <v>8655</v>
      </c>
      <c t="s" s="74" r="CG1">
        <v>8656</v>
      </c>
      <c t="s" s="74" r="CH1">
        <v>8657</v>
      </c>
      <c t="s" s="74" r="CI1">
        <v>8658</v>
      </c>
      <c t="s" s="74" r="CJ1">
        <v>8659</v>
      </c>
      <c t="s" s="74" r="CK1">
        <v>8660</v>
      </c>
      <c t="s" s="74" r="CL1">
        <v>8661</v>
      </c>
      <c t="s" s="74" r="CM1">
        <v>8662</v>
      </c>
      <c t="s" s="74" r="CN1">
        <v>8663</v>
      </c>
      <c t="s" s="74" r="CO1">
        <v>8664</v>
      </c>
      <c t="s" s="74" r="CP1">
        <v>8665</v>
      </c>
      <c t="s" s="74" r="CQ1">
        <v>8666</v>
      </c>
      <c t="s" s="74" r="CR1">
        <v>8667</v>
      </c>
      <c t="s" s="74" r="CS1">
        <v>8668</v>
      </c>
      <c t="s" s="74" r="CT1">
        <v>8669</v>
      </c>
      <c t="s" s="74" r="CU1">
        <v>8670</v>
      </c>
      <c t="s" s="74" r="CV1">
        <v>8671</v>
      </c>
      <c t="s" s="74" r="CW1">
        <v>8672</v>
      </c>
      <c t="s" s="74" r="CX1">
        <v>8673</v>
      </c>
      <c t="s" s="74" r="CY1">
        <v>8674</v>
      </c>
      <c t="s" s="74" r="CZ1">
        <v>8675</v>
      </c>
      <c t="s" s="74" r="DA1">
        <v>8676</v>
      </c>
      <c t="s" s="80" r="DB1">
        <v>8677</v>
      </c>
      <c t="s" s="80" r="DC1">
        <v>8678</v>
      </c>
      <c t="s" s="82" r="DD1">
        <v>8679</v>
      </c>
      <c t="s" s="82" r="DE1">
        <v>8680</v>
      </c>
      <c t="s" s="82" r="DF1">
        <v>8681</v>
      </c>
      <c t="s" s="83" r="DG1">
        <v>8682</v>
      </c>
      <c t="s" s="84" r="DH1">
        <v>8683</v>
      </c>
      <c t="s" s="85" r="DI1">
        <v>8684</v>
      </c>
      <c t="s" s="85" r="DJ1">
        <v>8685</v>
      </c>
      <c t="s" s="85" r="DK1">
        <v>8686</v>
      </c>
      <c t="s" s="83" r="DL1">
        <v>8687</v>
      </c>
      <c t="s" s="83" r="DM1">
        <v>8688</v>
      </c>
      <c t="s" s="83" r="DN1">
        <v>8689</v>
      </c>
      <c t="s" s="83" r="DO1">
        <v>8690</v>
      </c>
      <c t="s" s="83" r="DP1">
        <v>8691</v>
      </c>
      <c t="s" s="84" r="DQ1">
        <v>8692</v>
      </c>
      <c t="s" s="83" r="DR1">
        <v>8693</v>
      </c>
      <c t="s" s="83" r="DS1">
        <v>8694</v>
      </c>
      <c t="s" s="83" r="DT1">
        <v>8695</v>
      </c>
      <c t="s" s="83" r="DU1">
        <v>8696</v>
      </c>
      <c t="s" s="83" r="DV1">
        <v>8697</v>
      </c>
      <c t="s" s="83" r="DW1">
        <v>8698</v>
      </c>
      <c t="s" s="85" r="DX1">
        <v>8699</v>
      </c>
      <c t="s" s="85" r="DY1">
        <v>8700</v>
      </c>
      <c t="s" s="83" r="DZ1">
        <v>8701</v>
      </c>
      <c t="s" s="83" r="EA1">
        <v>8702</v>
      </c>
      <c t="s" s="83" r="EB1">
        <v>8703</v>
      </c>
      <c t="s" s="83" r="EC1">
        <v>8704</v>
      </c>
      <c t="s" s="83" r="ED1">
        <v>8705</v>
      </c>
      <c t="s" s="85" r="EE1">
        <v>8706</v>
      </c>
      <c t="s" s="85" r="EF1">
        <v>8707</v>
      </c>
      <c t="s" s="83" r="EG1">
        <v>8708</v>
      </c>
      <c t="s" s="83" r="EH1">
        <v>8709</v>
      </c>
      <c t="s" s="83" r="EI1">
        <v>8710</v>
      </c>
      <c t="s" s="83" r="EJ1">
        <v>8711</v>
      </c>
      <c t="s" s="83" r="EK1">
        <v>8712</v>
      </c>
      <c t="s" s="83" r="EL1">
        <v>8713</v>
      </c>
      <c t="s" s="83" r="EM1">
        <v>8714</v>
      </c>
      <c t="s" s="83" r="EN1">
        <v>8715</v>
      </c>
      <c t="s" s="83" r="EO1">
        <v>8716</v>
      </c>
      <c t="s" s="83" r="EP1">
        <v>8717</v>
      </c>
      <c t="s" s="83" r="EQ1">
        <v>8718</v>
      </c>
      <c t="s" s="83" r="ER1">
        <v>8719</v>
      </c>
      <c t="s" s="83" r="ES1">
        <v>8720</v>
      </c>
      <c t="s" s="83" r="ET1">
        <v>8721</v>
      </c>
      <c t="s" s="83" r="EU1">
        <v>8722</v>
      </c>
      <c t="s" s="83" r="EV1">
        <v>8723</v>
      </c>
      <c s="94" r="EW1"/>
      <c s="94" r="EX1"/>
      <c s="94" r="EY1"/>
      <c s="94" r="EZ1"/>
      <c s="94" r="FA1"/>
    </row>
    <row customHeight="1" r="2" ht="15.75">
      <c t="s" s="72" r="A2">
        <v>8724</v>
      </c>
      <c t="s" s="75" r="B2">
        <v>8725</v>
      </c>
      <c t="s" s="75" r="C2">
        <v>8726</v>
      </c>
      <c t="s" s="75" r="D2">
        <v>8727</v>
      </c>
      <c t="s" s="75" r="E2">
        <v>8728</v>
      </c>
      <c t="s" s="75" r="F2">
        <v>8729</v>
      </c>
      <c t="s" s="75" r="G2">
        <v>8730</v>
      </c>
      <c t="s" s="75" r="H2">
        <v>8731</v>
      </c>
      <c t="s" s="75" r="I2">
        <v>8732</v>
      </c>
      <c t="s" s="75" r="J2">
        <v>8733</v>
      </c>
      <c t="s" s="75" r="K2">
        <v>8734</v>
      </c>
      <c t="s" s="75" r="L2">
        <v>8735</v>
      </c>
      <c t="s" s="75" r="M2">
        <v>8736</v>
      </c>
      <c t="s" s="75" r="N2">
        <v>8737</v>
      </c>
      <c t="s" s="75" r="O2">
        <v>8738</v>
      </c>
      <c t="s" s="75" r="P2">
        <v>8739</v>
      </c>
      <c t="s" s="75" r="Q2">
        <v>8740</v>
      </c>
      <c t="s" s="75" r="R2">
        <v>8741</v>
      </c>
      <c t="s" s="75" r="S2">
        <v>8742</v>
      </c>
      <c t="s" s="75" r="T2">
        <v>8743</v>
      </c>
      <c t="s" s="75" r="U2">
        <v>8744</v>
      </c>
      <c t="s" s="75" r="V2">
        <v>8745</v>
      </c>
      <c t="s" s="75" r="W2">
        <v>8746</v>
      </c>
      <c t="s" s="77" r="X2">
        <v>8747</v>
      </c>
      <c t="s" s="77" r="Y2">
        <v>8748</v>
      </c>
      <c t="s" s="75" r="Z2">
        <v>8749</v>
      </c>
      <c t="s" s="76" r="AA2">
        <v>8750</v>
      </c>
      <c t="s" s="75" r="AB2">
        <v>8751</v>
      </c>
      <c t="s" s="75" r="AC2">
        <v>8752</v>
      </c>
      <c t="s" s="75" r="AD2">
        <v>8753</v>
      </c>
      <c t="s" s="75" r="AE2">
        <v>8754</v>
      </c>
      <c t="s" s="75" r="AF2">
        <v>8755</v>
      </c>
      <c t="s" s="76" r="AG2">
        <v>8756</v>
      </c>
      <c t="s" s="75" r="AH2">
        <v>8757</v>
      </c>
      <c t="s" s="75" r="AI2">
        <v>8758</v>
      </c>
      <c t="s" s="75" r="AJ2">
        <v>8759</v>
      </c>
      <c t="s" s="75" r="AK2">
        <v>8760</v>
      </c>
      <c t="s" s="75" r="AL2">
        <v>8761</v>
      </c>
      <c t="s" s="75" r="AM2">
        <v>8762</v>
      </c>
      <c t="s" s="75" r="AN2">
        <v>8763</v>
      </c>
      <c t="s" s="75" r="AO2">
        <v>8764</v>
      </c>
      <c t="s" s="75" r="AP2">
        <v>8765</v>
      </c>
      <c t="s" s="75" r="AQ2">
        <v>8766</v>
      </c>
      <c t="s" s="75" r="AR2">
        <v>8767</v>
      </c>
      <c t="s" s="75" r="AS2">
        <v>8768</v>
      </c>
      <c t="s" s="75" r="AT2">
        <v>8769</v>
      </c>
      <c t="s" s="75" r="AU2">
        <v>8770</v>
      </c>
      <c t="s" s="75" r="AV2">
        <v>8771</v>
      </c>
      <c t="s" s="75" r="AW2">
        <v>8772</v>
      </c>
      <c t="s" s="75" r="AX2">
        <v>8773</v>
      </c>
      <c t="s" s="75" r="AY2">
        <v>8774</v>
      </c>
      <c t="s" s="75" r="AZ2">
        <v>8775</v>
      </c>
      <c t="s" s="75" r="BA2">
        <v>8776</v>
      </c>
      <c t="s" s="75" r="BB2">
        <v>8777</v>
      </c>
      <c t="s" s="75" r="BC2">
        <v>8778</v>
      </c>
      <c t="s" s="75" r="BD2">
        <v>8779</v>
      </c>
      <c t="s" s="75" r="BE2">
        <v>8780</v>
      </c>
      <c t="s" s="75" r="BF2">
        <v>8781</v>
      </c>
      <c t="s" s="75" r="BG2">
        <v>8782</v>
      </c>
      <c t="s" s="75" r="BH2">
        <v>8783</v>
      </c>
      <c t="s" s="75" r="BI2">
        <v>8784</v>
      </c>
      <c t="s" s="75" r="BJ2">
        <v>8785</v>
      </c>
      <c t="s" s="75" r="BK2">
        <v>8786</v>
      </c>
      <c t="s" s="75" r="BL2">
        <v>8787</v>
      </c>
      <c t="s" s="75" r="BM2">
        <v>8788</v>
      </c>
      <c t="s" s="75" r="BN2">
        <v>8789</v>
      </c>
      <c t="s" s="75" r="BO2">
        <v>8790</v>
      </c>
      <c t="s" s="75" r="BP2">
        <v>8791</v>
      </c>
      <c t="s" s="75" r="BQ2">
        <v>8792</v>
      </c>
      <c t="s" s="75" r="BR2">
        <v>8793</v>
      </c>
      <c t="s" s="75" r="BS2">
        <v>8794</v>
      </c>
      <c t="s" s="75" r="BT2">
        <v>8795</v>
      </c>
      <c t="s" s="75" r="BU2">
        <v>8796</v>
      </c>
      <c t="s" s="75" r="BV2">
        <v>8797</v>
      </c>
      <c t="s" s="75" r="BW2">
        <v>8798</v>
      </c>
      <c t="s" s="75" r="BX2">
        <v>8799</v>
      </c>
      <c t="s" s="75" r="BY2">
        <v>8800</v>
      </c>
      <c t="s" s="75" r="BZ2">
        <v>8801</v>
      </c>
      <c t="s" s="75" r="CA2">
        <v>8802</v>
      </c>
      <c t="s" s="75" r="CB2">
        <v>8803</v>
      </c>
      <c t="s" s="75" r="CC2">
        <v>8804</v>
      </c>
      <c t="s" s="75" r="CD2">
        <v>8805</v>
      </c>
      <c t="s" s="75" r="CE2">
        <v>8806</v>
      </c>
      <c t="s" s="75" r="CF2">
        <v>8807</v>
      </c>
      <c t="s" s="75" r="CG2">
        <v>8808</v>
      </c>
      <c t="s" s="75" r="CH2">
        <v>8809</v>
      </c>
      <c t="s" s="75" r="CI2">
        <v>8810</v>
      </c>
      <c t="s" s="75" r="CJ2">
        <v>8811</v>
      </c>
      <c t="s" s="75" r="CK2">
        <v>8812</v>
      </c>
      <c t="s" s="75" r="CL2">
        <v>8813</v>
      </c>
      <c t="s" s="75" r="CM2">
        <v>8814</v>
      </c>
      <c t="s" s="75" r="CN2">
        <v>8815</v>
      </c>
      <c t="s" s="75" r="CO2">
        <v>8816</v>
      </c>
      <c t="s" s="75" r="CP2">
        <v>8817</v>
      </c>
      <c t="s" s="75" r="CQ2">
        <v>8818</v>
      </c>
      <c t="s" s="75" r="CR2">
        <v>8819</v>
      </c>
      <c t="s" s="75" r="CS2">
        <v>8820</v>
      </c>
      <c t="s" s="75" r="CT2">
        <v>8821</v>
      </c>
      <c t="s" s="75" r="CU2">
        <v>8822</v>
      </c>
      <c t="s" s="75" r="CV2">
        <v>8823</v>
      </c>
      <c t="s" s="75" r="CW2">
        <v>8824</v>
      </c>
      <c t="s" s="75" r="CX2">
        <v>8825</v>
      </c>
      <c t="s" s="75" r="CY2">
        <v>8826</v>
      </c>
      <c t="s" s="75" r="CZ2">
        <v>8827</v>
      </c>
      <c t="s" s="75" r="DA2">
        <v>8828</v>
      </c>
      <c t="s" s="75" r="DB2">
        <v>8829</v>
      </c>
      <c t="s" s="75" r="DC2">
        <v>8830</v>
      </c>
      <c t="s" s="75" r="DD2">
        <v>8831</v>
      </c>
      <c t="s" s="75" r="DE2">
        <v>8832</v>
      </c>
      <c t="s" s="75" r="DF2">
        <v>8833</v>
      </c>
      <c t="s" s="75" r="DG2">
        <v>8834</v>
      </c>
      <c t="s" s="75" r="DH2">
        <v>8835</v>
      </c>
      <c t="s" s="75" r="DI2">
        <v>8836</v>
      </c>
      <c t="s" s="75" r="DJ2">
        <v>8837</v>
      </c>
      <c t="s" s="75" r="DK2">
        <v>8838</v>
      </c>
      <c t="s" s="75" r="DL2">
        <v>8839</v>
      </c>
      <c t="s" s="75" r="DM2">
        <v>8840</v>
      </c>
      <c t="s" s="75" r="DN2">
        <v>8841</v>
      </c>
      <c t="s" s="75" r="DO2">
        <v>8842</v>
      </c>
      <c t="s" s="75" r="DP2">
        <v>8843</v>
      </c>
      <c t="s" s="75" r="DQ2">
        <v>8844</v>
      </c>
      <c t="s" s="75" r="DR2">
        <v>8845</v>
      </c>
      <c t="s" s="75" r="DS2">
        <v>8846</v>
      </c>
      <c t="s" s="75" r="DT2">
        <v>8847</v>
      </c>
      <c t="s" s="77" r="DU2">
        <v>8848</v>
      </c>
      <c t="s" s="77" r="DV2">
        <v>8849</v>
      </c>
      <c t="s" s="75" r="DW2">
        <v>8850</v>
      </c>
      <c t="s" s="75" r="DX2">
        <v>8851</v>
      </c>
      <c t="s" s="75" r="DY2">
        <v>8852</v>
      </c>
      <c t="s" s="75" r="DZ2">
        <v>8853</v>
      </c>
      <c t="s" s="75" r="EA2">
        <v>8854</v>
      </c>
      <c t="s" s="75" r="EB2">
        <v>8855</v>
      </c>
      <c t="s" s="75" r="EC2">
        <v>8856</v>
      </c>
      <c t="s" s="75" r="ED2">
        <v>8857</v>
      </c>
      <c t="s" s="75" r="EE2">
        <v>8858</v>
      </c>
      <c t="s" s="75" r="EF2">
        <v>8859</v>
      </c>
      <c t="s" s="75" r="EG2">
        <v>8860</v>
      </c>
      <c t="s" s="75" r="EH2">
        <v>8861</v>
      </c>
      <c t="s" s="75" r="EI2">
        <v>8862</v>
      </c>
      <c t="s" s="75" r="EJ2">
        <v>8863</v>
      </c>
      <c t="s" s="75" r="EK2">
        <v>8864</v>
      </c>
      <c t="s" s="75" r="EL2">
        <v>8865</v>
      </c>
      <c t="s" s="75" r="EM2">
        <v>8866</v>
      </c>
      <c t="s" s="75" r="EN2">
        <v>8867</v>
      </c>
      <c t="s" s="75" r="EO2">
        <v>8868</v>
      </c>
      <c t="s" s="75" r="EP2">
        <v>8869</v>
      </c>
      <c t="s" s="75" r="EQ2">
        <v>8870</v>
      </c>
      <c t="s" s="75" r="ER2">
        <v>8871</v>
      </c>
      <c t="s" s="75" r="ES2">
        <v>8872</v>
      </c>
      <c t="s" s="75" r="ET2">
        <v>8873</v>
      </c>
      <c t="s" s="75" r="EU2">
        <v>8874</v>
      </c>
      <c t="s" s="75" r="EV2">
        <v>8875</v>
      </c>
      <c s="73" r="EW2"/>
      <c s="73" r="EX2"/>
      <c s="73" r="EY2"/>
      <c s="73" r="EZ2"/>
      <c s="73" r="FA2"/>
    </row>
    <row customHeight="1" r="3" ht="15.75">
      <c t="s" s="72" r="A3">
        <v>8876</v>
      </c>
      <c t="s" s="75" r="B3">
        <v>8877</v>
      </c>
      <c t="s" s="75" r="C3">
        <v>8878</v>
      </c>
      <c t="s" s="75" r="D3">
        <v>8879</v>
      </c>
      <c t="s" s="75" r="E3">
        <v>8880</v>
      </c>
      <c t="s" s="75" r="F3">
        <v>8881</v>
      </c>
      <c t="s" s="75" r="G3">
        <v>8882</v>
      </c>
      <c t="s" s="75" r="H3">
        <v>8883</v>
      </c>
      <c t="s" s="75" r="I3">
        <v>8884</v>
      </c>
      <c t="s" s="75" r="J3">
        <v>8885</v>
      </c>
      <c t="s" s="75" r="K3">
        <v>8886</v>
      </c>
      <c t="s" s="75" r="L3">
        <v>8887</v>
      </c>
      <c t="s" s="75" r="M3">
        <v>8888</v>
      </c>
      <c t="s" s="75" r="N3">
        <v>8889</v>
      </c>
      <c t="s" s="75" r="O3">
        <v>8890</v>
      </c>
      <c t="s" s="75" r="P3">
        <v>8891</v>
      </c>
      <c t="s" s="75" r="Q3">
        <v>8892</v>
      </c>
      <c t="s" s="75" r="R3">
        <v>8893</v>
      </c>
      <c t="s" s="75" r="S3">
        <v>8894</v>
      </c>
      <c t="s" s="75" r="T3">
        <v>8895</v>
      </c>
      <c t="s" s="75" r="U3">
        <v>8896</v>
      </c>
      <c t="s" s="75" r="V3">
        <v>8897</v>
      </c>
      <c t="s" s="75" r="W3">
        <v>8898</v>
      </c>
      <c t="s" s="77" r="X3">
        <v>8899</v>
      </c>
      <c t="s" s="77" r="Y3">
        <v>8900</v>
      </c>
      <c t="s" s="75" r="Z3">
        <v>8901</v>
      </c>
      <c t="s" s="76" r="AA3">
        <v>8902</v>
      </c>
      <c t="s" s="75" r="AB3">
        <v>8903</v>
      </c>
      <c t="s" s="75" r="AC3">
        <v>8904</v>
      </c>
      <c t="s" s="75" r="AD3">
        <v>8905</v>
      </c>
      <c t="s" s="75" r="AE3">
        <v>8906</v>
      </c>
      <c t="s" s="75" r="AF3">
        <v>8907</v>
      </c>
      <c t="s" s="76" r="AG3">
        <v>8908</v>
      </c>
      <c t="s" s="75" r="AH3">
        <v>8909</v>
      </c>
      <c t="s" s="75" r="AI3">
        <v>8910</v>
      </c>
      <c t="s" s="75" r="AJ3">
        <v>8911</v>
      </c>
      <c t="s" s="75" r="AK3">
        <v>8912</v>
      </c>
      <c t="s" s="75" r="AL3">
        <v>8913</v>
      </c>
      <c t="s" s="75" r="AM3">
        <v>8914</v>
      </c>
      <c t="s" s="75" r="AN3">
        <v>8915</v>
      </c>
      <c t="s" s="75" r="AO3">
        <v>8916</v>
      </c>
      <c t="s" s="75" r="AP3">
        <v>8917</v>
      </c>
      <c t="s" s="75" r="AQ3">
        <v>8918</v>
      </c>
      <c t="s" s="75" r="AR3">
        <v>8919</v>
      </c>
      <c t="s" s="75" r="AS3">
        <v>8920</v>
      </c>
      <c t="s" s="75" r="AT3">
        <v>8921</v>
      </c>
      <c t="s" s="75" r="AU3">
        <v>8922</v>
      </c>
      <c t="s" s="75" r="AV3">
        <v>8923</v>
      </c>
      <c t="s" s="75" r="AW3">
        <v>8924</v>
      </c>
      <c t="s" s="75" r="AX3">
        <v>8925</v>
      </c>
      <c t="s" s="75" r="AY3">
        <v>8926</v>
      </c>
      <c t="s" s="75" r="AZ3">
        <v>8927</v>
      </c>
      <c t="s" s="75" r="BA3">
        <v>8928</v>
      </c>
      <c t="s" s="75" r="BB3">
        <v>8929</v>
      </c>
      <c t="s" s="75" r="BC3">
        <v>8930</v>
      </c>
      <c t="s" s="75" r="BD3">
        <v>8931</v>
      </c>
      <c t="s" s="75" r="BE3">
        <v>8932</v>
      </c>
      <c t="s" s="75" r="BF3">
        <v>8933</v>
      </c>
      <c t="s" s="75" r="BG3">
        <v>8934</v>
      </c>
      <c t="s" s="75" r="BH3">
        <v>8935</v>
      </c>
      <c t="s" s="75" r="BI3">
        <v>8936</v>
      </c>
      <c t="s" s="75" r="BJ3">
        <v>8937</v>
      </c>
      <c t="s" s="75" r="BK3">
        <v>8938</v>
      </c>
      <c t="s" s="75" r="BL3">
        <v>8939</v>
      </c>
      <c t="s" s="75" r="BM3">
        <v>8940</v>
      </c>
      <c t="s" s="75" r="BN3">
        <v>8941</v>
      </c>
      <c t="s" s="75" r="BO3">
        <v>8942</v>
      </c>
      <c t="s" s="75" r="BP3">
        <v>8943</v>
      </c>
      <c t="s" s="75" r="BQ3">
        <v>8944</v>
      </c>
      <c t="s" s="75" r="BR3">
        <v>8945</v>
      </c>
      <c t="s" s="75" r="BS3">
        <v>8946</v>
      </c>
      <c t="s" s="75" r="BT3">
        <v>8947</v>
      </c>
      <c t="s" s="75" r="BU3">
        <v>8948</v>
      </c>
      <c t="s" s="75" r="BV3">
        <v>8949</v>
      </c>
      <c t="s" s="75" r="BW3">
        <v>8950</v>
      </c>
      <c t="s" s="75" r="BX3">
        <v>8951</v>
      </c>
      <c t="s" s="75" r="BY3">
        <v>8952</v>
      </c>
      <c t="s" s="75" r="BZ3">
        <v>8953</v>
      </c>
      <c t="s" s="75" r="CA3">
        <v>8954</v>
      </c>
      <c t="s" s="75" r="CB3">
        <v>8955</v>
      </c>
      <c t="s" s="75" r="CC3">
        <v>8956</v>
      </c>
      <c t="s" s="75" r="CD3">
        <v>8957</v>
      </c>
      <c t="s" s="75" r="CE3">
        <v>8958</v>
      </c>
      <c t="s" s="75" r="CF3">
        <v>8959</v>
      </c>
      <c t="s" s="75" r="CG3">
        <v>8960</v>
      </c>
      <c t="s" s="75" r="CH3">
        <v>8961</v>
      </c>
      <c t="s" s="75" r="CI3">
        <v>8962</v>
      </c>
      <c t="s" s="75" r="CJ3">
        <v>8963</v>
      </c>
      <c t="s" s="75" r="CK3">
        <v>8964</v>
      </c>
      <c t="s" s="75" r="CL3">
        <v>8965</v>
      </c>
      <c t="s" s="75" r="CM3">
        <v>8966</v>
      </c>
      <c t="s" s="75" r="CN3">
        <v>8967</v>
      </c>
      <c t="s" s="75" r="CO3">
        <v>8968</v>
      </c>
      <c t="s" s="75" r="CP3">
        <v>8969</v>
      </c>
      <c t="s" s="75" r="CQ3">
        <v>8970</v>
      </c>
      <c t="s" s="75" r="CR3">
        <v>8971</v>
      </c>
      <c t="s" s="75" r="CS3">
        <v>8972</v>
      </c>
      <c t="s" s="75" r="CT3">
        <v>8973</v>
      </c>
      <c t="s" s="75" r="CU3">
        <v>8974</v>
      </c>
      <c t="s" s="75" r="CV3">
        <v>8975</v>
      </c>
      <c t="s" s="75" r="CW3">
        <v>8976</v>
      </c>
      <c t="s" s="75" r="CX3">
        <v>8977</v>
      </c>
      <c t="s" s="75" r="CY3">
        <v>8978</v>
      </c>
      <c t="s" s="75" r="CZ3">
        <v>8979</v>
      </c>
      <c t="s" s="75" r="DA3">
        <v>8980</v>
      </c>
      <c t="s" s="75" r="DB3">
        <v>8981</v>
      </c>
      <c t="s" s="75" r="DC3">
        <v>8982</v>
      </c>
      <c t="s" s="75" r="DD3">
        <v>8983</v>
      </c>
      <c t="s" s="75" r="DE3">
        <v>8984</v>
      </c>
      <c t="s" s="75" r="DF3">
        <v>8985</v>
      </c>
      <c t="s" s="75" r="DG3">
        <v>8986</v>
      </c>
      <c t="s" s="75" r="DH3">
        <v>8987</v>
      </c>
      <c t="s" s="75" r="DI3">
        <v>8988</v>
      </c>
      <c t="s" s="75" r="DJ3">
        <v>8989</v>
      </c>
      <c t="s" s="75" r="DK3">
        <v>8990</v>
      </c>
      <c t="s" s="75" r="DL3">
        <v>8991</v>
      </c>
      <c t="s" s="75" r="DM3">
        <v>8992</v>
      </c>
      <c t="s" s="75" r="DN3">
        <v>8993</v>
      </c>
      <c t="s" s="75" r="DO3">
        <v>8994</v>
      </c>
      <c t="s" s="75" r="DP3">
        <v>8995</v>
      </c>
      <c t="s" s="75" r="DQ3">
        <v>8996</v>
      </c>
      <c t="s" s="75" r="DR3">
        <v>8997</v>
      </c>
      <c t="s" s="75" r="DS3">
        <v>8998</v>
      </c>
      <c t="s" s="75" r="DT3">
        <v>8999</v>
      </c>
      <c t="s" s="77" r="DU3">
        <v>9000</v>
      </c>
      <c t="s" s="77" r="DV3">
        <v>9001</v>
      </c>
      <c t="s" s="86" r="DW3">
        <v>9002</v>
      </c>
      <c t="s" s="75" r="DX3">
        <v>9003</v>
      </c>
      <c t="s" s="75" r="DY3">
        <v>9004</v>
      </c>
      <c t="s" s="75" r="DZ3">
        <v>9005</v>
      </c>
      <c t="s" s="75" r="EA3">
        <v>9006</v>
      </c>
      <c t="s" s="75" r="EB3">
        <v>9007</v>
      </c>
      <c t="s" s="75" r="EC3">
        <v>9008</v>
      </c>
      <c t="s" s="75" r="ED3">
        <v>9009</v>
      </c>
      <c t="s" s="75" r="EE3">
        <v>9010</v>
      </c>
      <c t="s" s="75" r="EF3">
        <v>9011</v>
      </c>
      <c t="s" s="75" r="EG3">
        <v>9012</v>
      </c>
      <c t="s" s="75" r="EH3">
        <v>9013</v>
      </c>
      <c t="s" s="75" r="EI3">
        <v>9014</v>
      </c>
      <c t="s" s="75" r="EJ3">
        <v>9015</v>
      </c>
      <c t="s" s="75" r="EK3">
        <v>9016</v>
      </c>
      <c t="s" s="75" r="EL3">
        <v>9017</v>
      </c>
      <c t="s" s="75" r="EM3">
        <v>9018</v>
      </c>
      <c t="s" s="75" r="EN3">
        <v>9019</v>
      </c>
      <c t="s" s="75" r="EO3">
        <v>9020</v>
      </c>
      <c t="s" s="75" r="EP3">
        <v>9021</v>
      </c>
      <c t="s" s="75" r="EQ3">
        <v>9022</v>
      </c>
      <c t="s" s="75" r="ER3">
        <v>9023</v>
      </c>
      <c t="s" s="75" r="ES3">
        <v>9024</v>
      </c>
      <c t="s" s="75" r="ET3">
        <v>9025</v>
      </c>
      <c t="s" s="75" r="EU3">
        <v>9026</v>
      </c>
      <c t="s" s="75" r="EV3">
        <v>9027</v>
      </c>
      <c s="117" r="EW3"/>
      <c s="117" r="EX3"/>
      <c s="117" r="EY3"/>
      <c s="117" r="EZ3"/>
      <c s="117" r="FA3"/>
    </row>
    <row customHeight="1" r="4" ht="15.75">
      <c t="s" s="72" r="A4">
        <v>9028</v>
      </c>
      <c t="s" s="75" r="B4">
        <v>9029</v>
      </c>
      <c t="s" s="75" r="C4">
        <v>9030</v>
      </c>
      <c t="s" s="75" r="D4">
        <v>9031</v>
      </c>
      <c t="s" s="75" r="E4">
        <v>9032</v>
      </c>
      <c t="s" s="75" r="F4">
        <v>9033</v>
      </c>
      <c t="s" s="75" r="G4">
        <v>9034</v>
      </c>
      <c t="s" s="75" r="H4">
        <v>9035</v>
      </c>
      <c t="s" s="75" r="I4">
        <v>9036</v>
      </c>
      <c t="s" s="75" r="J4">
        <v>9037</v>
      </c>
      <c t="s" s="75" r="K4">
        <v>9038</v>
      </c>
      <c t="s" s="75" r="L4">
        <v>9039</v>
      </c>
      <c t="s" s="75" r="M4">
        <v>9040</v>
      </c>
      <c t="s" s="75" r="N4">
        <v>9041</v>
      </c>
      <c t="s" s="75" r="O4">
        <v>9042</v>
      </c>
      <c t="s" s="75" r="P4">
        <v>9043</v>
      </c>
      <c t="s" s="75" r="Q4">
        <v>9044</v>
      </c>
      <c t="s" s="75" r="R4">
        <v>9045</v>
      </c>
      <c t="s" s="75" r="S4">
        <v>9046</v>
      </c>
      <c t="s" s="75" r="T4">
        <v>9047</v>
      </c>
      <c t="s" s="75" r="U4">
        <v>9048</v>
      </c>
      <c t="s" s="75" r="V4">
        <v>9049</v>
      </c>
      <c t="s" s="75" r="W4">
        <v>9050</v>
      </c>
      <c t="s" s="77" r="X4">
        <v>9051</v>
      </c>
      <c t="s" s="77" r="Y4">
        <v>9052</v>
      </c>
      <c t="s" s="75" r="Z4">
        <v>9053</v>
      </c>
      <c t="s" s="76" r="AA4">
        <v>9054</v>
      </c>
      <c t="s" s="75" r="AB4">
        <v>9055</v>
      </c>
      <c t="s" s="75" r="AC4">
        <v>9056</v>
      </c>
      <c t="s" s="75" r="AD4">
        <v>9057</v>
      </c>
      <c t="s" s="75" r="AE4">
        <v>9058</v>
      </c>
      <c t="s" s="75" r="AF4">
        <v>9059</v>
      </c>
      <c t="s" s="76" r="AG4">
        <v>9060</v>
      </c>
      <c t="s" s="75" r="AH4">
        <v>9061</v>
      </c>
      <c t="s" s="75" r="AI4">
        <v>9062</v>
      </c>
      <c t="s" s="75" r="AJ4">
        <v>9063</v>
      </c>
      <c t="s" s="75" r="AK4">
        <v>9064</v>
      </c>
      <c t="s" s="75" r="AL4">
        <v>9065</v>
      </c>
      <c t="s" s="75" r="AM4">
        <v>9066</v>
      </c>
      <c t="s" s="75" r="AN4">
        <v>9067</v>
      </c>
      <c t="s" s="75" r="AO4">
        <v>9068</v>
      </c>
      <c t="s" s="75" r="AP4">
        <v>9069</v>
      </c>
      <c t="s" s="75" r="AQ4">
        <v>9070</v>
      </c>
      <c t="s" s="75" r="AR4">
        <v>9071</v>
      </c>
      <c t="s" s="75" r="AS4">
        <v>9072</v>
      </c>
      <c t="s" s="75" r="AT4">
        <v>9073</v>
      </c>
      <c t="s" s="75" r="AU4">
        <v>9074</v>
      </c>
      <c t="s" s="75" r="AV4">
        <v>9075</v>
      </c>
      <c t="s" s="75" r="AW4">
        <v>9076</v>
      </c>
      <c t="s" s="75" r="AX4">
        <v>9077</v>
      </c>
      <c t="s" s="75" r="AY4">
        <v>9078</v>
      </c>
      <c t="s" s="75" r="AZ4">
        <v>9079</v>
      </c>
      <c t="s" s="75" r="BA4">
        <v>9080</v>
      </c>
      <c t="s" s="75" r="BB4">
        <v>9081</v>
      </c>
      <c t="s" s="75" r="BC4">
        <v>9082</v>
      </c>
      <c t="s" s="75" r="BD4">
        <v>9083</v>
      </c>
      <c t="s" s="75" r="BE4">
        <v>9084</v>
      </c>
      <c t="s" s="75" r="BF4">
        <v>9085</v>
      </c>
      <c t="s" s="75" r="BG4">
        <v>9086</v>
      </c>
      <c t="s" s="75" r="BH4">
        <v>9087</v>
      </c>
      <c t="s" s="75" r="BI4">
        <v>9088</v>
      </c>
      <c t="s" s="75" r="BJ4">
        <v>9089</v>
      </c>
      <c t="s" s="75" r="BK4">
        <v>9090</v>
      </c>
      <c t="s" s="75" r="BL4">
        <v>9091</v>
      </c>
      <c t="s" s="75" r="BM4">
        <v>9092</v>
      </c>
      <c t="s" s="75" r="BN4">
        <v>9093</v>
      </c>
      <c t="s" s="75" r="BO4">
        <v>9094</v>
      </c>
      <c t="s" s="75" r="BP4">
        <v>9095</v>
      </c>
      <c t="s" s="75" r="BQ4">
        <v>9096</v>
      </c>
      <c s="75" r="BR4"/>
      <c s="75" r="BS4"/>
      <c t="s" s="75" r="BT4">
        <v>9097</v>
      </c>
      <c t="s" s="75" r="BU4">
        <v>9098</v>
      </c>
      <c t="s" s="75" r="BV4">
        <v>9099</v>
      </c>
      <c t="s" s="75" r="BW4">
        <v>9100</v>
      </c>
      <c t="s" s="75" r="BX4">
        <v>9101</v>
      </c>
      <c t="s" s="75" r="BY4">
        <v>9102</v>
      </c>
      <c t="s" s="75" r="BZ4">
        <v>9103</v>
      </c>
      <c t="s" s="75" r="CA4">
        <v>9104</v>
      </c>
      <c t="s" s="75" r="CB4">
        <v>9105</v>
      </c>
      <c t="s" s="75" r="CC4">
        <v>9106</v>
      </c>
      <c t="s" s="75" r="CD4">
        <v>9107</v>
      </c>
      <c t="s" s="75" r="CE4">
        <v>9108</v>
      </c>
      <c t="s" s="75" r="CF4">
        <v>9109</v>
      </c>
      <c t="s" s="75" r="CG4">
        <v>9110</v>
      </c>
      <c t="s" s="75" r="CH4">
        <v>9111</v>
      </c>
      <c t="s" s="75" r="CI4">
        <v>9112</v>
      </c>
      <c t="s" s="75" r="CJ4">
        <v>9113</v>
      </c>
      <c t="s" s="75" r="CK4">
        <v>9114</v>
      </c>
      <c t="s" s="75" r="CL4">
        <v>9115</v>
      </c>
      <c t="s" s="75" r="CM4">
        <v>9116</v>
      </c>
      <c t="s" s="75" r="CN4">
        <v>9117</v>
      </c>
      <c t="s" s="75" r="CO4">
        <v>9118</v>
      </c>
      <c t="s" s="75" r="CP4">
        <v>9119</v>
      </c>
      <c t="s" s="75" r="CQ4">
        <v>9120</v>
      </c>
      <c t="s" s="75" r="CR4">
        <v>9121</v>
      </c>
      <c t="s" s="75" r="CS4">
        <v>9122</v>
      </c>
      <c t="s" s="75" r="CT4">
        <v>9123</v>
      </c>
      <c t="s" s="75" r="CU4">
        <v>9124</v>
      </c>
      <c t="s" s="75" r="CV4">
        <v>9125</v>
      </c>
      <c t="s" s="75" r="CW4">
        <v>9126</v>
      </c>
      <c t="s" s="75" r="CX4">
        <v>9127</v>
      </c>
      <c t="s" s="75" r="CY4">
        <v>9128</v>
      </c>
      <c t="s" s="75" r="CZ4">
        <v>9129</v>
      </c>
      <c t="s" s="75" r="DA4">
        <v>9130</v>
      </c>
      <c t="s" s="75" r="DB4">
        <v>9131</v>
      </c>
      <c t="s" s="75" r="DC4">
        <v>9132</v>
      </c>
      <c t="s" s="75" r="DD4">
        <v>9133</v>
      </c>
      <c t="s" s="75" r="DE4">
        <v>9134</v>
      </c>
      <c t="s" s="75" r="DF4">
        <v>9135</v>
      </c>
      <c t="s" s="75" r="DG4">
        <v>9136</v>
      </c>
      <c t="s" s="75" r="DH4">
        <v>9137</v>
      </c>
      <c t="s" s="75" r="DI4">
        <v>9138</v>
      </c>
      <c t="s" s="75" r="DJ4">
        <v>9139</v>
      </c>
      <c t="s" s="75" r="DK4">
        <v>9140</v>
      </c>
      <c t="s" s="75" r="DL4">
        <v>9141</v>
      </c>
      <c t="s" s="75" r="DM4">
        <v>9142</v>
      </c>
      <c t="s" s="75" r="DN4">
        <v>9143</v>
      </c>
      <c t="s" s="75" r="DO4">
        <v>9144</v>
      </c>
      <c t="s" s="75" r="DP4">
        <v>9145</v>
      </c>
      <c t="s" s="75" r="DQ4">
        <v>9146</v>
      </c>
      <c t="s" s="75" r="DR4">
        <v>9147</v>
      </c>
      <c t="s" s="75" r="DS4">
        <v>9148</v>
      </c>
      <c t="s" s="75" r="DT4">
        <v>9149</v>
      </c>
      <c t="s" s="77" r="DU4">
        <v>9150</v>
      </c>
      <c t="s" s="77" r="DV4">
        <v>9151</v>
      </c>
      <c t="s" s="75" r="DW4">
        <v>9152</v>
      </c>
      <c t="s" s="75" r="DX4">
        <v>9153</v>
      </c>
      <c t="s" s="75" r="DY4">
        <v>9154</v>
      </c>
      <c t="s" s="75" r="DZ4">
        <v>9155</v>
      </c>
      <c t="s" s="75" r="EA4">
        <v>9156</v>
      </c>
      <c t="s" s="75" r="EB4">
        <v>9157</v>
      </c>
      <c t="s" s="75" r="EC4">
        <v>9158</v>
      </c>
      <c t="s" s="75" r="ED4">
        <v>9159</v>
      </c>
      <c t="s" s="75" r="EE4">
        <v>9160</v>
      </c>
      <c t="s" s="75" r="EF4">
        <v>9161</v>
      </c>
      <c t="s" s="75" r="EG4">
        <v>9162</v>
      </c>
      <c t="s" s="75" r="EH4">
        <v>9163</v>
      </c>
      <c t="s" s="75" r="EI4">
        <v>9164</v>
      </c>
      <c t="s" s="75" r="EJ4">
        <v>9165</v>
      </c>
      <c t="s" s="75" r="EK4">
        <v>9166</v>
      </c>
      <c t="s" s="75" r="EL4">
        <v>9167</v>
      </c>
      <c t="s" s="75" r="EM4">
        <v>9168</v>
      </c>
      <c t="s" s="75" r="EN4">
        <v>9169</v>
      </c>
      <c t="s" s="75" r="EO4">
        <v>9170</v>
      </c>
      <c t="s" s="75" r="EP4">
        <v>9171</v>
      </c>
      <c t="s" s="75" r="EQ4">
        <v>9172</v>
      </c>
      <c t="s" s="75" r="ER4">
        <v>9173</v>
      </c>
      <c t="s" s="75" r="ES4">
        <v>9174</v>
      </c>
      <c t="s" s="75" r="ET4">
        <v>9175</v>
      </c>
      <c t="s" s="75" r="EU4">
        <v>9176</v>
      </c>
      <c t="s" s="75" r="EV4">
        <v>9177</v>
      </c>
      <c s="73" r="EW4"/>
      <c s="117" r="EX4"/>
      <c s="117" r="EY4"/>
      <c s="117" r="EZ4"/>
      <c s="117" r="FA4"/>
    </row>
    <row customHeight="1" r="5" ht="15.75">
      <c t="s" s="73" r="A5">
        <v>9178</v>
      </c>
      <c s="75" r="B5"/>
      <c s="75" r="C5"/>
      <c s="75" r="D5"/>
      <c s="75" r="E5"/>
      <c s="75" r="F5"/>
      <c s="75" r="G5"/>
      <c s="75" r="H5"/>
      <c s="75" r="I5"/>
      <c s="75" r="J5"/>
      <c s="75" r="K5"/>
      <c s="75" r="L5"/>
      <c s="75" r="M5"/>
      <c s="75" r="N5"/>
      <c s="75" r="O5"/>
      <c s="75" r="P5"/>
      <c s="75" r="Q5"/>
      <c s="75" r="R5"/>
      <c s="75" r="S5"/>
      <c s="75" r="T5"/>
      <c s="75" r="U5"/>
      <c s="75" r="V5"/>
      <c s="75" r="W5"/>
      <c s="75" r="X5"/>
      <c s="75" r="Y5"/>
      <c s="75" r="Z5"/>
      <c s="75" r="AA5"/>
      <c s="75" r="AB5"/>
      <c s="75" r="AC5"/>
      <c s="75" r="AD5"/>
      <c s="75" r="AE5"/>
      <c s="75" r="AF5"/>
      <c s="75" r="AG5"/>
      <c s="75" r="AH5"/>
      <c s="75" r="AI5"/>
      <c s="75" r="AJ5"/>
      <c s="75" r="AK5"/>
      <c s="75" r="AL5"/>
      <c s="75" r="AM5"/>
      <c s="75" r="AN5"/>
      <c s="75" r="AO5"/>
      <c s="75" r="AP5"/>
      <c s="75" r="AQ5"/>
      <c s="75" r="AR5"/>
      <c s="75" r="AS5"/>
      <c s="75" r="AT5"/>
      <c s="75" r="AU5"/>
      <c s="75" r="AV5"/>
      <c s="75" r="AW5"/>
      <c s="75" r="AX5"/>
      <c s="75" r="AY5"/>
      <c s="75" r="AZ5"/>
      <c s="75" r="BA5"/>
      <c s="75" r="BB5"/>
      <c s="75" r="BC5"/>
      <c s="75" r="BD5"/>
      <c s="75" r="BE5"/>
      <c s="75" r="BF5"/>
      <c s="75" r="BG5"/>
      <c s="75" r="BH5"/>
      <c s="75" r="BI5"/>
      <c s="75" r="BJ5"/>
      <c s="75" r="BK5"/>
      <c s="75" r="BL5"/>
      <c s="75" r="BM5"/>
      <c s="75" r="BN5"/>
      <c s="75" r="BO5"/>
      <c s="75" r="BP5"/>
      <c s="75" r="BQ5"/>
      <c t="s" s="75" r="BR5">
        <v>9179</v>
      </c>
      <c t="s" s="75" r="BS5">
        <v>9180</v>
      </c>
      <c s="75" r="BT5"/>
      <c s="75" r="BU5"/>
      <c s="75" r="BV5"/>
      <c s="75" r="BW5"/>
      <c s="75" r="BX5"/>
      <c s="75" r="BY5"/>
      <c s="75" r="BZ5"/>
      <c s="75" r="CA5"/>
      <c s="75" r="CB5"/>
      <c s="75" r="CC5"/>
      <c s="75" r="CD5"/>
      <c s="75" r="CE5"/>
      <c s="75" r="CF5"/>
      <c s="75" r="CG5"/>
      <c s="75" r="CH5"/>
      <c s="75" r="CI5"/>
      <c s="75" r="CJ5"/>
      <c s="75" r="CK5"/>
      <c s="75" r="CL5"/>
      <c s="75" r="CM5"/>
      <c s="75" r="CN5"/>
      <c s="75" r="CO5"/>
      <c s="75" r="CP5"/>
      <c s="75" r="CQ5"/>
      <c s="75" r="CR5"/>
      <c s="75" r="CS5"/>
      <c s="75" r="CT5"/>
      <c s="75" r="CU5"/>
      <c s="75" r="CV5"/>
      <c s="75" r="CW5"/>
      <c s="75" r="CX5"/>
      <c s="75" r="CY5"/>
      <c s="75" r="CZ5"/>
      <c s="75" r="DA5"/>
      <c s="75" r="DB5"/>
      <c s="75" r="DC5"/>
      <c s="75" r="DD5"/>
      <c s="75" r="DE5"/>
      <c s="75" r="DF5"/>
      <c s="75" r="DG5"/>
      <c s="75" r="DH5"/>
      <c s="75" r="DI5"/>
      <c s="75" r="DJ5"/>
      <c s="75" r="DK5"/>
      <c s="75" r="DL5"/>
      <c s="75" r="DM5"/>
      <c s="75" r="DN5"/>
      <c s="75" r="DO5"/>
      <c s="75" r="DP5"/>
      <c s="75" r="DQ5"/>
      <c s="75" r="DR5"/>
      <c s="75" r="DS5"/>
      <c s="75" r="DT5"/>
      <c s="75" r="DU5"/>
      <c s="75" r="DV5"/>
      <c s="75" r="DW5"/>
      <c s="75" r="DX5"/>
      <c s="75" r="DY5"/>
      <c s="75" r="DZ5"/>
      <c s="75" r="EA5"/>
      <c s="75" r="EB5"/>
      <c s="75" r="EC5"/>
      <c s="75" r="ED5"/>
      <c s="75" r="EE5"/>
      <c s="75" r="EF5"/>
      <c s="75" r="EG5"/>
      <c s="75" r="EH5"/>
      <c s="75" r="EI5"/>
      <c s="75" r="EJ5"/>
      <c s="75" r="EK5"/>
      <c s="75" r="EL5"/>
      <c s="75" r="EM5"/>
      <c s="75" r="EN5"/>
      <c s="75" r="EO5"/>
      <c s="75" r="EP5"/>
      <c s="75" r="EQ5"/>
      <c s="75" r="ER5"/>
      <c s="75" r="ES5"/>
      <c s="75" r="ET5"/>
      <c s="75" r="EU5"/>
      <c s="75" r="EV5"/>
      <c s="73" r="EW5"/>
      <c s="73" r="EX5"/>
      <c s="73" r="EY5"/>
      <c s="73" r="EZ5"/>
      <c s="73" r="FA5"/>
    </row>
    <row customHeight="1" r="6" ht="15.75">
      <c t="s" s="73" r="A6">
        <v>9181</v>
      </c>
      <c s="75" r="B6"/>
      <c s="75" r="C6"/>
      <c s="75" r="D6"/>
      <c s="75" r="E6"/>
      <c s="75" r="F6"/>
      <c s="75" r="G6"/>
      <c s="75" r="H6"/>
      <c s="75" r="I6"/>
      <c s="75" r="J6"/>
      <c s="75" r="K6"/>
      <c s="75" r="L6"/>
      <c s="75" r="M6"/>
      <c s="75" r="N6"/>
      <c s="75" r="O6"/>
      <c s="75" r="P6"/>
      <c s="75" r="Q6"/>
      <c s="75" r="R6"/>
      <c s="75" r="S6"/>
      <c s="75" r="T6"/>
      <c s="75" r="U6"/>
      <c s="75" r="V6"/>
      <c s="75" r="W6"/>
      <c s="77" r="X6"/>
      <c s="77" r="Y6"/>
      <c s="75" r="Z6"/>
      <c s="75" r="AA6"/>
      <c s="75" r="AB6"/>
      <c s="75" r="AC6"/>
      <c s="75" r="AD6"/>
      <c s="75" r="AE6"/>
      <c s="75" r="AF6"/>
      <c s="75" r="AG6"/>
      <c s="75" r="AH6"/>
      <c s="75" r="AI6"/>
      <c s="75" r="AJ6"/>
      <c s="75" r="AK6"/>
      <c s="75" r="AL6"/>
      <c s="75" r="AM6"/>
      <c s="75" r="AN6"/>
      <c s="75" r="AO6"/>
      <c s="75" r="AP6"/>
      <c s="75" r="AQ6"/>
      <c s="75" r="AR6"/>
      <c s="75" r="AS6"/>
      <c s="75" r="AT6"/>
      <c s="75" r="AU6"/>
      <c s="75" r="AV6"/>
      <c s="75" r="AW6"/>
      <c s="75" r="AX6"/>
      <c s="75" r="AY6"/>
      <c s="75" r="AZ6"/>
      <c s="75" r="BA6"/>
      <c s="75" r="BB6"/>
      <c s="75" r="BC6"/>
      <c s="75" r="BD6"/>
      <c s="75" r="BE6"/>
      <c s="75" r="BF6"/>
      <c s="75" r="BG6"/>
      <c s="75" r="BH6"/>
      <c s="75" r="BI6"/>
      <c s="75" r="BJ6"/>
      <c s="75" r="BK6"/>
      <c s="75" r="BL6"/>
      <c s="75" r="BM6"/>
      <c s="75" r="BN6"/>
      <c s="75" r="BO6"/>
      <c s="75" r="BP6"/>
      <c s="75" r="BQ6"/>
      <c s="75" r="BR6"/>
      <c s="75" r="BS6"/>
      <c s="75" r="BT6"/>
      <c s="75" r="BU6"/>
      <c s="75" r="BV6"/>
      <c s="75" r="BW6"/>
      <c s="75" r="BX6"/>
      <c s="75" r="BY6"/>
      <c s="75" r="BZ6"/>
      <c s="75" r="CA6"/>
      <c s="75" r="CB6"/>
      <c s="75" r="CC6"/>
      <c s="75" r="CD6"/>
      <c s="75" r="CE6"/>
      <c s="75" r="CF6"/>
      <c s="75" r="CG6"/>
      <c s="75" r="CH6"/>
      <c s="75" r="CI6"/>
      <c s="75" r="CJ6"/>
      <c s="75" r="CK6"/>
      <c s="75" r="CL6"/>
      <c s="75" r="CM6"/>
      <c s="75" r="CN6"/>
      <c s="75" r="CO6"/>
      <c s="75" r="CP6"/>
      <c s="75" r="CQ6"/>
      <c s="75" r="CR6"/>
      <c s="75" r="CS6"/>
      <c s="75" r="CT6"/>
      <c s="75" r="CU6"/>
      <c s="75" r="CV6"/>
      <c s="75" r="CW6"/>
      <c s="75" r="CX6"/>
      <c s="75" r="CY6"/>
      <c s="75" r="CZ6"/>
      <c s="75" r="DA6"/>
      <c s="75" r="DB6"/>
      <c s="75" r="DC6"/>
      <c s="75" r="DD6"/>
      <c s="75" r="DE6"/>
      <c s="75" r="DF6"/>
      <c s="75" r="DG6"/>
      <c s="75" r="DH6"/>
      <c s="75" r="DI6"/>
      <c s="75" r="DJ6"/>
      <c s="75" r="DK6"/>
      <c s="75" r="DL6"/>
      <c s="75" r="DM6"/>
      <c s="75" r="DN6"/>
      <c s="75" r="DO6"/>
      <c s="75" r="DP6"/>
      <c s="75" r="DQ6"/>
      <c s="75" r="DR6"/>
      <c s="75" r="DS6"/>
      <c s="75" r="DT6"/>
      <c s="77" r="DU6"/>
      <c s="77" r="DV6"/>
      <c s="75" r="DW6"/>
      <c s="75" r="DX6"/>
      <c s="75" r="DY6"/>
      <c s="75" r="DZ6"/>
      <c s="75" r="EA6"/>
      <c s="75" r="EB6"/>
      <c s="75" r="EC6"/>
      <c s="75" r="ED6"/>
      <c s="75" r="EE6"/>
      <c s="75" r="EF6"/>
      <c s="75" r="EG6"/>
      <c s="75" r="EH6"/>
      <c s="75" r="EI6"/>
      <c s="75" r="EJ6"/>
      <c s="75" r="EK6"/>
      <c s="75" r="EL6"/>
      <c s="75" r="EM6"/>
      <c s="75" r="EN6"/>
      <c s="75" r="EO6"/>
      <c s="75" r="EP6"/>
      <c s="75" r="EQ6"/>
      <c s="75" r="ER6"/>
      <c s="75" r="ES6"/>
      <c s="75" r="ET6"/>
      <c s="75" r="EU6"/>
      <c s="75" r="EV6"/>
      <c s="73" r="EW6"/>
      <c s="73" r="EX6"/>
      <c s="73" r="EY6"/>
      <c s="73" r="EZ6"/>
      <c s="73" r="FA6"/>
    </row>
    <row customHeight="1" r="7" ht="15.75">
      <c t="s" s="72" r="A7">
        <v>9182</v>
      </c>
      <c s="75" r="B7"/>
      <c s="75" r="C7"/>
      <c t="s" s="75" r="D7">
        <v>9183</v>
      </c>
      <c s="75" r="E7"/>
      <c s="75" r="F7"/>
      <c t="s" s="75" r="G7">
        <v>9184</v>
      </c>
      <c s="75" r="H7"/>
      <c s="75" r="I7"/>
      <c t="s" s="75" r="J7">
        <v>9185</v>
      </c>
      <c t="s" s="75" r="K7">
        <v>9186</v>
      </c>
      <c s="75" r="L7"/>
      <c s="75" r="M7"/>
      <c t="s" s="75" r="N7">
        <v>9187</v>
      </c>
      <c s="75" r="O7"/>
      <c s="75" r="P7"/>
      <c s="75" r="Q7"/>
      <c t="s" s="75" r="R7">
        <v>9188</v>
      </c>
      <c t="s" s="75" r="S7">
        <v>9189</v>
      </c>
      <c s="75" r="T7"/>
      <c t="s" s="75" r="U7">
        <v>9190</v>
      </c>
      <c t="s" s="75" r="V7">
        <v>9191</v>
      </c>
      <c t="s" s="75" r="W7">
        <v>9192</v>
      </c>
      <c s="77" r="X7"/>
      <c s="77" r="Y7"/>
      <c s="75" r="Z7"/>
      <c s="75" r="AA7"/>
      <c s="75" r="AB7"/>
      <c s="75" r="AC7"/>
      <c s="75" r="AD7"/>
      <c s="75" r="AE7"/>
      <c s="75" r="AF7"/>
      <c t="s" s="76" r="AG7">
        <v>9193</v>
      </c>
      <c s="75" r="AH7"/>
      <c s="75" r="AI7"/>
      <c s="75" r="AJ7"/>
      <c s="75" r="AK7"/>
      <c s="75" r="AL7"/>
      <c s="75" r="AM7"/>
      <c s="75" r="AN7"/>
      <c s="75" r="AO7"/>
      <c s="75" r="AP7"/>
      <c s="75" r="AQ7"/>
      <c t="s" s="75" r="AR7">
        <v>9194</v>
      </c>
      <c t="s" s="75" r="AS7">
        <v>9195</v>
      </c>
      <c s="75" r="AT7"/>
      <c s="75" r="AU7"/>
      <c s="75" r="AV7"/>
      <c s="75" r="AW7"/>
      <c s="75" r="AX7"/>
      <c s="75" r="AY7"/>
      <c s="75" r="AZ7"/>
      <c s="75" r="BA7"/>
      <c s="75" r="BB7"/>
      <c s="75" r="BC7"/>
      <c s="75" r="BD7"/>
      <c s="75" r="BE7"/>
      <c s="75" r="BF7"/>
      <c s="75" r="BG7"/>
      <c s="75" r="BH7"/>
      <c t="s" s="75" r="BI7">
        <v>9196</v>
      </c>
      <c t="s" s="75" r="BJ7">
        <v>9197</v>
      </c>
      <c t="s" s="75" r="BK7">
        <v>9198</v>
      </c>
      <c s="75" r="BL7"/>
      <c t="s" s="75" r="BM7">
        <v>9199</v>
      </c>
      <c s="75" r="BN7"/>
      <c s="75" r="BO7"/>
      <c s="75" r="BP7"/>
      <c s="75" r="BQ7"/>
      <c t="s" s="75" r="BR7">
        <v>9200</v>
      </c>
      <c t="s" s="75" r="BS7">
        <v>9201</v>
      </c>
      <c s="75" r="BT7"/>
      <c s="75" r="BU7"/>
      <c s="75" r="BV7"/>
      <c s="75" r="BW7"/>
      <c s="75" r="BX7"/>
      <c s="75" r="BY7"/>
      <c s="75" r="BZ7"/>
      <c s="75" r="CA7"/>
      <c s="75" r="CB7"/>
      <c s="75" r="CC7"/>
      <c s="75" r="CD7"/>
      <c s="75" r="CE7"/>
      <c s="75" r="CF7"/>
      <c s="75" r="CG7"/>
      <c s="75" r="CH7"/>
      <c s="75" r="CI7"/>
      <c s="75" r="CJ7"/>
      <c s="75" r="CK7"/>
      <c t="s" s="75" r="CL7">
        <v>9202</v>
      </c>
      <c t="s" s="75" r="CM7">
        <v>9203</v>
      </c>
      <c t="s" s="75" r="CN7">
        <v>9204</v>
      </c>
      <c t="s" s="75" r="CO7">
        <v>9205</v>
      </c>
      <c t="s" s="75" r="CP7">
        <v>9206</v>
      </c>
      <c t="s" s="75" r="CQ7">
        <v>9207</v>
      </c>
      <c s="75" r="CR7"/>
      <c s="75" r="CS7"/>
      <c s="75" r="CT7"/>
      <c t="s" s="75" r="CU7">
        <v>9208</v>
      </c>
      <c t="s" s="75" r="CV7">
        <v>9209</v>
      </c>
      <c s="75" r="CW7"/>
      <c s="75" r="CX7"/>
      <c s="75" r="CY7"/>
      <c s="75" r="CZ7"/>
      <c s="75" r="DA7"/>
      <c t="s" s="75" r="DB7">
        <v>9210</v>
      </c>
      <c t="s" s="75" r="DC7">
        <v>9211</v>
      </c>
      <c s="75" r="DD7"/>
      <c s="75" r="DE7"/>
      <c s="75" r="DF7"/>
      <c s="75" r="DG7"/>
      <c s="75" r="DH7"/>
      <c s="75" r="DI7"/>
      <c s="75" r="DJ7"/>
      <c s="75" r="DK7"/>
      <c s="75" r="DL7"/>
      <c s="75" r="DM7"/>
      <c s="75" r="DN7"/>
      <c s="75" r="DO7"/>
      <c s="75" r="DP7"/>
      <c s="75" r="DQ7"/>
      <c t="s" s="75" r="DR7">
        <v>9212</v>
      </c>
      <c s="75" r="DS7"/>
      <c s="75" r="DT7"/>
      <c t="s" s="77" r="DU7">
        <v>9213</v>
      </c>
      <c t="s" s="77" r="DV7">
        <v>9214</v>
      </c>
      <c s="75" r="DW7"/>
      <c t="s" s="75" r="DX7">
        <v>9215</v>
      </c>
      <c t="s" s="75" r="DY7">
        <v>9216</v>
      </c>
      <c s="75" r="DZ7"/>
      <c s="75" r="EA7"/>
      <c s="75" r="EB7"/>
      <c s="75" r="EC7"/>
      <c s="75" r="ED7"/>
      <c s="75" r="EE7"/>
      <c s="75" r="EF7"/>
      <c t="s" s="75" r="EG7">
        <v>9217</v>
      </c>
      <c s="75" r="EH7"/>
      <c s="75" r="EI7"/>
      <c s="75" r="EJ7"/>
      <c s="75" r="EK7"/>
      <c s="75" r="EL7"/>
      <c s="75" r="EM7"/>
      <c t="s" s="75" r="EN7">
        <v>9218</v>
      </c>
      <c t="s" s="75" r="EO7">
        <v>9219</v>
      </c>
      <c t="s" s="75" r="EP7">
        <v>9220</v>
      </c>
      <c t="s" s="75" r="EQ7">
        <v>9221</v>
      </c>
      <c s="75" r="ER7"/>
      <c s="75" r="ES7"/>
      <c s="75" r="ET7"/>
      <c t="s" s="75" r="EU7">
        <v>9222</v>
      </c>
      <c t="s" s="75" r="EV7">
        <v>9223</v>
      </c>
      <c s="73" r="EW7"/>
      <c s="73" r="EX7"/>
      <c s="73" r="EY7"/>
      <c s="73" r="EZ7"/>
      <c s="73" r="FA7"/>
    </row>
    <row customHeight="1" r="8" ht="15.75">
      <c t="s" s="72" r="A8">
        <v>9224</v>
      </c>
      <c t="s" s="75" r="B8">
        <v>9225</v>
      </c>
      <c t="s" s="75" r="C8">
        <v>9226</v>
      </c>
      <c t="s" s="75" r="D8">
        <v>9227</v>
      </c>
      <c t="s" s="75" r="E8">
        <v>9228</v>
      </c>
      <c t="s" s="75" r="F8">
        <v>9229</v>
      </c>
      <c t="s" s="75" r="G8">
        <v>9230</v>
      </c>
      <c t="s" s="75" r="H8">
        <v>9231</v>
      </c>
      <c t="s" s="75" r="I8">
        <v>9232</v>
      </c>
      <c t="s" s="75" r="J8">
        <v>9233</v>
      </c>
      <c t="s" s="75" r="K8">
        <v>9234</v>
      </c>
      <c t="s" s="75" r="L8">
        <v>9235</v>
      </c>
      <c t="s" s="75" r="M8">
        <v>9236</v>
      </c>
      <c t="s" s="75" r="N8">
        <v>9237</v>
      </c>
      <c t="s" s="75" r="O8">
        <v>9238</v>
      </c>
      <c t="s" s="75" r="P8">
        <v>9239</v>
      </c>
      <c t="s" s="75" r="Q8">
        <v>9240</v>
      </c>
      <c t="s" s="75" r="R8">
        <v>9241</v>
      </c>
      <c t="s" s="75" r="S8">
        <v>9242</v>
      </c>
      <c t="s" s="75" r="T8">
        <v>9243</v>
      </c>
      <c t="s" s="75" r="U8">
        <v>9244</v>
      </c>
      <c t="s" s="76" r="V8">
        <v>9245</v>
      </c>
      <c t="s" s="76" r="W8">
        <v>9246</v>
      </c>
      <c t="s" s="77" r="X8">
        <v>9247</v>
      </c>
      <c t="s" s="77" r="Y8">
        <v>9248</v>
      </c>
      <c t="s" s="76" r="Z8">
        <v>9249</v>
      </c>
      <c t="s" s="76" r="AA8">
        <v>9250</v>
      </c>
      <c t="s" s="75" r="AB8">
        <v>9251</v>
      </c>
      <c t="s" s="75" r="AC8">
        <v>9252</v>
      </c>
      <c t="s" s="75" r="AD8">
        <v>9253</v>
      </c>
      <c t="s" s="75" r="AE8">
        <v>9254</v>
      </c>
      <c t="s" s="75" r="AF8">
        <v>9255</v>
      </c>
      <c t="s" s="76" r="AG8">
        <v>9256</v>
      </c>
      <c t="s" s="75" r="AH8">
        <v>9257</v>
      </c>
      <c t="s" s="75" r="AI8">
        <v>9258</v>
      </c>
      <c t="s" s="76" r="AJ8">
        <v>9259</v>
      </c>
      <c t="s" s="75" r="AK8">
        <v>9260</v>
      </c>
      <c t="s" s="75" r="AL8">
        <v>9261</v>
      </c>
      <c t="s" s="75" r="AM8">
        <v>9262</v>
      </c>
      <c t="s" s="75" r="AN8">
        <v>9263</v>
      </c>
      <c t="s" s="75" r="AO8">
        <v>9264</v>
      </c>
      <c t="s" s="75" r="AP8">
        <v>9265</v>
      </c>
      <c t="s" s="75" r="AQ8">
        <v>9266</v>
      </c>
      <c t="s" s="76" r="AR8">
        <v>9267</v>
      </c>
      <c t="s" s="76" r="AS8">
        <v>9268</v>
      </c>
      <c t="s" s="75" r="AT8">
        <v>9269</v>
      </c>
      <c t="s" s="75" r="AU8">
        <v>9270</v>
      </c>
      <c t="s" s="75" r="AV8">
        <v>9271</v>
      </c>
      <c t="s" s="75" r="AW8">
        <v>9272</v>
      </c>
      <c t="s" s="75" r="AX8">
        <v>9273</v>
      </c>
      <c t="s" s="75" r="AY8">
        <v>9274</v>
      </c>
      <c t="s" s="75" r="AZ8">
        <v>9275</v>
      </c>
      <c t="s" s="75" r="BA8">
        <v>9276</v>
      </c>
      <c t="s" s="75" r="BB8">
        <v>9277</v>
      </c>
      <c t="s" s="75" r="BC8">
        <v>9278</v>
      </c>
      <c t="s" s="75" r="BD8">
        <v>9279</v>
      </c>
      <c t="s" s="75" r="BE8">
        <v>9280</v>
      </c>
      <c t="s" s="75" r="BF8">
        <v>9281</v>
      </c>
      <c t="s" s="75" r="BG8">
        <v>9282</v>
      </c>
      <c t="s" s="75" r="BH8">
        <v>9283</v>
      </c>
      <c t="s" s="75" r="BI8">
        <v>9284</v>
      </c>
      <c t="s" s="75" r="BJ8">
        <v>9285</v>
      </c>
      <c t="s" s="75" r="BK8">
        <v>9286</v>
      </c>
      <c t="s" s="75" r="BL8">
        <v>9287</v>
      </c>
      <c t="s" s="76" r="BM8">
        <v>9288</v>
      </c>
      <c t="s" s="75" r="BN8">
        <v>9289</v>
      </c>
      <c t="s" s="75" r="BO8">
        <v>9290</v>
      </c>
      <c t="s" s="75" r="BP8">
        <v>9291</v>
      </c>
      <c t="s" s="75" r="BQ8">
        <v>9292</v>
      </c>
      <c t="s" s="75" r="BR8">
        <v>9293</v>
      </c>
      <c t="s" s="75" r="BS8">
        <v>9294</v>
      </c>
      <c t="s" s="75" r="BT8">
        <v>9295</v>
      </c>
      <c t="s" s="75" r="BU8">
        <v>9296</v>
      </c>
      <c t="s" s="75" r="BV8">
        <v>9297</v>
      </c>
      <c t="s" s="75" r="BW8">
        <v>9298</v>
      </c>
      <c t="s" s="76" r="BX8">
        <v>9299</v>
      </c>
      <c t="s" s="75" r="BY8">
        <v>9300</v>
      </c>
      <c t="s" s="75" r="BZ8">
        <v>9301</v>
      </c>
      <c t="s" s="75" r="CA8">
        <v>9302</v>
      </c>
      <c t="s" s="75" r="CB8">
        <v>9303</v>
      </c>
      <c t="s" s="75" r="CC8">
        <v>9304</v>
      </c>
      <c t="s" s="75" r="CD8">
        <v>9305</v>
      </c>
      <c t="s" s="75" r="CE8">
        <v>9306</v>
      </c>
      <c t="s" s="75" r="CF8">
        <v>9307</v>
      </c>
      <c t="s" s="75" r="CG8">
        <v>9308</v>
      </c>
      <c t="s" s="75" r="CH8">
        <v>9309</v>
      </c>
      <c t="s" s="75" r="CI8">
        <v>9310</v>
      </c>
      <c t="s" s="75" r="CJ8">
        <v>9311</v>
      </c>
      <c t="s" s="75" r="CK8">
        <v>9312</v>
      </c>
      <c t="s" s="75" r="CL8">
        <v>9313</v>
      </c>
      <c t="s" s="75" r="CM8">
        <v>9314</v>
      </c>
      <c t="s" s="75" r="CN8">
        <v>9315</v>
      </c>
      <c t="s" s="75" r="CO8">
        <v>9316</v>
      </c>
      <c t="s" s="75" r="CP8">
        <v>9317</v>
      </c>
      <c t="s" s="75" r="CQ8">
        <v>9318</v>
      </c>
      <c t="s" s="75" r="CR8">
        <v>9319</v>
      </c>
      <c t="s" s="75" r="CS8">
        <v>9320</v>
      </c>
      <c t="s" s="75" r="CT8">
        <v>9321</v>
      </c>
      <c t="s" s="75" r="CU8">
        <v>9322</v>
      </c>
      <c t="s" s="75" r="CV8">
        <v>9323</v>
      </c>
      <c t="s" s="76" r="CW8">
        <v>9324</v>
      </c>
      <c t="s" s="75" r="CX8">
        <v>9325</v>
      </c>
      <c t="s" s="75" r="CY8">
        <v>9326</v>
      </c>
      <c t="s" s="76" r="CZ8">
        <v>9327</v>
      </c>
      <c t="s" s="75" r="DA8">
        <v>9328</v>
      </c>
      <c t="s" s="81" r="DB8">
        <v>9329</v>
      </c>
      <c t="s" s="81" r="DC8">
        <v>9330</v>
      </c>
      <c t="s" s="75" r="DD8">
        <v>9331</v>
      </c>
      <c t="s" s="75" r="DE8">
        <v>9332</v>
      </c>
      <c t="s" s="75" r="DF8">
        <v>9333</v>
      </c>
      <c t="s" s="75" r="DG8">
        <v>9334</v>
      </c>
      <c t="s" s="75" r="DH8">
        <v>9335</v>
      </c>
      <c t="s" s="75" r="DI8">
        <v>9336</v>
      </c>
      <c t="s" s="75" r="DJ8">
        <v>9337</v>
      </c>
      <c t="s" s="75" r="DK8">
        <v>9338</v>
      </c>
      <c t="s" s="75" r="DL8">
        <v>9339</v>
      </c>
      <c t="s" s="75" r="DM8">
        <v>9340</v>
      </c>
      <c t="s" s="75" r="DN8">
        <v>9341</v>
      </c>
      <c t="s" s="75" r="DO8">
        <v>9342</v>
      </c>
      <c t="s" s="75" r="DP8">
        <v>9343</v>
      </c>
      <c t="s" s="75" r="DQ8">
        <v>9344</v>
      </c>
      <c t="s" s="75" r="DR8">
        <v>9345</v>
      </c>
      <c t="s" s="75" r="DS8">
        <v>9346</v>
      </c>
      <c t="s" s="75" r="DT8">
        <v>9347</v>
      </c>
      <c t="s" s="77" r="DU8">
        <v>9348</v>
      </c>
      <c t="s" s="77" r="DV8">
        <v>9349</v>
      </c>
      <c t="s" s="75" r="DW8">
        <v>9350</v>
      </c>
      <c t="s" s="75" r="DX8">
        <v>9351</v>
      </c>
      <c t="s" s="75" r="DY8">
        <v>9352</v>
      </c>
      <c t="s" s="75" r="DZ8">
        <v>9353</v>
      </c>
      <c t="s" s="75" r="EA8">
        <v>9354</v>
      </c>
      <c t="s" s="75" r="EB8">
        <v>9355</v>
      </c>
      <c t="s" s="75" r="EC8">
        <v>9356</v>
      </c>
      <c t="s" s="75" r="ED8">
        <v>9357</v>
      </c>
      <c t="s" s="76" r="EE8">
        <v>9358</v>
      </c>
      <c t="s" s="76" r="EF8">
        <v>9359</v>
      </c>
      <c t="s" s="75" r="EG8">
        <v>9360</v>
      </c>
      <c t="s" s="75" r="EH8">
        <v>9361</v>
      </c>
      <c t="s" s="75" r="EI8">
        <v>9362</v>
      </c>
      <c t="s" s="75" r="EJ8">
        <v>9363</v>
      </c>
      <c t="s" s="75" r="EK8">
        <v>9364</v>
      </c>
      <c t="s" s="75" r="EL8">
        <v>9365</v>
      </c>
      <c t="s" s="75" r="EM8">
        <v>9366</v>
      </c>
      <c t="s" s="75" r="EN8">
        <v>9367</v>
      </c>
      <c t="s" s="75" r="EO8">
        <v>9368</v>
      </c>
      <c t="s" s="75" r="EP8">
        <v>9369</v>
      </c>
      <c t="s" s="75" r="EQ8">
        <v>9370</v>
      </c>
      <c t="s" s="75" r="ER8">
        <v>9371</v>
      </c>
      <c t="s" s="75" r="ES8">
        <v>9372</v>
      </c>
      <c t="s" s="75" r="ET8">
        <v>9373</v>
      </c>
      <c t="s" s="75" r="EU8">
        <v>9374</v>
      </c>
      <c t="s" s="75" r="EV8">
        <v>9375</v>
      </c>
      <c s="117" r="EW8"/>
      <c s="117" r="EX8"/>
      <c s="117" r="EY8"/>
      <c s="117" r="EZ8"/>
      <c s="117" r="FA8"/>
    </row>
    <row customHeight="1" r="9" ht="15.75">
      <c t="s" s="72" r="A9">
        <v>9376</v>
      </c>
      <c t="s" s="75" r="B9">
        <v>9377</v>
      </c>
      <c t="s" s="75" r="C9">
        <v>9378</v>
      </c>
      <c t="s" s="75" r="D9">
        <v>9379</v>
      </c>
      <c t="s" s="75" r="E9">
        <v>9380</v>
      </c>
      <c t="s" s="75" r="F9">
        <v>9381</v>
      </c>
      <c t="s" s="75" r="G9">
        <v>9382</v>
      </c>
      <c t="s" s="75" r="H9">
        <v>9383</v>
      </c>
      <c t="s" s="75" r="I9">
        <v>9384</v>
      </c>
      <c t="s" s="75" r="J9">
        <v>9385</v>
      </c>
      <c t="s" s="75" r="K9">
        <v>9386</v>
      </c>
      <c t="s" s="75" r="L9">
        <v>9387</v>
      </c>
      <c t="s" s="75" r="M9">
        <v>9388</v>
      </c>
      <c t="s" s="75" r="N9">
        <v>9389</v>
      </c>
      <c t="s" s="75" r="O9">
        <v>9390</v>
      </c>
      <c t="s" s="75" r="P9">
        <v>9391</v>
      </c>
      <c t="s" s="75" r="Q9">
        <v>9392</v>
      </c>
      <c t="s" s="75" r="R9">
        <v>9393</v>
      </c>
      <c t="s" s="75" r="S9">
        <v>9394</v>
      </c>
      <c t="s" s="75" r="T9">
        <v>9395</v>
      </c>
      <c t="s" s="75" r="U9">
        <v>9396</v>
      </c>
      <c t="s" s="75" r="V9">
        <v>9397</v>
      </c>
      <c t="s" s="75" r="W9">
        <v>9398</v>
      </c>
      <c t="s" s="77" r="X9">
        <v>9399</v>
      </c>
      <c t="s" s="77" r="Y9">
        <v>9400</v>
      </c>
      <c t="s" s="76" r="Z9">
        <v>9401</v>
      </c>
      <c t="s" s="76" r="AA9">
        <v>9402</v>
      </c>
      <c t="s" s="75" r="AB9">
        <v>9403</v>
      </c>
      <c t="s" s="75" r="AC9">
        <v>9404</v>
      </c>
      <c t="s" s="75" r="AD9">
        <v>9405</v>
      </c>
      <c t="s" s="75" r="AE9">
        <v>9406</v>
      </c>
      <c t="s" s="75" r="AF9">
        <v>9407</v>
      </c>
      <c t="s" s="76" r="AG9">
        <v>9408</v>
      </c>
      <c t="s" s="75" r="AH9">
        <v>9409</v>
      </c>
      <c t="s" s="75" r="AI9">
        <v>9410</v>
      </c>
      <c t="s" s="75" r="AJ9">
        <v>9411</v>
      </c>
      <c t="s" s="75" r="AK9">
        <v>9412</v>
      </c>
      <c t="s" s="75" r="AL9">
        <v>9413</v>
      </c>
      <c t="s" s="75" r="AM9">
        <v>9414</v>
      </c>
      <c t="s" s="75" r="AN9">
        <v>9415</v>
      </c>
      <c t="s" s="75" r="AO9">
        <v>9416</v>
      </c>
      <c t="s" s="75" r="AP9">
        <v>9417</v>
      </c>
      <c t="s" s="75" r="AQ9">
        <v>9418</v>
      </c>
      <c t="s" s="75" r="AR9">
        <v>9419</v>
      </c>
      <c t="s" s="75" r="AS9">
        <v>9420</v>
      </c>
      <c t="s" s="75" r="AT9">
        <v>9421</v>
      </c>
      <c t="s" s="75" r="AU9">
        <v>9422</v>
      </c>
      <c t="s" s="75" r="AV9">
        <v>9423</v>
      </c>
      <c t="s" s="75" r="AW9">
        <v>9424</v>
      </c>
      <c t="s" s="75" r="AX9">
        <v>9425</v>
      </c>
      <c t="s" s="75" r="AY9">
        <v>9426</v>
      </c>
      <c t="s" s="75" r="AZ9">
        <v>9427</v>
      </c>
      <c t="s" s="75" r="BA9">
        <v>9428</v>
      </c>
      <c t="s" s="75" r="BB9">
        <v>9429</v>
      </c>
      <c t="s" s="75" r="BC9">
        <v>9430</v>
      </c>
      <c t="s" s="75" r="BD9">
        <v>9431</v>
      </c>
      <c t="s" s="75" r="BE9">
        <v>9432</v>
      </c>
      <c t="s" s="75" r="BF9">
        <v>9433</v>
      </c>
      <c t="s" s="75" r="BG9">
        <v>9434</v>
      </c>
      <c t="s" s="75" r="BH9">
        <v>9435</v>
      </c>
      <c t="s" s="75" r="BI9">
        <v>9436</v>
      </c>
      <c t="s" s="75" r="BJ9">
        <v>9437</v>
      </c>
      <c t="s" s="75" r="BK9">
        <v>9438</v>
      </c>
      <c t="s" s="75" r="BL9">
        <v>9439</v>
      </c>
      <c t="s" s="75" r="BM9">
        <v>9440</v>
      </c>
      <c t="s" s="75" r="BN9">
        <v>9441</v>
      </c>
      <c t="s" s="75" r="BO9">
        <v>9442</v>
      </c>
      <c t="s" s="75" r="BP9">
        <v>9443</v>
      </c>
      <c t="s" s="75" r="BQ9">
        <v>9444</v>
      </c>
      <c t="s" s="75" r="BR9">
        <v>9445</v>
      </c>
      <c t="s" s="75" r="BS9">
        <v>9446</v>
      </c>
      <c t="s" s="75" r="BT9">
        <v>9447</v>
      </c>
      <c t="s" s="75" r="BU9">
        <v>9448</v>
      </c>
      <c t="s" s="75" r="BV9">
        <v>9449</v>
      </c>
      <c t="s" s="75" r="BW9">
        <v>9450</v>
      </c>
      <c t="s" s="75" r="BX9">
        <v>9451</v>
      </c>
      <c t="s" s="75" r="BY9">
        <v>9452</v>
      </c>
      <c t="s" s="75" r="BZ9">
        <v>9453</v>
      </c>
      <c t="s" s="75" r="CA9">
        <v>9454</v>
      </c>
      <c s="75" r="CB9"/>
      <c t="s" s="75" r="CC9">
        <v>9455</v>
      </c>
      <c t="s" s="75" r="CD9">
        <v>9456</v>
      </c>
      <c t="s" s="75" r="CE9">
        <v>9457</v>
      </c>
      <c t="s" s="75" r="CF9">
        <v>9458</v>
      </c>
      <c t="s" s="75" r="CG9">
        <v>9459</v>
      </c>
      <c t="s" s="75" r="CH9">
        <v>9460</v>
      </c>
      <c t="s" s="75" r="CI9">
        <v>9461</v>
      </c>
      <c t="s" s="75" r="CJ9">
        <v>9462</v>
      </c>
      <c t="s" s="75" r="CK9">
        <v>9463</v>
      </c>
      <c t="s" s="75" r="CL9">
        <v>9464</v>
      </c>
      <c t="s" s="75" r="CM9">
        <v>9465</v>
      </c>
      <c t="s" s="75" r="CN9">
        <v>9466</v>
      </c>
      <c t="s" s="75" r="CO9">
        <v>9467</v>
      </c>
      <c t="s" s="75" r="CP9">
        <v>9468</v>
      </c>
      <c t="s" s="75" r="CQ9">
        <v>9469</v>
      </c>
      <c t="s" s="75" r="CR9">
        <v>9470</v>
      </c>
      <c t="s" s="75" r="CS9">
        <v>9471</v>
      </c>
      <c t="s" s="75" r="CT9">
        <v>9472</v>
      </c>
      <c t="s" s="75" r="CU9">
        <v>9473</v>
      </c>
      <c t="s" s="75" r="CV9">
        <v>9474</v>
      </c>
      <c t="s" s="75" r="CW9">
        <v>9475</v>
      </c>
      <c s="75" r="CX9"/>
      <c s="75" r="CY9"/>
      <c t="s" s="75" r="CZ9">
        <v>9476</v>
      </c>
      <c t="s" s="75" r="DA9">
        <v>9477</v>
      </c>
      <c t="s" s="75" r="DB9">
        <v>9478</v>
      </c>
      <c t="s" s="75" r="DC9">
        <v>9479</v>
      </c>
      <c s="75" r="DD9"/>
      <c t="s" s="75" r="DE9">
        <v>9480</v>
      </c>
      <c t="s" s="75" r="DF9">
        <v>9481</v>
      </c>
      <c s="75" r="DG9"/>
      <c s="75" r="DH9"/>
      <c t="s" s="75" r="DI9">
        <v>9482</v>
      </c>
      <c t="s" s="75" r="DJ9">
        <v>9483</v>
      </c>
      <c t="s" s="75" r="DK9">
        <v>9484</v>
      </c>
      <c t="s" s="75" r="DL9">
        <v>9485</v>
      </c>
      <c t="s" s="75" r="DM9">
        <v>9486</v>
      </c>
      <c t="s" s="75" r="DN9">
        <v>9487</v>
      </c>
      <c t="s" s="75" r="DO9">
        <v>9488</v>
      </c>
      <c t="s" s="75" r="DP9">
        <v>9489</v>
      </c>
      <c t="s" s="75" r="DQ9">
        <v>9490</v>
      </c>
      <c t="s" s="75" r="DR9">
        <v>9491</v>
      </c>
      <c t="s" s="75" r="DS9">
        <v>9492</v>
      </c>
      <c t="s" s="75" r="DT9">
        <v>9493</v>
      </c>
      <c t="s" s="77" r="DU9">
        <v>9494</v>
      </c>
      <c t="s" s="77" r="DV9">
        <v>9495</v>
      </c>
      <c t="s" s="75" r="DW9">
        <v>9496</v>
      </c>
      <c t="s" s="75" r="DX9">
        <v>9497</v>
      </c>
      <c t="s" s="75" r="DY9">
        <v>9498</v>
      </c>
      <c t="s" s="75" r="DZ9">
        <v>9499</v>
      </c>
      <c t="s" s="75" r="EA9">
        <v>9500</v>
      </c>
      <c t="s" s="75" r="EB9">
        <v>9501</v>
      </c>
      <c t="s" s="75" r="EC9">
        <v>9502</v>
      </c>
      <c t="s" s="75" r="ED9">
        <v>9503</v>
      </c>
      <c t="s" s="86" r="EE9">
        <v>9504</v>
      </c>
      <c t="s" s="86" r="EF9">
        <v>9505</v>
      </c>
      <c t="s" s="75" r="EG9">
        <v>9506</v>
      </c>
      <c t="s" s="75" r="EH9">
        <v>9507</v>
      </c>
      <c t="s" s="75" r="EI9">
        <v>9508</v>
      </c>
      <c t="s" s="75" r="EJ9">
        <v>9509</v>
      </c>
      <c t="s" s="75" r="EK9">
        <v>9510</v>
      </c>
      <c s="75" r="EL9"/>
      <c t="s" s="75" r="EM9">
        <v>9511</v>
      </c>
      <c t="s" s="75" r="EN9">
        <v>9512</v>
      </c>
      <c t="s" s="75" r="EO9">
        <v>9513</v>
      </c>
      <c t="s" s="75" r="EP9">
        <v>9514</v>
      </c>
      <c t="s" s="75" r="EQ9">
        <v>9515</v>
      </c>
      <c t="s" s="75" r="ER9">
        <v>9516</v>
      </c>
      <c t="s" s="75" r="ES9">
        <v>9517</v>
      </c>
      <c t="s" s="75" r="ET9">
        <v>9518</v>
      </c>
      <c t="s" s="75" r="EU9">
        <v>9519</v>
      </c>
      <c t="s" s="75" r="EV9">
        <v>9520</v>
      </c>
      <c s="117" r="EW9"/>
      <c s="117" r="EX9"/>
      <c s="117" r="EY9"/>
      <c s="117" r="EZ9"/>
      <c s="117" r="FA9"/>
    </row>
    <row customHeight="1" r="10" ht="15.75">
      <c t="s" s="73" r="A10">
        <v>9521</v>
      </c>
      <c s="75" r="B10"/>
      <c s="75" r="C10"/>
      <c s="75" r="D10"/>
      <c s="75" r="E10"/>
      <c s="75" r="F10"/>
      <c s="75" r="G10"/>
      <c s="75" r="H10"/>
      <c s="75" r="I10"/>
      <c s="75" r="J10"/>
      <c s="75" r="K10"/>
      <c s="75" r="L10"/>
      <c s="75" r="M10"/>
      <c s="75" r="N10"/>
      <c s="75" r="O10"/>
      <c s="75" r="P10"/>
      <c s="75" r="Q10"/>
      <c s="75" r="R10"/>
      <c s="75" r="S10"/>
      <c s="75" r="T10"/>
      <c s="75" r="U10"/>
      <c s="75" r="V10"/>
      <c s="75" r="W10"/>
      <c s="77" r="X10"/>
      <c s="77" r="Y10"/>
      <c s="75" r="Z10"/>
      <c s="75" r="AA10"/>
      <c s="75" r="AB10"/>
      <c s="75" r="AC10"/>
      <c s="75" r="AD10"/>
      <c s="75" r="AE10"/>
      <c s="75" r="AF10"/>
      <c s="75" r="AG10"/>
      <c s="75" r="AH10"/>
      <c s="75" r="AI10"/>
      <c s="75" r="AJ10"/>
      <c s="75" r="AK10"/>
      <c s="75" r="AL10"/>
      <c s="75" r="AM10"/>
      <c s="75" r="AN10"/>
      <c s="75" r="AO10"/>
      <c s="75" r="AP10"/>
      <c s="75" r="AQ10"/>
      <c s="75" r="AR10"/>
      <c s="75" r="AS10"/>
      <c s="75" r="AT10"/>
      <c s="75" r="AU10"/>
      <c s="75" r="AV10"/>
      <c s="75" r="AW10"/>
      <c s="75" r="AX10"/>
      <c s="75" r="AY10"/>
      <c s="75" r="AZ10"/>
      <c s="75" r="BA10"/>
      <c s="75" r="BB10"/>
      <c s="75" r="BC10"/>
      <c s="75" r="BD10"/>
      <c s="75" r="BE10"/>
      <c s="75" r="BF10"/>
      <c s="75" r="BG10"/>
      <c s="75" r="BH10"/>
      <c s="75" r="BI10"/>
      <c s="75" r="BJ10"/>
      <c s="75" r="BK10"/>
      <c s="75" r="BL10"/>
      <c s="75" r="BM10"/>
      <c s="75" r="BN10"/>
      <c s="75" r="BO10"/>
      <c s="75" r="BP10"/>
      <c s="75" r="BQ10"/>
      <c s="75" r="BR10"/>
      <c s="75" r="BS10"/>
      <c s="75" r="BT10"/>
      <c s="75" r="BU10"/>
      <c s="75" r="BV10"/>
      <c s="75" r="BW10"/>
      <c s="75" r="BX10"/>
      <c s="75" r="BY10"/>
      <c s="75" r="BZ10"/>
      <c s="75" r="CA10"/>
      <c s="75" r="CB10"/>
      <c s="75" r="CC10"/>
      <c s="75" r="CD10"/>
      <c s="75" r="CE10"/>
      <c s="75" r="CF10"/>
      <c s="75" r="CG10"/>
      <c s="75" r="CH10"/>
      <c s="75" r="CI10"/>
      <c s="75" r="CJ10"/>
      <c s="75" r="CK10"/>
      <c s="75" r="CL10"/>
      <c s="75" r="CM10"/>
      <c s="75" r="CN10"/>
      <c s="75" r="CO10"/>
      <c s="75" r="CP10"/>
      <c s="75" r="CQ10"/>
      <c s="75" r="CR10"/>
      <c s="75" r="CS10"/>
      <c s="75" r="CT10"/>
      <c s="75" r="CU10"/>
      <c s="75" r="CV10"/>
      <c s="75" r="CW10"/>
      <c s="75" r="CX10"/>
      <c s="75" r="CY10"/>
      <c s="75" r="CZ10"/>
      <c s="75" r="DA10"/>
      <c s="75" r="DB10"/>
      <c s="75" r="DC10"/>
      <c s="75" r="DD10"/>
      <c s="75" r="DE10"/>
      <c s="75" r="DF10"/>
      <c s="75" r="DG10"/>
      <c s="75" r="DH10"/>
      <c s="75" r="DI10"/>
      <c s="75" r="DJ10"/>
      <c s="75" r="DK10"/>
      <c s="75" r="DL10"/>
      <c s="75" r="DM10"/>
      <c s="75" r="DN10"/>
      <c s="75" r="DO10"/>
      <c s="75" r="DP10"/>
      <c s="75" r="DQ10"/>
      <c s="75" r="DR10"/>
      <c s="75" r="DS10"/>
      <c s="75" r="DT10"/>
      <c s="77" r="DU10"/>
      <c s="77" r="DV10"/>
      <c s="75" r="DW10"/>
      <c s="75" r="DX10"/>
      <c s="75" r="DY10"/>
      <c s="75" r="DZ10"/>
      <c s="75" r="EA10"/>
      <c s="75" r="EB10"/>
      <c s="75" r="EC10"/>
      <c s="75" r="ED10"/>
      <c s="75" r="EE10"/>
      <c s="75" r="EF10"/>
      <c s="75" r="EG10"/>
      <c s="75" r="EH10"/>
      <c s="75" r="EI10"/>
      <c s="75" r="EJ10"/>
      <c s="75" r="EK10"/>
      <c s="75" r="EL10"/>
      <c s="75" r="EM10"/>
      <c s="75" r="EN10"/>
      <c s="75" r="EO10"/>
      <c s="75" r="EP10"/>
      <c s="75" r="EQ10"/>
      <c s="75" r="ER10"/>
      <c s="75" r="ES10"/>
      <c s="75" r="ET10"/>
      <c s="75" r="EU10"/>
      <c s="75" r="EV10"/>
      <c s="73" r="EW10"/>
      <c s="73" r="EX10"/>
      <c s="73" r="EY10"/>
      <c s="73" r="EZ10"/>
      <c s="73" r="FA10"/>
    </row>
    <row customHeight="1" r="11" ht="15.75">
      <c t="s" s="72" r="A11">
        <v>9522</v>
      </c>
      <c t="s" s="75" r="B11">
        <v>9523</v>
      </c>
      <c t="s" s="75" r="C11">
        <v>9524</v>
      </c>
      <c t="s" s="75" r="D11">
        <v>9525</v>
      </c>
      <c t="s" s="75" r="E11">
        <v>9526</v>
      </c>
      <c t="s" s="75" r="F11">
        <v>9527</v>
      </c>
      <c t="s" s="75" r="G11">
        <v>9528</v>
      </c>
      <c t="s" s="75" r="H11">
        <v>9529</v>
      </c>
      <c t="s" s="75" r="I11">
        <v>9530</v>
      </c>
      <c t="s" s="75" r="J11">
        <v>9531</v>
      </c>
      <c t="s" s="75" r="K11">
        <v>9532</v>
      </c>
      <c t="s" s="75" r="L11">
        <v>9533</v>
      </c>
      <c t="s" s="75" r="M11">
        <v>9534</v>
      </c>
      <c t="s" s="75" r="N11">
        <v>9535</v>
      </c>
      <c t="s" s="75" r="O11">
        <v>9536</v>
      </c>
      <c t="s" s="75" r="P11">
        <v>9537</v>
      </c>
      <c t="s" s="75" r="Q11">
        <v>9538</v>
      </c>
      <c t="s" s="75" r="R11">
        <v>9539</v>
      </c>
      <c t="s" s="75" r="S11">
        <v>9540</v>
      </c>
      <c t="s" s="75" r="T11">
        <v>9541</v>
      </c>
      <c t="s" s="75" r="U11">
        <v>9542</v>
      </c>
      <c t="s" s="75" r="V11">
        <v>9543</v>
      </c>
      <c t="s" s="75" r="W11">
        <v>9544</v>
      </c>
      <c t="s" s="77" r="X11">
        <v>9545</v>
      </c>
      <c t="s" s="77" r="Y11">
        <v>9546</v>
      </c>
      <c t="s" s="76" r="Z11">
        <v>9547</v>
      </c>
      <c t="s" s="76" r="AA11">
        <v>9548</v>
      </c>
      <c t="s" s="75" r="AB11">
        <v>9549</v>
      </c>
      <c t="s" s="75" r="AC11">
        <v>9550</v>
      </c>
      <c t="s" s="75" r="AD11">
        <v>9551</v>
      </c>
      <c t="s" s="75" r="AE11">
        <v>9552</v>
      </c>
      <c t="s" s="75" r="AF11">
        <v>9553</v>
      </c>
      <c t="s" s="76" r="AG11">
        <v>9554</v>
      </c>
      <c t="s" s="75" r="AH11">
        <v>9555</v>
      </c>
      <c t="s" s="75" r="AI11">
        <v>9556</v>
      </c>
      <c t="s" s="75" r="AJ11">
        <v>9557</v>
      </c>
      <c t="s" s="75" r="AK11">
        <v>9558</v>
      </c>
      <c t="s" s="75" r="AL11">
        <v>9559</v>
      </c>
      <c t="s" s="75" r="AM11">
        <v>9560</v>
      </c>
      <c t="s" s="75" r="AN11">
        <v>9561</v>
      </c>
      <c s="75" r="AO11"/>
      <c t="s" s="75" r="AP11">
        <v>9562</v>
      </c>
      <c t="s" s="75" r="AQ11">
        <v>9563</v>
      </c>
      <c t="s" s="75" r="AR11">
        <v>9564</v>
      </c>
      <c t="s" s="75" r="AS11">
        <v>9565</v>
      </c>
      <c t="s" s="75" r="AT11">
        <v>9566</v>
      </c>
      <c t="s" s="75" r="AU11">
        <v>9567</v>
      </c>
      <c t="s" s="75" r="AV11">
        <v>9568</v>
      </c>
      <c t="s" s="75" r="AW11">
        <v>9569</v>
      </c>
      <c t="s" s="75" r="AX11">
        <v>9570</v>
      </c>
      <c t="s" s="75" r="AY11">
        <v>9571</v>
      </c>
      <c t="s" s="75" r="AZ11">
        <v>9572</v>
      </c>
      <c t="s" s="75" r="BA11">
        <v>9573</v>
      </c>
      <c t="s" s="75" r="BB11">
        <v>9574</v>
      </c>
      <c t="s" s="75" r="BC11">
        <v>9575</v>
      </c>
      <c t="s" s="75" r="BD11">
        <v>9576</v>
      </c>
      <c t="s" s="75" r="BE11">
        <v>9577</v>
      </c>
      <c t="s" s="75" r="BF11">
        <v>9578</v>
      </c>
      <c t="s" s="75" r="BG11">
        <v>9579</v>
      </c>
      <c t="s" s="75" r="BH11">
        <v>9580</v>
      </c>
      <c t="s" s="75" r="BI11">
        <v>9581</v>
      </c>
      <c t="s" s="75" r="BJ11">
        <v>9582</v>
      </c>
      <c t="s" s="75" r="BK11">
        <v>9583</v>
      </c>
      <c t="s" s="75" r="BL11">
        <v>9584</v>
      </c>
      <c t="s" s="75" r="BM11">
        <v>9585</v>
      </c>
      <c t="s" s="75" r="BN11">
        <v>9586</v>
      </c>
      <c t="s" s="75" r="BO11">
        <v>9587</v>
      </c>
      <c t="s" s="75" r="BP11">
        <v>9588</v>
      </c>
      <c t="s" s="75" r="BQ11">
        <v>9589</v>
      </c>
      <c t="s" s="75" r="BR11">
        <v>9590</v>
      </c>
      <c t="s" s="75" r="BS11">
        <v>9591</v>
      </c>
      <c t="s" s="75" r="BT11">
        <v>9592</v>
      </c>
      <c t="s" s="75" r="BU11">
        <v>9593</v>
      </c>
      <c t="s" s="75" r="BV11">
        <v>9594</v>
      </c>
      <c t="s" s="75" r="BW11">
        <v>9595</v>
      </c>
      <c t="s" s="75" r="BX11">
        <v>9596</v>
      </c>
      <c t="s" s="75" r="BY11">
        <v>9597</v>
      </c>
      <c t="s" s="75" r="BZ11">
        <v>9598</v>
      </c>
      <c t="s" s="75" r="CA11">
        <v>9599</v>
      </c>
      <c s="75" r="CB11"/>
      <c t="s" s="75" r="CC11">
        <v>9600</v>
      </c>
      <c t="s" s="75" r="CD11">
        <v>9601</v>
      </c>
      <c t="s" s="75" r="CE11">
        <v>9602</v>
      </c>
      <c t="s" s="75" r="CF11">
        <v>9603</v>
      </c>
      <c t="s" s="75" r="CG11">
        <v>9604</v>
      </c>
      <c t="s" s="75" r="CH11">
        <v>9605</v>
      </c>
      <c t="s" s="75" r="CI11">
        <v>9606</v>
      </c>
      <c t="s" s="75" r="CJ11">
        <v>9607</v>
      </c>
      <c t="s" s="75" r="CK11">
        <v>9608</v>
      </c>
      <c t="s" s="75" r="CL11">
        <v>9609</v>
      </c>
      <c t="s" s="75" r="CM11">
        <v>9610</v>
      </c>
      <c t="s" s="75" r="CN11">
        <v>9611</v>
      </c>
      <c t="s" s="75" r="CO11">
        <v>9612</v>
      </c>
      <c t="s" s="75" r="CP11">
        <v>9613</v>
      </c>
      <c t="s" s="75" r="CQ11">
        <v>9614</v>
      </c>
      <c t="s" s="75" r="CR11">
        <v>9615</v>
      </c>
      <c t="s" s="75" r="CS11">
        <v>9616</v>
      </c>
      <c t="s" s="75" r="CT11">
        <v>9617</v>
      </c>
      <c t="s" s="75" r="CU11">
        <v>9618</v>
      </c>
      <c t="s" s="75" r="CV11">
        <v>9619</v>
      </c>
      <c t="s" s="75" r="CW11">
        <v>9620</v>
      </c>
      <c s="75" r="CX11"/>
      <c s="75" r="CY11"/>
      <c t="s" s="75" r="CZ11">
        <v>9621</v>
      </c>
      <c t="s" s="75" r="DA11">
        <v>9622</v>
      </c>
      <c t="s" s="75" r="DB11">
        <v>9623</v>
      </c>
      <c t="s" s="75" r="DC11">
        <v>9624</v>
      </c>
      <c s="75" r="DD11"/>
      <c s="75" r="DE11"/>
      <c s="75" r="DF11"/>
      <c s="75" r="DG11"/>
      <c s="75" r="DH11"/>
      <c t="s" s="75" r="DI11">
        <v>9625</v>
      </c>
      <c t="s" s="75" r="DJ11">
        <v>9626</v>
      </c>
      <c t="s" s="75" r="DK11">
        <v>9627</v>
      </c>
      <c t="s" s="75" r="DL11">
        <v>9628</v>
      </c>
      <c t="s" s="75" r="DM11">
        <v>9629</v>
      </c>
      <c t="s" s="75" r="DN11">
        <v>9630</v>
      </c>
      <c t="s" s="75" r="DO11">
        <v>9631</v>
      </c>
      <c t="s" s="75" r="DP11">
        <v>9632</v>
      </c>
      <c t="s" s="75" r="DQ11">
        <v>9633</v>
      </c>
      <c t="s" s="75" r="DR11">
        <v>9634</v>
      </c>
      <c t="s" s="75" r="DS11">
        <v>9635</v>
      </c>
      <c t="s" s="75" r="DT11">
        <v>9636</v>
      </c>
      <c t="s" s="77" r="DU11">
        <v>9637</v>
      </c>
      <c t="s" s="77" r="DV11">
        <v>9638</v>
      </c>
      <c t="s" s="75" r="DW11">
        <v>9639</v>
      </c>
      <c t="s" s="75" r="DX11">
        <v>9640</v>
      </c>
      <c t="s" s="75" r="DY11">
        <v>9641</v>
      </c>
      <c t="s" s="75" r="DZ11">
        <v>9642</v>
      </c>
      <c t="s" s="75" r="EA11">
        <v>9643</v>
      </c>
      <c t="s" s="75" r="EB11">
        <v>9644</v>
      </c>
      <c t="s" s="75" r="EC11">
        <v>9645</v>
      </c>
      <c t="s" s="75" r="ED11">
        <v>9646</v>
      </c>
      <c t="s" s="75" r="EE11">
        <v>9647</v>
      </c>
      <c t="s" s="75" r="EF11">
        <v>9648</v>
      </c>
      <c t="s" s="75" r="EG11">
        <v>9649</v>
      </c>
      <c t="s" s="75" r="EH11">
        <v>9650</v>
      </c>
      <c t="s" s="75" r="EI11">
        <v>9651</v>
      </c>
      <c t="s" s="75" r="EJ11">
        <v>9652</v>
      </c>
      <c t="s" s="75" r="EK11">
        <v>9653</v>
      </c>
      <c t="s" s="75" r="EL11">
        <v>9654</v>
      </c>
      <c t="s" s="75" r="EM11">
        <v>9655</v>
      </c>
      <c t="s" s="75" r="EN11">
        <v>9656</v>
      </c>
      <c t="s" s="75" r="EO11">
        <v>9657</v>
      </c>
      <c t="s" s="75" r="EP11">
        <v>9658</v>
      </c>
      <c t="s" s="75" r="EQ11">
        <v>9659</v>
      </c>
      <c t="s" s="75" r="ER11">
        <v>9660</v>
      </c>
      <c t="s" s="75" r="ES11">
        <v>9661</v>
      </c>
      <c t="s" s="75" r="ET11">
        <v>9662</v>
      </c>
      <c t="s" s="75" r="EU11">
        <v>9663</v>
      </c>
      <c t="s" s="75" r="EV11">
        <v>9664</v>
      </c>
      <c s="73" r="EW11"/>
      <c s="73" r="EX11"/>
      <c s="73" r="EY11"/>
      <c s="73" r="EZ11"/>
      <c s="73" r="FA11"/>
    </row>
    <row customHeight="1" r="12" ht="15.75">
      <c t="s" s="72" r="A12">
        <v>9665</v>
      </c>
      <c t="s" s="75" r="B12">
        <v>9666</v>
      </c>
      <c t="s" s="75" r="C12">
        <v>9667</v>
      </c>
      <c t="s" s="75" r="D12">
        <v>9668</v>
      </c>
      <c t="s" s="75" r="E12">
        <v>9669</v>
      </c>
      <c t="s" s="75" r="F12">
        <v>9670</v>
      </c>
      <c t="s" s="75" r="G12">
        <v>9671</v>
      </c>
      <c t="s" s="75" r="H12">
        <v>9672</v>
      </c>
      <c t="s" s="75" r="I12">
        <v>9673</v>
      </c>
      <c t="s" s="75" r="J12">
        <v>9674</v>
      </c>
      <c t="s" s="75" r="K12">
        <v>9675</v>
      </c>
      <c t="s" s="75" r="L12">
        <v>9676</v>
      </c>
      <c t="s" s="75" r="M12">
        <v>9677</v>
      </c>
      <c t="s" s="75" r="N12">
        <v>9678</v>
      </c>
      <c t="s" s="75" r="O12">
        <v>9679</v>
      </c>
      <c t="s" s="75" r="P12">
        <v>9680</v>
      </c>
      <c t="s" s="75" r="Q12">
        <v>9681</v>
      </c>
      <c t="s" s="75" r="R12">
        <v>9682</v>
      </c>
      <c t="s" s="75" r="S12">
        <v>9683</v>
      </c>
      <c t="s" s="75" r="T12">
        <v>9684</v>
      </c>
      <c t="s" s="75" r="U12">
        <v>9685</v>
      </c>
      <c t="s" s="75" r="V12">
        <v>9686</v>
      </c>
      <c t="s" s="75" r="W12">
        <v>9687</v>
      </c>
      <c t="s" s="77" r="X12">
        <v>9688</v>
      </c>
      <c t="s" s="77" r="Y12">
        <v>9689</v>
      </c>
      <c t="s" s="76" r="Z12">
        <v>9690</v>
      </c>
      <c t="s" s="76" r="AA12">
        <v>9691</v>
      </c>
      <c t="s" s="75" r="AB12">
        <v>9692</v>
      </c>
      <c t="s" s="75" r="AC12">
        <v>9693</v>
      </c>
      <c t="s" s="75" r="AD12">
        <v>9694</v>
      </c>
      <c t="s" s="75" r="AE12">
        <v>9695</v>
      </c>
      <c t="s" s="75" r="AF12">
        <v>9696</v>
      </c>
      <c t="s" s="76" r="AG12">
        <v>9697</v>
      </c>
      <c t="s" s="75" r="AH12">
        <v>9698</v>
      </c>
      <c t="s" s="75" r="AI12">
        <v>9699</v>
      </c>
      <c t="s" s="75" r="AJ12">
        <v>9700</v>
      </c>
      <c t="s" s="75" r="AK12">
        <v>9701</v>
      </c>
      <c t="s" s="75" r="AL12">
        <v>9702</v>
      </c>
      <c t="s" s="75" r="AM12">
        <v>9703</v>
      </c>
      <c t="s" s="75" r="AN12">
        <v>9704</v>
      </c>
      <c t="s" s="75" r="AO12">
        <v>9705</v>
      </c>
      <c t="s" s="75" r="AP12">
        <v>9706</v>
      </c>
      <c t="s" s="75" r="AQ12">
        <v>9707</v>
      </c>
      <c t="s" s="75" r="AR12">
        <v>9708</v>
      </c>
      <c t="s" s="75" r="AS12">
        <v>9709</v>
      </c>
      <c t="s" s="75" r="AT12">
        <v>9710</v>
      </c>
      <c t="s" s="75" r="AU12">
        <v>9711</v>
      </c>
      <c t="s" s="75" r="AV12">
        <v>9712</v>
      </c>
      <c t="s" s="75" r="AW12">
        <v>9713</v>
      </c>
      <c t="s" s="75" r="AX12">
        <v>9714</v>
      </c>
      <c t="s" s="75" r="AY12">
        <v>9715</v>
      </c>
      <c t="s" s="75" r="AZ12">
        <v>9716</v>
      </c>
      <c t="s" s="75" r="BA12">
        <v>9717</v>
      </c>
      <c t="s" s="75" r="BB12">
        <v>9718</v>
      </c>
      <c t="s" s="75" r="BC12">
        <v>9719</v>
      </c>
      <c t="s" s="75" r="BD12">
        <v>9720</v>
      </c>
      <c t="s" s="75" r="BE12">
        <v>9721</v>
      </c>
      <c t="s" s="75" r="BF12">
        <v>9722</v>
      </c>
      <c t="s" s="75" r="BG12">
        <v>9723</v>
      </c>
      <c t="s" s="75" r="BH12">
        <v>9724</v>
      </c>
      <c t="s" s="75" r="BI12">
        <v>9725</v>
      </c>
      <c t="s" s="75" r="BJ12">
        <v>9726</v>
      </c>
      <c t="s" s="75" r="BK12">
        <v>9727</v>
      </c>
      <c t="s" s="75" r="BL12">
        <v>9728</v>
      </c>
      <c t="s" s="75" r="BM12">
        <v>9729</v>
      </c>
      <c t="s" s="75" r="BN12">
        <v>9730</v>
      </c>
      <c t="s" s="75" r="BO12">
        <v>9731</v>
      </c>
      <c t="s" s="75" r="BP12">
        <v>9732</v>
      </c>
      <c t="s" s="75" r="BQ12">
        <v>9733</v>
      </c>
      <c t="s" s="75" r="BR12">
        <v>9734</v>
      </c>
      <c t="s" s="75" r="BS12">
        <v>9735</v>
      </c>
      <c t="s" s="75" r="BT12">
        <v>9736</v>
      </c>
      <c t="s" s="75" r="BU12">
        <v>9737</v>
      </c>
      <c t="s" s="75" r="BV12">
        <v>9738</v>
      </c>
      <c t="s" s="75" r="BW12">
        <v>9739</v>
      </c>
      <c t="s" s="75" r="BX12">
        <v>9740</v>
      </c>
      <c t="s" s="75" r="BY12">
        <v>9741</v>
      </c>
      <c t="s" s="75" r="BZ12">
        <v>9742</v>
      </c>
      <c t="s" s="75" r="CA12">
        <v>9743</v>
      </c>
      <c t="s" s="75" r="CB12">
        <v>9744</v>
      </c>
      <c t="s" s="75" r="CC12">
        <v>9745</v>
      </c>
      <c t="s" s="75" r="CD12">
        <v>9746</v>
      </c>
      <c t="s" s="75" r="CE12">
        <v>9747</v>
      </c>
      <c t="s" s="75" r="CF12">
        <v>9748</v>
      </c>
      <c t="s" s="75" r="CG12">
        <v>9749</v>
      </c>
      <c t="s" s="75" r="CH12">
        <v>9750</v>
      </c>
      <c t="s" s="75" r="CI12">
        <v>9751</v>
      </c>
      <c t="s" s="75" r="CJ12">
        <v>9752</v>
      </c>
      <c t="s" s="75" r="CK12">
        <v>9753</v>
      </c>
      <c t="s" s="75" r="CL12">
        <v>9754</v>
      </c>
      <c t="s" s="75" r="CM12">
        <v>9755</v>
      </c>
      <c t="s" s="75" r="CN12">
        <v>9756</v>
      </c>
      <c t="s" s="75" r="CO12">
        <v>9757</v>
      </c>
      <c t="s" s="75" r="CP12">
        <v>9758</v>
      </c>
      <c t="s" s="75" r="CQ12">
        <v>9759</v>
      </c>
      <c t="s" s="75" r="CR12">
        <v>9760</v>
      </c>
      <c t="s" s="75" r="CS12">
        <v>9761</v>
      </c>
      <c t="s" s="75" r="CT12">
        <v>9762</v>
      </c>
      <c t="s" s="75" r="CU12">
        <v>9763</v>
      </c>
      <c t="s" s="75" r="CV12">
        <v>9764</v>
      </c>
      <c t="s" s="75" r="CW12">
        <v>9765</v>
      </c>
      <c t="s" s="75" r="CX12">
        <v>9766</v>
      </c>
      <c t="s" s="75" r="CY12">
        <v>9767</v>
      </c>
      <c t="s" s="75" r="CZ12">
        <v>9768</v>
      </c>
      <c t="s" s="75" r="DA12">
        <v>9769</v>
      </c>
      <c t="s" s="75" r="DB12">
        <v>9770</v>
      </c>
      <c t="s" s="75" r="DC12">
        <v>9771</v>
      </c>
      <c t="s" s="75" r="DD12">
        <v>9772</v>
      </c>
      <c t="s" s="75" r="DE12">
        <v>9773</v>
      </c>
      <c t="s" s="75" r="DF12">
        <v>9774</v>
      </c>
      <c t="s" s="75" r="DG12">
        <v>9775</v>
      </c>
      <c t="s" s="75" r="DH12">
        <v>9776</v>
      </c>
      <c t="s" s="75" r="DI12">
        <v>9777</v>
      </c>
      <c t="s" s="75" r="DJ12">
        <v>9778</v>
      </c>
      <c t="s" s="75" r="DK12">
        <v>9779</v>
      </c>
      <c t="s" s="75" r="DL12">
        <v>9780</v>
      </c>
      <c t="s" s="75" r="DM12">
        <v>9781</v>
      </c>
      <c t="s" s="75" r="DN12">
        <v>9782</v>
      </c>
      <c t="s" s="75" r="DO12">
        <v>9783</v>
      </c>
      <c t="s" s="75" r="DP12">
        <v>9784</v>
      </c>
      <c t="s" s="75" r="DQ12">
        <v>9785</v>
      </c>
      <c t="s" s="75" r="DR12">
        <v>9786</v>
      </c>
      <c t="s" s="75" r="DS12">
        <v>9787</v>
      </c>
      <c t="s" s="75" r="DT12">
        <v>9788</v>
      </c>
      <c t="s" s="77" r="DU12">
        <v>9789</v>
      </c>
      <c t="s" s="77" r="DV12">
        <v>9790</v>
      </c>
      <c t="s" s="75" r="DW12">
        <v>9791</v>
      </c>
      <c t="s" s="75" r="DX12">
        <v>9792</v>
      </c>
      <c t="s" s="75" r="DY12">
        <v>9793</v>
      </c>
      <c t="s" s="75" r="DZ12">
        <v>9794</v>
      </c>
      <c t="s" s="75" r="EA12">
        <v>9795</v>
      </c>
      <c t="s" s="75" r="EB12">
        <v>9796</v>
      </c>
      <c t="s" s="75" r="EC12">
        <v>9797</v>
      </c>
      <c t="s" s="75" r="ED12">
        <v>9798</v>
      </c>
      <c t="s" s="75" r="EE12">
        <v>9799</v>
      </c>
      <c t="s" s="75" r="EF12">
        <v>9800</v>
      </c>
      <c t="s" s="75" r="EG12">
        <v>9801</v>
      </c>
      <c t="s" s="75" r="EH12">
        <v>9802</v>
      </c>
      <c t="s" s="75" r="EI12">
        <v>9803</v>
      </c>
      <c t="s" s="75" r="EJ12">
        <v>9804</v>
      </c>
      <c t="s" s="75" r="EK12">
        <v>9805</v>
      </c>
      <c t="s" s="75" r="EL12">
        <v>9806</v>
      </c>
      <c t="s" s="75" r="EM12">
        <v>9807</v>
      </c>
      <c t="s" s="75" r="EN12">
        <v>9808</v>
      </c>
      <c t="s" s="75" r="EO12">
        <v>9809</v>
      </c>
      <c t="s" s="75" r="EP12">
        <v>9810</v>
      </c>
      <c t="s" s="75" r="EQ12">
        <v>9811</v>
      </c>
      <c t="s" s="75" r="ER12">
        <v>9812</v>
      </c>
      <c t="s" s="75" r="ES12">
        <v>9813</v>
      </c>
      <c t="s" s="75" r="ET12">
        <v>9814</v>
      </c>
      <c t="s" s="75" r="EU12">
        <v>9815</v>
      </c>
      <c t="s" s="75" r="EV12">
        <v>9816</v>
      </c>
      <c s="73" r="EW12"/>
      <c s="73" r="EX12"/>
      <c s="73" r="EY12"/>
      <c s="73" r="EZ12"/>
      <c s="73" r="FA12"/>
    </row>
    <row customHeight="1" r="13" ht="15.75">
      <c t="s" s="72" r="A13">
        <v>9817</v>
      </c>
      <c s="75" r="B13"/>
      <c s="75" r="C13"/>
      <c s="75" r="D13"/>
      <c s="75" r="E13"/>
      <c s="75" r="F13"/>
      <c s="75" r="G13"/>
      <c s="75" r="H13"/>
      <c s="75" r="I13"/>
      <c s="75" r="J13"/>
      <c s="75" r="K13"/>
      <c s="75" r="L13"/>
      <c s="75" r="M13"/>
      <c s="75" r="N13"/>
      <c s="75" r="O13"/>
      <c s="75" r="P13"/>
      <c s="75" r="Q13"/>
      <c s="75" r="R13"/>
      <c s="75" r="S13"/>
      <c s="75" r="T13"/>
      <c s="75" r="U13"/>
      <c s="75" r="V13"/>
      <c s="75" r="W13"/>
      <c s="77" r="X13"/>
      <c s="77" r="Y13"/>
      <c s="75" r="Z13"/>
      <c s="75" r="AA13"/>
      <c s="75" r="AB13"/>
      <c s="75" r="AC13"/>
      <c s="75" r="AD13"/>
      <c s="75" r="AE13"/>
      <c s="75" r="AF13"/>
      <c s="75" r="AG13"/>
      <c s="75" r="AH13"/>
      <c s="75" r="AI13"/>
      <c s="75" r="AJ13"/>
      <c s="75" r="AK13"/>
      <c s="75" r="AL13"/>
      <c s="75" r="AM13"/>
      <c s="75" r="AN13"/>
      <c s="75" r="AO13"/>
      <c s="75" r="AP13"/>
      <c s="75" r="AQ13"/>
      <c s="75" r="AR13"/>
      <c s="75" r="AS13"/>
      <c s="75" r="AT13"/>
      <c s="75" r="AU13"/>
      <c s="75" r="AV13"/>
      <c s="75" r="AW13"/>
      <c s="75" r="AX13"/>
      <c s="75" r="AY13"/>
      <c s="75" r="AZ13"/>
      <c s="75" r="BA13"/>
      <c s="75" r="BB13"/>
      <c s="75" r="BC13"/>
      <c s="75" r="BD13"/>
      <c s="75" r="BE13"/>
      <c s="75" r="BF13"/>
      <c s="75" r="BG13"/>
      <c s="75" r="BH13"/>
      <c s="75" r="BI13"/>
      <c s="75" r="BJ13"/>
      <c s="75" r="BK13"/>
      <c s="75" r="BL13"/>
      <c s="75" r="BM13"/>
      <c s="75" r="BN13"/>
      <c s="75" r="BO13"/>
      <c s="75" r="BP13"/>
      <c s="75" r="BQ13"/>
      <c s="75" r="BR13"/>
      <c s="75" r="BS13"/>
      <c s="75" r="BT13"/>
      <c s="75" r="BU13"/>
      <c s="75" r="BV13"/>
      <c s="75" r="BW13"/>
      <c s="75" r="BX13"/>
      <c s="75" r="BY13"/>
      <c s="75" r="BZ13"/>
      <c s="75" r="CA13"/>
      <c s="75" r="CB13"/>
      <c s="75" r="CC13"/>
      <c s="75" r="CD13"/>
      <c s="75" r="CE13"/>
      <c s="75" r="CF13"/>
      <c s="75" r="CG13"/>
      <c s="75" r="CH13"/>
      <c s="75" r="CI13"/>
      <c s="75" r="CJ13"/>
      <c s="75" r="CK13"/>
      <c s="75" r="CL13"/>
      <c s="75" r="CM13"/>
      <c s="75" r="CN13"/>
      <c s="75" r="CO13"/>
      <c s="75" r="CP13"/>
      <c s="75" r="CQ13"/>
      <c s="75" r="CR13"/>
      <c s="75" r="CS13"/>
      <c s="75" r="CT13"/>
      <c s="75" r="CU13"/>
      <c s="75" r="CV13"/>
      <c s="75" r="CW13"/>
      <c s="75" r="CX13"/>
      <c s="75" r="CY13"/>
      <c s="75" r="CZ13"/>
      <c s="75" r="DA13"/>
      <c s="75" r="DB13"/>
      <c s="75" r="DC13"/>
      <c s="75" r="DD13"/>
      <c s="75" r="DE13"/>
      <c s="75" r="DF13"/>
      <c s="75" r="DG13"/>
      <c s="75" r="DH13"/>
      <c s="75" r="DI13"/>
      <c s="75" r="DJ13"/>
      <c s="75" r="DK13"/>
      <c s="75" r="DL13"/>
      <c s="75" r="DM13"/>
      <c s="75" r="DN13"/>
      <c s="75" r="DO13"/>
      <c s="75" r="DP13"/>
      <c s="75" r="DQ13"/>
      <c s="75" r="DR13"/>
      <c s="75" r="DS13"/>
      <c s="75" r="DT13"/>
      <c s="77" r="DU13"/>
      <c s="77" r="DV13"/>
      <c s="75" r="DW13"/>
      <c s="75" r="DX13"/>
      <c s="75" r="DY13"/>
      <c s="75" r="DZ13"/>
      <c s="75" r="EA13"/>
      <c s="75" r="EB13"/>
      <c s="75" r="EC13"/>
      <c s="75" r="ED13"/>
      <c s="75" r="EE13"/>
      <c s="75" r="EF13"/>
      <c s="75" r="EG13"/>
      <c s="75" r="EH13"/>
      <c s="75" r="EI13"/>
      <c s="75" r="EJ13"/>
      <c s="75" r="EK13"/>
      <c s="75" r="EL13"/>
      <c s="75" r="EM13"/>
      <c s="75" r="EN13"/>
      <c s="75" r="EO13"/>
      <c s="75" r="EP13"/>
      <c s="75" r="EQ13"/>
      <c s="75" r="ER13"/>
      <c s="75" r="ES13"/>
      <c s="75" r="ET13"/>
      <c s="75" r="EU13"/>
      <c s="75" r="EV13"/>
      <c s="73" r="EW13"/>
      <c s="73" r="EX13"/>
      <c s="73" r="EY13"/>
      <c s="73" r="EZ13"/>
      <c s="73" r="FA13"/>
    </row>
    <row customHeight="1" r="14" ht="15.75">
      <c t="s" s="73" r="A14">
        <v>9818</v>
      </c>
      <c s="75" r="B14"/>
      <c s="75" r="C14"/>
      <c s="75" r="D14"/>
      <c s="75" r="E14"/>
      <c s="75" r="F14"/>
      <c s="75" r="G14"/>
      <c s="75" r="H14"/>
      <c s="75" r="I14"/>
      <c s="75" r="J14"/>
      <c s="75" r="K14"/>
      <c s="75" r="L14"/>
      <c s="75" r="M14"/>
      <c s="75" r="N14"/>
      <c s="75" r="O14"/>
      <c s="75" r="P14"/>
      <c s="75" r="Q14"/>
      <c s="75" r="R14"/>
      <c s="75" r="S14"/>
      <c s="75" r="T14"/>
      <c s="75" r="U14"/>
      <c s="75" r="V14"/>
      <c s="75" r="W14"/>
      <c s="77" r="X14"/>
      <c s="77" r="Y14"/>
      <c s="75" r="Z14"/>
      <c s="75" r="AA14"/>
      <c s="75" r="AB14"/>
      <c s="75" r="AC14"/>
      <c s="75" r="AD14"/>
      <c s="75" r="AE14"/>
      <c s="75" r="AF14"/>
      <c s="75" r="AG14"/>
      <c s="75" r="AH14"/>
      <c s="75" r="AI14"/>
      <c s="75" r="AJ14"/>
      <c s="75" r="AK14"/>
      <c s="75" r="AL14"/>
      <c s="75" r="AM14"/>
      <c s="75" r="AN14"/>
      <c s="75" r="AO14"/>
      <c s="75" r="AP14"/>
      <c s="75" r="AQ14"/>
      <c s="75" r="AR14"/>
      <c s="75" r="AS14"/>
      <c s="75" r="AT14"/>
      <c s="75" r="AU14"/>
      <c s="75" r="AV14"/>
      <c s="75" r="AW14"/>
      <c s="75" r="AX14"/>
      <c s="75" r="AY14"/>
      <c s="75" r="AZ14"/>
      <c s="75" r="BA14"/>
      <c s="75" r="BB14"/>
      <c s="75" r="BC14"/>
      <c s="75" r="BD14"/>
      <c s="75" r="BE14"/>
      <c s="75" r="BF14"/>
      <c s="75" r="BG14"/>
      <c s="75" r="BH14"/>
      <c s="75" r="BI14"/>
      <c s="75" r="BJ14"/>
      <c s="75" r="BK14"/>
      <c s="75" r="BL14"/>
      <c s="75" r="BM14"/>
      <c s="75" r="BN14"/>
      <c s="75" r="BO14"/>
      <c s="75" r="BP14"/>
      <c s="75" r="BQ14"/>
      <c s="75" r="BR14"/>
      <c s="75" r="BS14"/>
      <c s="75" r="BT14"/>
      <c s="75" r="BU14"/>
      <c s="75" r="BV14"/>
      <c s="75" r="BW14"/>
      <c s="75" r="BX14"/>
      <c s="75" r="BY14"/>
      <c s="75" r="BZ14"/>
      <c s="75" r="CA14"/>
      <c s="75" r="CB14"/>
      <c s="75" r="CC14"/>
      <c s="75" r="CD14"/>
      <c s="75" r="CE14"/>
      <c s="75" r="CF14"/>
      <c s="75" r="CG14"/>
      <c s="75" r="CH14"/>
      <c s="75" r="CI14"/>
      <c s="75" r="CJ14"/>
      <c s="75" r="CK14"/>
      <c s="75" r="CL14"/>
      <c s="75" r="CM14"/>
      <c s="75" r="CN14"/>
      <c s="75" r="CO14"/>
      <c s="75" r="CP14"/>
      <c s="75" r="CQ14"/>
      <c s="75" r="CR14"/>
      <c s="75" r="CS14"/>
      <c s="75" r="CT14"/>
      <c s="75" r="CU14"/>
      <c s="75" r="CV14"/>
      <c s="75" r="CW14"/>
      <c s="75" r="CX14"/>
      <c s="75" r="CY14"/>
      <c s="75" r="CZ14"/>
      <c s="75" r="DA14"/>
      <c s="75" r="DB14"/>
      <c s="75" r="DC14"/>
      <c s="75" r="DD14"/>
      <c s="75" r="DE14"/>
      <c s="75" r="DF14"/>
      <c s="75" r="DG14"/>
      <c s="75" r="DH14"/>
      <c s="75" r="DI14"/>
      <c s="75" r="DJ14"/>
      <c s="75" r="DK14"/>
      <c s="75" r="DL14"/>
      <c s="75" r="DM14"/>
      <c s="75" r="DN14"/>
      <c s="75" r="DO14"/>
      <c s="75" r="DP14"/>
      <c s="75" r="DQ14"/>
      <c s="75" r="DR14"/>
      <c s="75" r="DS14"/>
      <c s="75" r="DT14"/>
      <c s="77" r="DU14"/>
      <c s="77" r="DV14"/>
      <c s="75" r="DW14"/>
      <c s="75" r="DX14"/>
      <c s="75" r="DY14"/>
      <c s="75" r="DZ14"/>
      <c s="75" r="EA14"/>
      <c s="75" r="EB14"/>
      <c s="75" r="EC14"/>
      <c s="75" r="ED14"/>
      <c s="75" r="EE14"/>
      <c s="75" r="EF14"/>
      <c s="75" r="EG14"/>
      <c s="75" r="EH14"/>
      <c s="75" r="EI14"/>
      <c s="75" r="EJ14"/>
      <c s="75" r="EK14"/>
      <c s="75" r="EL14"/>
      <c s="75" r="EM14"/>
      <c s="75" r="EN14"/>
      <c s="75" r="EO14"/>
      <c s="75" r="EP14"/>
      <c s="75" r="EQ14"/>
      <c s="75" r="ER14"/>
      <c s="75" r="ES14"/>
      <c s="75" r="ET14"/>
      <c s="75" r="EU14"/>
      <c s="75" r="EV14"/>
      <c s="73" r="EW14"/>
      <c s="73" r="EX14"/>
      <c s="73" r="EY14"/>
      <c s="73" r="EZ14"/>
      <c s="73" r="FA14"/>
    </row>
    <row customHeight="1" r="15" ht="15.75">
      <c t="s" s="72" r="A15">
        <v>9819</v>
      </c>
      <c t="s" s="75" r="B15">
        <v>9820</v>
      </c>
      <c t="s" s="75" r="C15">
        <v>9821</v>
      </c>
      <c t="s" s="75" r="D15">
        <v>9822</v>
      </c>
      <c t="s" s="75" r="E15">
        <v>9823</v>
      </c>
      <c t="s" s="75" r="F15">
        <v>9824</v>
      </c>
      <c t="s" s="75" r="G15">
        <v>9825</v>
      </c>
      <c t="s" s="75" r="H15">
        <v>9826</v>
      </c>
      <c t="s" s="75" r="I15">
        <v>9827</v>
      </c>
      <c t="s" s="75" r="J15">
        <v>9828</v>
      </c>
      <c t="s" s="75" r="K15">
        <v>9829</v>
      </c>
      <c t="s" s="75" r="L15">
        <v>9830</v>
      </c>
      <c t="s" s="75" r="M15">
        <v>9831</v>
      </c>
      <c t="s" s="75" r="N15">
        <v>9832</v>
      </c>
      <c t="s" s="75" r="O15">
        <v>9833</v>
      </c>
      <c t="s" s="75" r="P15">
        <v>9834</v>
      </c>
      <c t="s" s="75" r="Q15">
        <v>9835</v>
      </c>
      <c t="s" s="75" r="R15">
        <v>9836</v>
      </c>
      <c t="s" s="75" r="S15">
        <v>9837</v>
      </c>
      <c t="s" s="75" r="T15">
        <v>9838</v>
      </c>
      <c t="s" s="75" r="U15">
        <v>9839</v>
      </c>
      <c t="s" s="75" r="V15">
        <v>9840</v>
      </c>
      <c t="s" s="75" r="W15">
        <v>9841</v>
      </c>
      <c t="s" s="77" r="X15">
        <v>9842</v>
      </c>
      <c t="s" s="77" r="Y15">
        <v>9843</v>
      </c>
      <c t="s" s="76" r="Z15">
        <v>9844</v>
      </c>
      <c t="s" s="76" r="AA15">
        <v>9845</v>
      </c>
      <c t="s" s="75" r="AB15">
        <v>9846</v>
      </c>
      <c t="s" s="75" r="AC15">
        <v>9847</v>
      </c>
      <c t="s" s="75" r="AD15">
        <v>9848</v>
      </c>
      <c t="s" s="75" r="AE15">
        <v>9849</v>
      </c>
      <c t="s" s="75" r="AF15">
        <v>9850</v>
      </c>
      <c t="s" s="76" r="AG15">
        <v>9851</v>
      </c>
      <c t="s" s="75" r="AH15">
        <v>9852</v>
      </c>
      <c t="s" s="75" r="AI15">
        <v>9853</v>
      </c>
      <c t="s" s="75" r="AJ15">
        <v>9854</v>
      </c>
      <c t="s" s="75" r="AK15">
        <v>9855</v>
      </c>
      <c t="s" s="75" r="AL15">
        <v>9856</v>
      </c>
      <c t="s" s="75" r="AM15">
        <v>9857</v>
      </c>
      <c t="s" s="75" r="AN15">
        <v>9858</v>
      </c>
      <c t="s" s="75" r="AO15">
        <v>9859</v>
      </c>
      <c t="s" s="75" r="AP15">
        <v>9860</v>
      </c>
      <c t="s" s="75" r="AQ15">
        <v>9861</v>
      </c>
      <c t="s" s="75" r="AR15">
        <v>9862</v>
      </c>
      <c t="s" s="75" r="AS15">
        <v>9863</v>
      </c>
      <c t="s" s="75" r="AT15">
        <v>9864</v>
      </c>
      <c t="s" s="75" r="AU15">
        <v>9865</v>
      </c>
      <c t="s" s="75" r="AV15">
        <v>9866</v>
      </c>
      <c t="s" s="75" r="AW15">
        <v>9867</v>
      </c>
      <c t="s" s="75" r="AX15">
        <v>9868</v>
      </c>
      <c t="s" s="75" r="AY15">
        <v>9869</v>
      </c>
      <c t="s" s="75" r="AZ15">
        <v>9870</v>
      </c>
      <c t="s" s="75" r="BA15">
        <v>9871</v>
      </c>
      <c t="s" s="75" r="BB15">
        <v>9872</v>
      </c>
      <c t="s" s="75" r="BC15">
        <v>9873</v>
      </c>
      <c t="s" s="75" r="BD15">
        <v>9874</v>
      </c>
      <c t="s" s="75" r="BE15">
        <v>9875</v>
      </c>
      <c t="s" s="75" r="BF15">
        <v>9876</v>
      </c>
      <c t="s" s="75" r="BG15">
        <v>9877</v>
      </c>
      <c t="s" s="75" r="BH15">
        <v>9878</v>
      </c>
      <c t="s" s="75" r="BI15">
        <v>9879</v>
      </c>
      <c t="s" s="75" r="BJ15">
        <v>9880</v>
      </c>
      <c t="s" s="75" r="BK15">
        <v>9881</v>
      </c>
      <c t="s" s="75" r="BL15">
        <v>9882</v>
      </c>
      <c t="s" s="75" r="BM15">
        <v>9883</v>
      </c>
      <c t="s" s="75" r="BN15">
        <v>9884</v>
      </c>
      <c t="s" s="75" r="BO15">
        <v>9885</v>
      </c>
      <c t="s" s="75" r="BP15">
        <v>9886</v>
      </c>
      <c t="s" s="75" r="BQ15">
        <v>9887</v>
      </c>
      <c t="s" s="75" r="BR15">
        <v>9888</v>
      </c>
      <c t="s" s="75" r="BS15">
        <v>9889</v>
      </c>
      <c t="s" s="75" r="BT15">
        <v>9890</v>
      </c>
      <c t="s" s="75" r="BU15">
        <v>9891</v>
      </c>
      <c t="s" s="75" r="BV15">
        <v>9892</v>
      </c>
      <c t="s" s="75" r="BW15">
        <v>9893</v>
      </c>
      <c t="s" s="75" r="BX15">
        <v>9894</v>
      </c>
      <c t="s" s="75" r="BY15">
        <v>9895</v>
      </c>
      <c t="s" s="75" r="BZ15">
        <v>9896</v>
      </c>
      <c t="s" s="75" r="CA15">
        <v>9897</v>
      </c>
      <c t="s" s="75" r="CB15">
        <v>9898</v>
      </c>
      <c t="s" s="75" r="CC15">
        <v>9899</v>
      </c>
      <c t="s" s="75" r="CD15">
        <v>9900</v>
      </c>
      <c t="s" s="75" r="CE15">
        <v>9901</v>
      </c>
      <c t="s" s="75" r="CF15">
        <v>9902</v>
      </c>
      <c t="s" s="75" r="CG15">
        <v>9903</v>
      </c>
      <c t="s" s="75" r="CH15">
        <v>9904</v>
      </c>
      <c t="s" s="75" r="CI15">
        <v>9905</v>
      </c>
      <c t="s" s="75" r="CJ15">
        <v>9906</v>
      </c>
      <c t="s" s="75" r="CK15">
        <v>9907</v>
      </c>
      <c t="s" s="75" r="CL15">
        <v>9908</v>
      </c>
      <c t="s" s="75" r="CM15">
        <v>9909</v>
      </c>
      <c t="s" s="75" r="CN15">
        <v>9910</v>
      </c>
      <c t="s" s="75" r="CO15">
        <v>9911</v>
      </c>
      <c t="s" s="75" r="CP15">
        <v>9912</v>
      </c>
      <c t="s" s="75" r="CQ15">
        <v>9913</v>
      </c>
      <c t="s" s="75" r="CR15">
        <v>9914</v>
      </c>
      <c t="s" s="75" r="CS15">
        <v>9915</v>
      </c>
      <c t="s" s="75" r="CT15">
        <v>9916</v>
      </c>
      <c t="s" s="75" r="CU15">
        <v>9917</v>
      </c>
      <c t="s" s="75" r="CV15">
        <v>9918</v>
      </c>
      <c t="s" s="75" r="CW15">
        <v>9919</v>
      </c>
      <c t="s" s="75" r="CX15">
        <v>9920</v>
      </c>
      <c t="s" s="75" r="CY15">
        <v>9921</v>
      </c>
      <c t="s" s="75" r="CZ15">
        <v>9922</v>
      </c>
      <c t="s" s="75" r="DA15">
        <v>9923</v>
      </c>
      <c t="s" s="75" r="DB15">
        <v>9924</v>
      </c>
      <c t="s" s="75" r="DC15">
        <v>9925</v>
      </c>
      <c t="s" s="75" r="DD15">
        <v>9926</v>
      </c>
      <c t="s" s="75" r="DE15">
        <v>9927</v>
      </c>
      <c t="s" s="75" r="DF15">
        <v>9928</v>
      </c>
      <c t="s" s="75" r="DG15">
        <v>9929</v>
      </c>
      <c t="s" s="75" r="DH15">
        <v>9930</v>
      </c>
      <c t="s" s="75" r="DI15">
        <v>9931</v>
      </c>
      <c t="s" s="75" r="DJ15">
        <v>9932</v>
      </c>
      <c t="s" s="75" r="DK15">
        <v>9933</v>
      </c>
      <c t="s" s="75" r="DL15">
        <v>9934</v>
      </c>
      <c t="s" s="75" r="DM15">
        <v>9935</v>
      </c>
      <c t="s" s="75" r="DN15">
        <v>9936</v>
      </c>
      <c t="s" s="75" r="DO15">
        <v>9937</v>
      </c>
      <c t="s" s="75" r="DP15">
        <v>9938</v>
      </c>
      <c t="s" s="75" r="DQ15">
        <v>9939</v>
      </c>
      <c t="s" s="75" r="DR15">
        <v>9940</v>
      </c>
      <c t="s" s="75" r="DS15">
        <v>9941</v>
      </c>
      <c t="s" s="75" r="DT15">
        <v>9942</v>
      </c>
      <c t="s" s="77" r="DU15">
        <v>9943</v>
      </c>
      <c t="s" s="77" r="DV15">
        <v>9944</v>
      </c>
      <c t="s" s="75" r="DW15">
        <v>9945</v>
      </c>
      <c t="s" s="75" r="DX15">
        <v>9946</v>
      </c>
      <c t="s" s="75" r="DY15">
        <v>9947</v>
      </c>
      <c t="s" s="75" r="DZ15">
        <v>9948</v>
      </c>
      <c t="s" s="75" r="EA15">
        <v>9949</v>
      </c>
      <c t="s" s="75" r="EB15">
        <v>9950</v>
      </c>
      <c t="s" s="75" r="EC15">
        <v>9951</v>
      </c>
      <c t="s" s="75" r="ED15">
        <v>9952</v>
      </c>
      <c t="s" s="75" r="EE15">
        <v>9953</v>
      </c>
      <c t="s" s="75" r="EF15">
        <v>9954</v>
      </c>
      <c t="s" s="75" r="EG15">
        <v>9955</v>
      </c>
      <c t="s" s="75" r="EH15">
        <v>9956</v>
      </c>
      <c t="s" s="75" r="EI15">
        <v>9957</v>
      </c>
      <c t="s" s="75" r="EJ15">
        <v>9958</v>
      </c>
      <c t="s" s="75" r="EK15">
        <v>9959</v>
      </c>
      <c t="s" s="75" r="EL15">
        <v>9960</v>
      </c>
      <c t="s" s="75" r="EM15">
        <v>9961</v>
      </c>
      <c t="s" s="75" r="EN15">
        <v>9962</v>
      </c>
      <c t="s" s="75" r="EO15">
        <v>9963</v>
      </c>
      <c t="s" s="75" r="EP15">
        <v>9964</v>
      </c>
      <c t="s" s="75" r="EQ15">
        <v>9965</v>
      </c>
      <c t="s" s="75" r="ER15">
        <v>9966</v>
      </c>
      <c t="s" s="75" r="ES15">
        <v>9967</v>
      </c>
      <c t="s" s="75" r="ET15">
        <v>9968</v>
      </c>
      <c t="s" s="75" r="EU15">
        <v>9969</v>
      </c>
      <c t="s" s="75" r="EV15">
        <v>9970</v>
      </c>
      <c s="117" r="EW15"/>
      <c s="117" r="EX15"/>
      <c s="117" r="EY15"/>
      <c s="117" r="EZ15"/>
      <c s="117" r="FA15"/>
    </row>
    <row customHeight="1" r="16" ht="15.75">
      <c t="s" s="72" r="A16">
        <v>9971</v>
      </c>
      <c t="s" s="75" r="B16">
        <v>9972</v>
      </c>
      <c t="s" s="75" r="C16">
        <v>9973</v>
      </c>
      <c t="s" s="75" r="D16">
        <v>9974</v>
      </c>
      <c t="s" s="75" r="E16">
        <v>9975</v>
      </c>
      <c t="s" s="75" r="F16">
        <v>9976</v>
      </c>
      <c t="s" s="75" r="G16">
        <v>9977</v>
      </c>
      <c t="s" s="75" r="H16">
        <v>9978</v>
      </c>
      <c t="s" s="75" r="I16">
        <v>9979</v>
      </c>
      <c t="s" s="75" r="J16">
        <v>9980</v>
      </c>
      <c t="s" s="75" r="K16">
        <v>9981</v>
      </c>
      <c t="s" s="75" r="L16">
        <v>9982</v>
      </c>
      <c t="s" s="75" r="M16">
        <v>9983</v>
      </c>
      <c t="s" s="75" r="N16">
        <v>9984</v>
      </c>
      <c t="s" s="75" r="O16">
        <v>9985</v>
      </c>
      <c t="s" s="75" r="P16">
        <v>9986</v>
      </c>
      <c t="s" s="75" r="Q16">
        <v>9987</v>
      </c>
      <c t="s" s="75" r="R16">
        <v>9988</v>
      </c>
      <c t="s" s="75" r="S16">
        <v>9989</v>
      </c>
      <c t="s" s="75" r="T16">
        <v>9990</v>
      </c>
      <c t="s" s="75" r="U16">
        <v>9991</v>
      </c>
      <c t="s" s="75" r="V16">
        <v>9992</v>
      </c>
      <c t="s" s="75" r="W16">
        <v>9993</v>
      </c>
      <c t="s" s="77" r="X16">
        <v>9994</v>
      </c>
      <c t="s" s="77" r="Y16">
        <v>9995</v>
      </c>
      <c t="s" s="76" r="Z16">
        <v>9996</v>
      </c>
      <c t="s" s="76" r="AA16">
        <v>9997</v>
      </c>
      <c t="s" s="75" r="AB16">
        <v>9998</v>
      </c>
      <c t="s" s="75" r="AC16">
        <v>9999</v>
      </c>
      <c t="s" s="75" r="AD16">
        <v>10000</v>
      </c>
      <c t="s" s="75" r="AE16">
        <v>10001</v>
      </c>
      <c t="s" s="75" r="AF16">
        <v>10002</v>
      </c>
      <c t="s" s="76" r="AG16">
        <v>10003</v>
      </c>
      <c t="s" s="75" r="AH16">
        <v>10004</v>
      </c>
      <c t="s" s="75" r="AI16">
        <v>10005</v>
      </c>
      <c t="s" s="75" r="AJ16">
        <v>10006</v>
      </c>
      <c t="s" s="75" r="AK16">
        <v>10007</v>
      </c>
      <c t="s" s="75" r="AL16">
        <v>10008</v>
      </c>
      <c t="s" s="75" r="AM16">
        <v>10009</v>
      </c>
      <c t="s" s="75" r="AN16">
        <v>10010</v>
      </c>
      <c t="s" s="75" r="AO16">
        <v>10011</v>
      </c>
      <c t="s" s="75" r="AP16">
        <v>10012</v>
      </c>
      <c t="s" s="75" r="AQ16">
        <v>10013</v>
      </c>
      <c t="s" s="75" r="AR16">
        <v>10014</v>
      </c>
      <c t="s" s="75" r="AS16">
        <v>10015</v>
      </c>
      <c t="s" s="75" r="AT16">
        <v>10016</v>
      </c>
      <c t="s" s="75" r="AU16">
        <v>10017</v>
      </c>
      <c t="s" s="75" r="AV16">
        <v>10018</v>
      </c>
      <c t="s" s="75" r="AW16">
        <v>10019</v>
      </c>
      <c t="s" s="75" r="AX16">
        <v>10020</v>
      </c>
      <c t="s" s="75" r="AY16">
        <v>10021</v>
      </c>
      <c t="s" s="75" r="AZ16">
        <v>10022</v>
      </c>
      <c t="s" s="75" r="BA16">
        <v>10023</v>
      </c>
      <c t="s" s="75" r="BB16">
        <v>10024</v>
      </c>
      <c t="s" s="75" r="BC16">
        <v>10025</v>
      </c>
      <c t="s" s="75" r="BD16">
        <v>10026</v>
      </c>
      <c t="s" s="75" r="BE16">
        <v>10027</v>
      </c>
      <c t="s" s="75" r="BF16">
        <v>10028</v>
      </c>
      <c t="s" s="75" r="BG16">
        <v>10029</v>
      </c>
      <c t="s" s="75" r="BH16">
        <v>10030</v>
      </c>
      <c t="s" s="75" r="BI16">
        <v>10031</v>
      </c>
      <c t="s" s="75" r="BJ16">
        <v>10032</v>
      </c>
      <c t="s" s="75" r="BK16">
        <v>10033</v>
      </c>
      <c t="s" s="75" r="BL16">
        <v>10034</v>
      </c>
      <c t="s" s="75" r="BM16">
        <v>10035</v>
      </c>
      <c t="s" s="75" r="BN16">
        <v>10036</v>
      </c>
      <c t="s" s="75" r="BO16">
        <v>10037</v>
      </c>
      <c t="s" s="75" r="BP16">
        <v>10038</v>
      </c>
      <c t="s" s="75" r="BQ16">
        <v>10039</v>
      </c>
      <c t="s" s="75" r="BR16">
        <v>10040</v>
      </c>
      <c t="s" s="75" r="BS16">
        <v>10041</v>
      </c>
      <c t="s" s="75" r="BT16">
        <v>10042</v>
      </c>
      <c t="s" s="75" r="BU16">
        <v>10043</v>
      </c>
      <c t="s" s="75" r="BV16">
        <v>10044</v>
      </c>
      <c t="s" s="75" r="BW16">
        <v>10045</v>
      </c>
      <c t="s" s="75" r="BX16">
        <v>10046</v>
      </c>
      <c t="s" s="75" r="BY16">
        <v>10047</v>
      </c>
      <c t="s" s="75" r="BZ16">
        <v>10048</v>
      </c>
      <c t="s" s="75" r="CA16">
        <v>10049</v>
      </c>
      <c t="s" s="75" r="CB16">
        <v>10050</v>
      </c>
      <c t="s" s="75" r="CC16">
        <v>10051</v>
      </c>
      <c t="s" s="75" r="CD16">
        <v>10052</v>
      </c>
      <c t="s" s="75" r="CE16">
        <v>10053</v>
      </c>
      <c t="s" s="75" r="CF16">
        <v>10054</v>
      </c>
      <c t="s" s="75" r="CG16">
        <v>10055</v>
      </c>
      <c t="s" s="75" r="CH16">
        <v>10056</v>
      </c>
      <c t="s" s="75" r="CI16">
        <v>10057</v>
      </c>
      <c t="s" s="75" r="CJ16">
        <v>10058</v>
      </c>
      <c t="s" s="75" r="CK16">
        <v>10059</v>
      </c>
      <c t="s" s="75" r="CL16">
        <v>10060</v>
      </c>
      <c t="s" s="75" r="CM16">
        <v>10061</v>
      </c>
      <c t="s" s="75" r="CN16">
        <v>10062</v>
      </c>
      <c t="s" s="75" r="CO16">
        <v>10063</v>
      </c>
      <c t="s" s="75" r="CP16">
        <v>10064</v>
      </c>
      <c t="s" s="75" r="CQ16">
        <v>10065</v>
      </c>
      <c t="s" s="75" r="CR16">
        <v>10066</v>
      </c>
      <c t="s" s="75" r="CS16">
        <v>10067</v>
      </c>
      <c t="s" s="75" r="CT16">
        <v>10068</v>
      </c>
      <c t="s" s="75" r="CU16">
        <v>10069</v>
      </c>
      <c t="s" s="75" r="CV16">
        <v>10070</v>
      </c>
      <c t="s" s="75" r="CW16">
        <v>10071</v>
      </c>
      <c t="s" s="75" r="CX16">
        <v>10072</v>
      </c>
      <c t="s" s="75" r="CY16">
        <v>10073</v>
      </c>
      <c t="s" s="75" r="CZ16">
        <v>10074</v>
      </c>
      <c t="s" s="75" r="DA16">
        <v>10075</v>
      </c>
      <c t="s" s="75" r="DB16">
        <v>10076</v>
      </c>
      <c t="s" s="75" r="DC16">
        <v>10077</v>
      </c>
      <c t="s" s="75" r="DD16">
        <v>10078</v>
      </c>
      <c t="s" s="75" r="DE16">
        <v>10079</v>
      </c>
      <c t="s" s="75" r="DF16">
        <v>10080</v>
      </c>
      <c t="s" s="75" r="DG16">
        <v>10081</v>
      </c>
      <c t="s" s="75" r="DH16">
        <v>10082</v>
      </c>
      <c t="s" s="75" r="DI16">
        <v>10083</v>
      </c>
      <c t="s" s="75" r="DJ16">
        <v>10084</v>
      </c>
      <c t="s" s="75" r="DK16">
        <v>10085</v>
      </c>
      <c t="s" s="75" r="DL16">
        <v>10086</v>
      </c>
      <c t="s" s="75" r="DM16">
        <v>10087</v>
      </c>
      <c t="s" s="75" r="DN16">
        <v>10088</v>
      </c>
      <c t="s" s="75" r="DO16">
        <v>10089</v>
      </c>
      <c t="s" s="75" r="DP16">
        <v>10090</v>
      </c>
      <c t="s" s="75" r="DQ16">
        <v>10091</v>
      </c>
      <c t="s" s="75" r="DR16">
        <v>10092</v>
      </c>
      <c t="s" s="75" r="DS16">
        <v>10093</v>
      </c>
      <c t="s" s="75" r="DT16">
        <v>10094</v>
      </c>
      <c t="s" s="77" r="DU16">
        <v>10095</v>
      </c>
      <c t="s" s="77" r="DV16">
        <v>10096</v>
      </c>
      <c t="s" s="75" r="DW16">
        <v>10097</v>
      </c>
      <c t="s" s="75" r="DX16">
        <v>10098</v>
      </c>
      <c t="s" s="75" r="DY16">
        <v>10099</v>
      </c>
      <c t="s" s="75" r="DZ16">
        <v>10100</v>
      </c>
      <c t="s" s="75" r="EA16">
        <v>10101</v>
      </c>
      <c t="s" s="75" r="EB16">
        <v>10102</v>
      </c>
      <c t="s" s="75" r="EC16">
        <v>10103</v>
      </c>
      <c t="s" s="75" r="ED16">
        <v>10104</v>
      </c>
      <c t="s" s="75" r="EE16">
        <v>10105</v>
      </c>
      <c t="s" s="75" r="EF16">
        <v>10106</v>
      </c>
      <c t="s" s="75" r="EG16">
        <v>10107</v>
      </c>
      <c t="s" s="75" r="EH16">
        <v>10108</v>
      </c>
      <c t="s" s="75" r="EI16">
        <v>10109</v>
      </c>
      <c t="s" s="75" r="EJ16">
        <v>10110</v>
      </c>
      <c t="s" s="75" r="EK16">
        <v>10111</v>
      </c>
      <c t="s" s="75" r="EL16">
        <v>10112</v>
      </c>
      <c t="s" s="75" r="EM16">
        <v>10113</v>
      </c>
      <c t="s" s="75" r="EN16">
        <v>10114</v>
      </c>
      <c t="s" s="75" r="EO16">
        <v>10115</v>
      </c>
      <c t="s" s="75" r="EP16">
        <v>10116</v>
      </c>
      <c t="s" s="75" r="EQ16">
        <v>10117</v>
      </c>
      <c t="s" s="75" r="ER16">
        <v>10118</v>
      </c>
      <c t="s" s="75" r="ES16">
        <v>10119</v>
      </c>
      <c t="s" s="75" r="ET16">
        <v>10120</v>
      </c>
      <c t="s" s="75" r="EU16">
        <v>10121</v>
      </c>
      <c t="s" s="75" r="EV16">
        <v>10122</v>
      </c>
      <c s="73" r="EW16"/>
      <c s="73" r="EX16"/>
      <c s="73" r="EY16"/>
      <c s="73" r="EZ16"/>
      <c s="73" r="FA16"/>
    </row>
    <row customHeight="1" r="17" ht="15.75">
      <c t="s" s="72" r="A17">
        <v>10123</v>
      </c>
      <c t="s" s="75" r="B17">
        <v>10124</v>
      </c>
      <c t="s" s="75" r="C17">
        <v>10125</v>
      </c>
      <c t="s" s="75" r="D17">
        <v>10126</v>
      </c>
      <c t="s" s="75" r="E17">
        <v>10127</v>
      </c>
      <c t="s" s="75" r="F17">
        <v>10128</v>
      </c>
      <c t="s" s="75" r="G17">
        <v>10129</v>
      </c>
      <c t="s" s="75" r="H17">
        <v>10130</v>
      </c>
      <c t="s" s="75" r="I17">
        <v>10131</v>
      </c>
      <c t="s" s="75" r="J17">
        <v>10132</v>
      </c>
      <c t="s" s="75" r="K17">
        <v>10133</v>
      </c>
      <c t="s" s="75" r="L17">
        <v>10134</v>
      </c>
      <c t="s" s="75" r="M17">
        <v>10135</v>
      </c>
      <c t="s" s="75" r="N17">
        <v>10136</v>
      </c>
      <c t="s" s="75" r="O17">
        <v>10137</v>
      </c>
      <c t="s" s="75" r="P17">
        <v>10138</v>
      </c>
      <c t="s" s="75" r="Q17">
        <v>10139</v>
      </c>
      <c t="s" s="75" r="R17">
        <v>10140</v>
      </c>
      <c t="s" s="75" r="S17">
        <v>10141</v>
      </c>
      <c t="s" s="75" r="T17">
        <v>10142</v>
      </c>
      <c t="s" s="75" r="U17">
        <v>10143</v>
      </c>
      <c t="s" s="75" r="V17">
        <v>10144</v>
      </c>
      <c t="s" s="75" r="W17">
        <v>10145</v>
      </c>
      <c t="s" s="77" r="X17">
        <v>10146</v>
      </c>
      <c t="s" s="77" r="Y17">
        <v>10147</v>
      </c>
      <c t="s" s="76" r="Z17">
        <v>10148</v>
      </c>
      <c t="s" s="76" r="AA17">
        <v>10149</v>
      </c>
      <c t="s" s="75" r="AB17">
        <v>10150</v>
      </c>
      <c t="s" s="75" r="AC17">
        <v>10151</v>
      </c>
      <c t="s" s="75" r="AD17">
        <v>10152</v>
      </c>
      <c t="s" s="75" r="AE17">
        <v>10153</v>
      </c>
      <c t="s" s="75" r="AF17">
        <v>10154</v>
      </c>
      <c t="s" s="76" r="AG17">
        <v>10155</v>
      </c>
      <c t="s" s="75" r="AH17">
        <v>10156</v>
      </c>
      <c t="s" s="75" r="AI17">
        <v>10157</v>
      </c>
      <c t="s" s="75" r="AJ17">
        <v>10158</v>
      </c>
      <c t="s" s="75" r="AK17">
        <v>10159</v>
      </c>
      <c t="s" s="75" r="AL17">
        <v>10160</v>
      </c>
      <c t="s" s="75" r="AM17">
        <v>10161</v>
      </c>
      <c t="s" s="75" r="AN17">
        <v>10162</v>
      </c>
      <c t="s" s="75" r="AO17">
        <v>10163</v>
      </c>
      <c t="s" s="75" r="AP17">
        <v>10164</v>
      </c>
      <c t="s" s="75" r="AQ17">
        <v>10165</v>
      </c>
      <c t="s" s="75" r="AR17">
        <v>10166</v>
      </c>
      <c t="s" s="75" r="AS17">
        <v>10167</v>
      </c>
      <c t="s" s="75" r="AT17">
        <v>10168</v>
      </c>
      <c t="s" s="75" r="AU17">
        <v>10169</v>
      </c>
      <c t="s" s="75" r="AV17">
        <v>10170</v>
      </c>
      <c t="s" s="75" r="AW17">
        <v>10171</v>
      </c>
      <c t="s" s="75" r="AX17">
        <v>10172</v>
      </c>
      <c t="s" s="75" r="AY17">
        <v>10173</v>
      </c>
      <c t="s" s="75" r="AZ17">
        <v>10174</v>
      </c>
      <c t="s" s="75" r="BA17">
        <v>10175</v>
      </c>
      <c t="s" s="75" r="BB17">
        <v>10176</v>
      </c>
      <c t="s" s="75" r="BC17">
        <v>10177</v>
      </c>
      <c t="s" s="75" r="BD17">
        <v>10178</v>
      </c>
      <c t="s" s="75" r="BE17">
        <v>10179</v>
      </c>
      <c t="s" s="75" r="BF17">
        <v>10180</v>
      </c>
      <c t="s" s="75" r="BG17">
        <v>10181</v>
      </c>
      <c t="s" s="75" r="BH17">
        <v>10182</v>
      </c>
      <c t="s" s="75" r="BI17">
        <v>10183</v>
      </c>
      <c t="s" s="75" r="BJ17">
        <v>10184</v>
      </c>
      <c t="s" s="75" r="BK17">
        <v>10185</v>
      </c>
      <c t="s" s="75" r="BL17">
        <v>10186</v>
      </c>
      <c t="s" s="75" r="BM17">
        <v>10187</v>
      </c>
      <c t="s" s="75" r="BN17">
        <v>10188</v>
      </c>
      <c t="s" s="75" r="BO17">
        <v>10189</v>
      </c>
      <c t="s" s="75" r="BP17">
        <v>10190</v>
      </c>
      <c t="s" s="75" r="BQ17">
        <v>10191</v>
      </c>
      <c t="s" s="75" r="BR17">
        <v>10192</v>
      </c>
      <c t="s" s="75" r="BS17">
        <v>10193</v>
      </c>
      <c t="s" s="75" r="BT17">
        <v>10194</v>
      </c>
      <c t="s" s="75" r="BU17">
        <v>10195</v>
      </c>
      <c t="s" s="75" r="BV17">
        <v>10196</v>
      </c>
      <c t="s" s="75" r="BW17">
        <v>10197</v>
      </c>
      <c t="s" s="75" r="BX17">
        <v>10198</v>
      </c>
      <c t="s" s="75" r="BY17">
        <v>10199</v>
      </c>
      <c t="s" s="75" r="BZ17">
        <v>10200</v>
      </c>
      <c t="s" s="75" r="CA17">
        <v>10201</v>
      </c>
      <c t="s" s="75" r="CB17">
        <v>10202</v>
      </c>
      <c t="s" s="75" r="CC17">
        <v>10203</v>
      </c>
      <c t="s" s="75" r="CD17">
        <v>10204</v>
      </c>
      <c t="s" s="75" r="CE17">
        <v>10205</v>
      </c>
      <c t="s" s="75" r="CF17">
        <v>10206</v>
      </c>
      <c t="s" s="75" r="CG17">
        <v>10207</v>
      </c>
      <c t="s" s="75" r="CH17">
        <v>10208</v>
      </c>
      <c t="s" s="75" r="CI17">
        <v>10209</v>
      </c>
      <c t="s" s="75" r="CJ17">
        <v>10210</v>
      </c>
      <c t="s" s="75" r="CK17">
        <v>10211</v>
      </c>
      <c t="s" s="75" r="CL17">
        <v>10212</v>
      </c>
      <c t="s" s="75" r="CM17">
        <v>10213</v>
      </c>
      <c t="s" s="75" r="CN17">
        <v>10214</v>
      </c>
      <c t="s" s="75" r="CO17">
        <v>10215</v>
      </c>
      <c t="s" s="75" r="CP17">
        <v>10216</v>
      </c>
      <c t="s" s="75" r="CQ17">
        <v>10217</v>
      </c>
      <c t="s" s="75" r="CR17">
        <v>10218</v>
      </c>
      <c t="s" s="75" r="CS17">
        <v>10219</v>
      </c>
      <c t="s" s="75" r="CT17">
        <v>10220</v>
      </c>
      <c t="s" s="75" r="CU17">
        <v>10221</v>
      </c>
      <c t="s" s="75" r="CV17">
        <v>10222</v>
      </c>
      <c t="s" s="75" r="CW17">
        <v>10223</v>
      </c>
      <c t="s" s="75" r="CX17">
        <v>10224</v>
      </c>
      <c t="s" s="75" r="CY17">
        <v>10225</v>
      </c>
      <c t="s" s="75" r="CZ17">
        <v>10226</v>
      </c>
      <c t="s" s="75" r="DA17">
        <v>10227</v>
      </c>
      <c t="s" s="75" r="DB17">
        <v>10228</v>
      </c>
      <c t="s" s="75" r="DC17">
        <v>10229</v>
      </c>
      <c t="s" s="75" r="DD17">
        <v>10230</v>
      </c>
      <c t="s" s="75" r="DE17">
        <v>10231</v>
      </c>
      <c t="s" s="75" r="DF17">
        <v>10232</v>
      </c>
      <c t="s" s="75" r="DG17">
        <v>10233</v>
      </c>
      <c t="s" s="75" r="DH17">
        <v>10234</v>
      </c>
      <c t="s" s="75" r="DI17">
        <v>10235</v>
      </c>
      <c t="s" s="75" r="DJ17">
        <v>10236</v>
      </c>
      <c t="s" s="75" r="DK17">
        <v>10237</v>
      </c>
      <c t="s" s="75" r="DL17">
        <v>10238</v>
      </c>
      <c t="s" s="75" r="DM17">
        <v>10239</v>
      </c>
      <c t="s" s="75" r="DN17">
        <v>10240</v>
      </c>
      <c t="s" s="75" r="DO17">
        <v>10241</v>
      </c>
      <c t="s" s="75" r="DP17">
        <v>10242</v>
      </c>
      <c t="s" s="75" r="DQ17">
        <v>10243</v>
      </c>
      <c t="s" s="75" r="DR17">
        <v>10244</v>
      </c>
      <c t="s" s="75" r="DS17">
        <v>10245</v>
      </c>
      <c t="s" s="75" r="DT17">
        <v>10246</v>
      </c>
      <c t="s" s="77" r="DU17">
        <v>10247</v>
      </c>
      <c t="s" s="77" r="DV17">
        <v>10248</v>
      </c>
      <c t="s" s="75" r="DW17">
        <v>10249</v>
      </c>
      <c t="s" s="75" r="DX17">
        <v>10250</v>
      </c>
      <c t="s" s="75" r="DY17">
        <v>10251</v>
      </c>
      <c t="s" s="75" r="DZ17">
        <v>10252</v>
      </c>
      <c t="s" s="75" r="EA17">
        <v>10253</v>
      </c>
      <c t="s" s="75" r="EB17">
        <v>10254</v>
      </c>
      <c t="s" s="75" r="EC17">
        <v>10255</v>
      </c>
      <c t="s" s="75" r="ED17">
        <v>10256</v>
      </c>
      <c t="s" s="75" r="EE17">
        <v>10257</v>
      </c>
      <c t="s" s="75" r="EF17">
        <v>10258</v>
      </c>
      <c t="s" s="75" r="EG17">
        <v>10259</v>
      </c>
      <c t="s" s="75" r="EH17">
        <v>10260</v>
      </c>
      <c t="s" s="75" r="EI17">
        <v>10261</v>
      </c>
      <c t="s" s="75" r="EJ17">
        <v>10262</v>
      </c>
      <c t="s" s="75" r="EK17">
        <v>10263</v>
      </c>
      <c t="s" s="75" r="EL17">
        <v>10264</v>
      </c>
      <c t="s" s="75" r="EM17">
        <v>10265</v>
      </c>
      <c t="s" s="75" r="EN17">
        <v>10266</v>
      </c>
      <c t="s" s="75" r="EO17">
        <v>10267</v>
      </c>
      <c t="s" s="75" r="EP17">
        <v>10268</v>
      </c>
      <c t="s" s="75" r="EQ17">
        <v>10269</v>
      </c>
      <c t="s" s="75" r="ER17">
        <v>10270</v>
      </c>
      <c t="s" s="75" r="ES17">
        <v>10271</v>
      </c>
      <c t="s" s="75" r="ET17">
        <v>10272</v>
      </c>
      <c t="s" s="75" r="EU17">
        <v>10273</v>
      </c>
      <c t="s" s="75" r="EV17">
        <v>10274</v>
      </c>
      <c s="73" r="EW17"/>
      <c s="73" r="EX17"/>
      <c s="73" r="EY17"/>
      <c s="73" r="EZ17"/>
      <c s="73" r="FA17"/>
    </row>
    <row customHeight="1" r="18" ht="15.75">
      <c t="s" s="73" r="A18">
        <v>10275</v>
      </c>
      <c s="75" r="B18"/>
      <c s="75" r="C18"/>
      <c s="75" r="D18"/>
      <c s="75" r="E18"/>
      <c s="75" r="F18"/>
      <c s="75" r="G18"/>
      <c s="75" r="H18"/>
      <c s="75" r="I18"/>
      <c s="75" r="J18"/>
      <c s="75" r="K18"/>
      <c s="75" r="L18"/>
      <c s="75" r="M18"/>
      <c s="75" r="N18"/>
      <c s="75" r="O18"/>
      <c s="75" r="P18"/>
      <c s="75" r="Q18"/>
      <c s="75" r="R18"/>
      <c s="75" r="S18"/>
      <c s="75" r="T18"/>
      <c s="75" r="U18"/>
      <c s="75" r="V18"/>
      <c s="75" r="W18"/>
      <c s="77" r="X18"/>
      <c s="77" r="Y18"/>
      <c s="75" r="Z18"/>
      <c s="75" r="AA18"/>
      <c s="75" r="AB18"/>
      <c s="75" r="AC18"/>
      <c s="75" r="AD18"/>
      <c s="75" r="AE18"/>
      <c s="75" r="AF18"/>
      <c s="75" r="AG18"/>
      <c s="75" r="AH18"/>
      <c s="75" r="AI18"/>
      <c s="75" r="AJ18"/>
      <c s="75" r="AK18"/>
      <c s="75" r="AL18"/>
      <c s="75" r="AM18"/>
      <c s="75" r="AN18"/>
      <c s="75" r="AO18"/>
      <c s="75" r="AP18"/>
      <c s="75" r="AQ18"/>
      <c s="75" r="AR18"/>
      <c s="75" r="AS18"/>
      <c s="75" r="AT18"/>
      <c s="75" r="AU18"/>
      <c s="75" r="AV18"/>
      <c s="75" r="AW18"/>
      <c s="75" r="AX18"/>
      <c s="75" r="AY18"/>
      <c s="75" r="AZ18"/>
      <c s="75" r="BA18"/>
      <c s="75" r="BB18"/>
      <c s="75" r="BC18"/>
      <c s="75" r="BD18"/>
      <c s="75" r="BE18"/>
      <c s="75" r="BF18"/>
      <c s="75" r="BG18"/>
      <c s="75" r="BH18"/>
      <c s="75" r="BI18"/>
      <c s="75" r="BJ18"/>
      <c s="75" r="BK18"/>
      <c s="75" r="BL18"/>
      <c s="75" r="BM18"/>
      <c s="75" r="BN18"/>
      <c s="75" r="BO18"/>
      <c s="75" r="BP18"/>
      <c s="75" r="BQ18"/>
      <c s="75" r="BR18"/>
      <c s="75" r="BS18"/>
      <c s="75" r="BT18"/>
      <c s="75" r="BU18"/>
      <c s="75" r="BV18"/>
      <c s="75" r="BW18"/>
      <c s="75" r="BX18"/>
      <c s="75" r="BY18"/>
      <c s="75" r="BZ18"/>
      <c s="75" r="CA18"/>
      <c s="75" r="CB18"/>
      <c s="75" r="CC18"/>
      <c s="75" r="CD18"/>
      <c s="75" r="CE18"/>
      <c s="75" r="CF18"/>
      <c s="75" r="CG18"/>
      <c s="75" r="CH18"/>
      <c s="75" r="CI18"/>
      <c s="75" r="CJ18"/>
      <c s="75" r="CK18"/>
      <c s="75" r="CL18"/>
      <c s="75" r="CM18"/>
      <c s="75" r="CN18"/>
      <c s="75" r="CO18"/>
      <c s="75" r="CP18"/>
      <c s="75" r="CQ18"/>
      <c s="75" r="CR18"/>
      <c s="75" r="CS18"/>
      <c s="75" r="CT18"/>
      <c s="75" r="CU18"/>
      <c s="75" r="CV18"/>
      <c s="75" r="CW18"/>
      <c s="75" r="CX18"/>
      <c s="75" r="CY18"/>
      <c s="75" r="CZ18"/>
      <c s="75" r="DA18"/>
      <c s="75" r="DB18"/>
      <c s="75" r="DC18"/>
      <c s="75" r="DD18"/>
      <c s="75" r="DE18"/>
      <c s="75" r="DF18"/>
      <c s="75" r="DG18"/>
      <c s="75" r="DH18"/>
      <c s="75" r="DI18"/>
      <c s="75" r="DJ18"/>
      <c s="75" r="DK18"/>
      <c s="75" r="DL18"/>
      <c s="75" r="DM18"/>
      <c s="75" r="DN18"/>
      <c s="75" r="DO18"/>
      <c s="75" r="DP18"/>
      <c s="75" r="DQ18"/>
      <c s="75" r="DR18"/>
      <c s="75" r="DS18"/>
      <c s="75" r="DT18"/>
      <c s="77" r="DU18"/>
      <c s="75" r="DV18"/>
      <c s="75" r="DW18"/>
      <c s="75" r="DX18"/>
      <c s="75" r="DY18"/>
      <c s="75" r="DZ18"/>
      <c s="75" r="EA18"/>
      <c s="75" r="EB18"/>
      <c s="75" r="EC18"/>
      <c s="75" r="ED18"/>
      <c s="75" r="EE18"/>
      <c s="75" r="EF18"/>
      <c s="75" r="EG18"/>
      <c s="75" r="EH18"/>
      <c s="75" r="EI18"/>
      <c s="75" r="EJ18"/>
      <c s="75" r="EK18"/>
      <c s="75" r="EL18"/>
      <c s="75" r="EM18"/>
      <c s="75" r="EN18"/>
      <c s="75" r="EO18"/>
      <c s="75" r="EP18"/>
      <c s="75" r="EQ18"/>
      <c s="75" r="ER18"/>
      <c s="75" r="ES18"/>
      <c s="75" r="ET18"/>
      <c s="75" r="EU18"/>
      <c s="75" r="EV18"/>
      <c s="73" r="EW18"/>
      <c s="73" r="EX18"/>
      <c s="73" r="EY18"/>
      <c s="73" r="EZ18"/>
      <c s="73" r="FA18"/>
    </row>
    <row customHeight="1" r="19" ht="15.75">
      <c t="s" s="73" r="A19">
        <v>10276</v>
      </c>
      <c s="75" r="B19"/>
      <c s="75" r="C19"/>
      <c s="75" r="D19"/>
      <c s="75" r="E19"/>
      <c s="75" r="F19"/>
      <c s="75" r="G19"/>
      <c s="75" r="H19"/>
      <c s="75" r="I19"/>
      <c s="75" r="J19"/>
      <c s="75" r="K19"/>
      <c s="75" r="L19"/>
      <c s="75" r="M19"/>
      <c s="75" r="N19"/>
      <c s="75" r="O19"/>
      <c s="75" r="P19"/>
      <c s="75" r="Q19"/>
      <c s="75" r="R19"/>
      <c s="75" r="S19"/>
      <c s="75" r="T19"/>
      <c s="75" r="U19"/>
      <c s="75" r="V19"/>
      <c s="75" r="W19"/>
      <c s="77" r="X19"/>
      <c s="77" r="Y19"/>
      <c s="75" r="Z19"/>
      <c s="75" r="AA19"/>
      <c s="75" r="AB19"/>
      <c s="75" r="AC19"/>
      <c s="75" r="AD19"/>
      <c s="75" r="AE19"/>
      <c s="75" r="AF19"/>
      <c s="75" r="AG19"/>
      <c s="75" r="AH19"/>
      <c s="75" r="AI19"/>
      <c s="75" r="AJ19"/>
      <c s="75" r="AK19"/>
      <c s="75" r="AL19"/>
      <c s="75" r="AM19"/>
      <c s="75" r="AN19"/>
      <c s="75" r="AO19"/>
      <c s="75" r="AP19"/>
      <c s="75" r="AQ19"/>
      <c s="75" r="AR19"/>
      <c s="75" r="AS19"/>
      <c s="75" r="AT19"/>
      <c s="75" r="AU19"/>
      <c s="75" r="AV19"/>
      <c s="75" r="AW19"/>
      <c s="75" r="AX19"/>
      <c s="75" r="AY19"/>
      <c s="75" r="AZ19"/>
      <c s="75" r="BA19"/>
      <c s="75" r="BB19"/>
      <c s="75" r="BC19"/>
      <c s="75" r="BD19"/>
      <c s="75" r="BE19"/>
      <c s="75" r="BF19"/>
      <c s="75" r="BG19"/>
      <c s="75" r="BH19"/>
      <c s="75" r="BI19"/>
      <c s="75" r="BJ19"/>
      <c s="75" r="BK19"/>
      <c s="75" r="BL19"/>
      <c s="75" r="BM19"/>
      <c s="75" r="BN19"/>
      <c s="75" r="BO19"/>
      <c s="75" r="BP19"/>
      <c s="75" r="BQ19"/>
      <c s="75" r="BR19"/>
      <c s="75" r="BS19"/>
      <c s="75" r="BT19"/>
      <c s="75" r="BU19"/>
      <c s="75" r="BV19"/>
      <c s="75" r="BW19"/>
      <c s="75" r="BX19"/>
      <c s="75" r="BY19"/>
      <c s="75" r="BZ19"/>
      <c s="75" r="CA19"/>
      <c s="75" r="CB19"/>
      <c s="75" r="CC19"/>
      <c s="75" r="CD19"/>
      <c s="75" r="CE19"/>
      <c s="75" r="CF19"/>
      <c s="75" r="CG19"/>
      <c s="75" r="CH19"/>
      <c s="75" r="CI19"/>
      <c s="75" r="CJ19"/>
      <c s="75" r="CK19"/>
      <c s="75" r="CL19"/>
      <c s="75" r="CM19"/>
      <c s="75" r="CN19"/>
      <c s="75" r="CO19"/>
      <c s="75" r="CP19"/>
      <c s="75" r="CQ19"/>
      <c s="75" r="CR19"/>
      <c s="75" r="CS19"/>
      <c s="75" r="CT19"/>
      <c s="75" r="CU19"/>
      <c s="75" r="CV19"/>
      <c s="75" r="CW19"/>
      <c s="75" r="CX19"/>
      <c s="75" r="CY19"/>
      <c s="75" r="CZ19"/>
      <c s="75" r="DA19"/>
      <c s="75" r="DB19"/>
      <c s="75" r="DC19"/>
      <c s="75" r="DD19"/>
      <c s="75" r="DE19"/>
      <c s="75" r="DF19"/>
      <c s="75" r="DG19"/>
      <c s="75" r="DH19"/>
      <c s="75" r="DI19"/>
      <c s="75" r="DJ19"/>
      <c s="75" r="DK19"/>
      <c s="75" r="DL19"/>
      <c s="75" r="DM19"/>
      <c s="75" r="DN19"/>
      <c s="75" r="DO19"/>
      <c s="75" r="DP19"/>
      <c s="75" r="DQ19"/>
      <c s="75" r="DR19"/>
      <c s="75" r="DS19"/>
      <c s="75" r="DT19"/>
      <c s="77" r="DU19"/>
      <c s="75" r="DV19"/>
      <c s="75" r="DW19"/>
      <c s="75" r="DX19"/>
      <c s="75" r="DY19"/>
      <c s="75" r="DZ19"/>
      <c s="75" r="EA19"/>
      <c s="75" r="EB19"/>
      <c s="75" r="EC19"/>
      <c s="75" r="ED19"/>
      <c s="75" r="EE19"/>
      <c s="75" r="EF19"/>
      <c s="75" r="EG19"/>
      <c s="75" r="EH19"/>
      <c s="75" r="EI19"/>
      <c s="75" r="EJ19"/>
      <c s="75" r="EK19"/>
      <c s="75" r="EL19"/>
      <c s="75" r="EM19"/>
      <c s="75" r="EN19"/>
      <c s="75" r="EO19"/>
      <c s="75" r="EP19"/>
      <c s="75" r="EQ19"/>
      <c s="75" r="ER19"/>
      <c s="75" r="ES19"/>
      <c s="75" r="ET19"/>
      <c s="75" r="EU19"/>
      <c s="75" r="EV19"/>
      <c s="73" r="EW19"/>
      <c s="73" r="EX19"/>
      <c s="73" r="EY19"/>
      <c s="73" r="EZ19"/>
      <c s="73" r="FA19"/>
    </row>
    <row customHeight="1" r="20" ht="15.75">
      <c s="73" r="A20"/>
      <c s="75" r="B20"/>
      <c s="75" r="C20"/>
      <c s="75" r="D20"/>
      <c s="75" r="E20"/>
      <c s="75" r="F20"/>
      <c s="75" r="G20"/>
      <c s="75" r="H20"/>
      <c s="75" r="I20"/>
      <c s="75" r="J20"/>
      <c s="75" r="K20"/>
      <c s="75" r="L20"/>
      <c s="75" r="M20"/>
      <c s="75" r="N20"/>
      <c s="75" r="O20"/>
      <c s="75" r="P20"/>
      <c s="75" r="Q20"/>
      <c s="75" r="R20"/>
      <c s="75" r="S20"/>
      <c s="75" r="T20"/>
      <c s="75" r="U20"/>
      <c s="75" r="V20"/>
      <c s="75" r="W20"/>
      <c s="77" r="X20"/>
      <c s="77" r="Y20"/>
      <c s="75" r="Z20"/>
      <c s="75" r="AA20"/>
      <c s="75" r="AB20"/>
      <c s="75" r="AC20"/>
      <c s="75" r="AD20"/>
      <c s="75" r="AE20"/>
      <c s="75" r="AF20"/>
      <c s="75" r="AG20"/>
      <c s="75" r="AH20"/>
      <c s="75" r="AI20"/>
      <c s="75" r="AJ20"/>
      <c s="75" r="AK20"/>
      <c s="75" r="AL20"/>
      <c s="75" r="AM20"/>
      <c s="75" r="AN20"/>
      <c s="75" r="AO20"/>
      <c s="75" r="AP20"/>
      <c s="75" r="AQ20"/>
      <c s="75" r="AR20"/>
      <c s="75" r="AS20"/>
      <c s="75" r="AT20"/>
      <c s="75" r="AU20"/>
      <c s="75" r="AV20"/>
      <c s="75" r="AW20"/>
      <c s="75" r="AX20"/>
      <c s="75" r="AY20"/>
      <c s="75" r="AZ20"/>
      <c s="75" r="BA20"/>
      <c s="75" r="BB20"/>
      <c s="75" r="BC20"/>
      <c s="75" r="BD20"/>
      <c s="75" r="BE20"/>
      <c s="75" r="BF20"/>
      <c s="75" r="BG20"/>
      <c s="75" r="BH20"/>
      <c s="75" r="BI20"/>
      <c s="75" r="BJ20"/>
      <c s="75" r="BK20"/>
      <c s="75" r="BL20"/>
      <c s="75" r="BM20"/>
      <c s="75" r="BN20"/>
      <c s="75" r="BO20"/>
      <c s="75" r="BP20"/>
      <c s="75" r="BQ20"/>
      <c s="75" r="BR20"/>
      <c s="75" r="BS20"/>
      <c s="75" r="BT20"/>
      <c s="75" r="BU20"/>
      <c s="75" r="BV20"/>
      <c s="75" r="BW20"/>
      <c s="75" r="BX20"/>
      <c s="75" r="BY20"/>
      <c s="75" r="BZ20"/>
      <c s="75" r="CA20"/>
      <c s="75" r="CB20"/>
      <c s="75" r="CC20"/>
      <c s="75" r="CD20"/>
      <c s="75" r="CE20"/>
      <c s="75" r="CF20"/>
      <c s="75" r="CG20"/>
      <c s="75" r="CH20"/>
      <c s="75" r="CI20"/>
      <c s="75" r="CJ20"/>
      <c s="75" r="CK20"/>
      <c s="75" r="CL20"/>
      <c s="75" r="CM20"/>
      <c s="75" r="CN20"/>
      <c s="75" r="CO20"/>
      <c s="75" r="CP20"/>
      <c s="75" r="CQ20"/>
      <c s="75" r="CR20"/>
      <c s="75" r="CS20"/>
      <c s="75" r="CT20"/>
      <c s="75" r="CU20"/>
      <c s="75" r="CV20"/>
      <c s="75" r="CW20"/>
      <c s="75" r="CX20"/>
      <c s="75" r="CY20"/>
      <c s="75" r="CZ20"/>
      <c s="75" r="DA20"/>
      <c s="75" r="DB20"/>
      <c s="75" r="DC20"/>
      <c s="75" r="DD20"/>
      <c s="75" r="DE20"/>
      <c s="75" r="DF20"/>
      <c s="75" r="DG20"/>
      <c s="75" r="DH20"/>
      <c s="75" r="DI20"/>
      <c s="75" r="DJ20"/>
      <c s="75" r="DK20"/>
      <c s="75" r="DL20"/>
      <c s="75" r="DM20"/>
      <c s="75" r="DN20"/>
      <c s="75" r="DO20"/>
      <c s="75" r="DP20"/>
      <c s="75" r="DQ20"/>
      <c s="75" r="DR20"/>
      <c s="75" r="DS20"/>
      <c s="75" r="DT20"/>
      <c s="77" r="DU20"/>
      <c s="75" r="DV20"/>
      <c s="75" r="DW20"/>
      <c s="75" r="DX20"/>
      <c s="75" r="DY20"/>
      <c s="75" r="DZ20"/>
      <c s="75" r="EA20"/>
      <c s="75" r="EB20"/>
      <c s="75" r="EC20"/>
      <c s="75" r="ED20"/>
      <c s="75" r="EE20"/>
      <c s="75" r="EF20"/>
      <c s="75" r="EG20"/>
      <c s="75" r="EH20"/>
      <c s="75" r="EI20"/>
      <c s="75" r="EJ20"/>
      <c s="75" r="EK20"/>
      <c s="75" r="EL20"/>
      <c s="75" r="EM20"/>
      <c s="75" r="EN20"/>
      <c s="75" r="EO20"/>
      <c s="75" r="EP20"/>
      <c s="75" r="EQ20"/>
      <c s="75" r="ER20"/>
      <c s="75" r="ES20"/>
      <c s="75" r="ET20"/>
      <c s="75" r="EU20"/>
      <c s="75" r="EV20"/>
      <c s="73" r="EW20"/>
      <c s="73" r="EX20"/>
      <c s="73" r="EY20"/>
      <c s="73" r="EZ20"/>
      <c s="73" r="FA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9.29"/>
    <col min="2" customWidth="1" max="2" width="24.57"/>
    <col min="3" customWidth="1" max="6" width="11.0"/>
  </cols>
  <sheetData>
    <row customHeight="1" r="1" ht="15.75">
      <c t="s" s="120" r="A1">
        <v>10277</v>
      </c>
      <c t="s" s="120" r="B1">
        <v>10278</v>
      </c>
    </row>
    <row customHeight="1" r="2" ht="15.75">
      <c t="s" s="121" r="A2">
        <v>10279</v>
      </c>
      <c t="s" s="122" r="B2">
        <v>10280</v>
      </c>
    </row>
    <row customHeight="1" r="3" ht="15.75">
      <c t="s" s="121" r="A3">
        <v>10281</v>
      </c>
      <c t="s" s="122" r="B3">
        <v>10282</v>
      </c>
    </row>
    <row customHeight="1" r="4" ht="15.75">
      <c t="s" s="121" r="A4">
        <v>10283</v>
      </c>
      <c t="s" s="122" r="B4">
        <v>10284</v>
      </c>
    </row>
    <row customHeight="1" r="5" ht="15.75">
      <c t="s" s="121" r="A5">
        <v>10285</v>
      </c>
      <c t="s" s="122" r="B5">
        <v>10286</v>
      </c>
    </row>
    <row customHeight="1" r="6" ht="15.75">
      <c t="s" s="121" r="A6">
        <v>10287</v>
      </c>
      <c t="s" s="122" r="B6">
        <v>10288</v>
      </c>
    </row>
    <row customHeight="1" r="7" ht="15.75">
      <c t="s" s="123" r="A7">
        <v>10289</v>
      </c>
      <c t="s" s="122" r="B7">
        <v>10290</v>
      </c>
    </row>
    <row customHeight="1" r="8" ht="15.75">
      <c t="s" s="121" r="A8">
        <v>10291</v>
      </c>
      <c t="s" s="124" r="B8">
        <v>10292</v>
      </c>
    </row>
    <row customHeight="1" r="9" ht="15.75">
      <c t="s" s="121" r="A9">
        <v>10293</v>
      </c>
      <c t="s" s="122" r="B9">
        <v>10294</v>
      </c>
    </row>
    <row customHeight="1" r="10" ht="15.75">
      <c t="s" s="121" r="A10">
        <v>10295</v>
      </c>
      <c t="s" s="124" r="B10">
        <v>10296</v>
      </c>
    </row>
    <row customHeight="1" r="11" ht="15.75">
      <c t="s" s="121" r="A11">
        <v>10297</v>
      </c>
      <c t="s" s="122" r="B11">
        <v>10298</v>
      </c>
    </row>
    <row customHeight="1" r="12" ht="15.75">
      <c t="s" s="125" r="A12">
        <v>10299</v>
      </c>
      <c t="s" s="126" r="B12">
        <v>10300</v>
      </c>
    </row>
    <row customHeight="1" r="13" ht="15.75">
      <c t="s" s="127" r="A13">
        <v>10301</v>
      </c>
      <c t="s" s="128" r="B13">
        <v>10302</v>
      </c>
    </row>
    <row customHeight="1" r="14" ht="15.75">
      <c t="s" s="121" r="A14">
        <v>10303</v>
      </c>
      <c t="s" s="122" r="B14">
        <v>10304</v>
      </c>
    </row>
    <row customHeight="1" r="15" ht="15.75">
      <c t="s" s="121" r="A15">
        <v>10305</v>
      </c>
      <c t="s" s="124" r="B15">
        <v>10306</v>
      </c>
    </row>
    <row customHeight="1" r="16" ht="15.75">
      <c t="s" s="121" r="A16">
        <v>10307</v>
      </c>
      <c t="s" s="122" r="B16">
        <v>10308</v>
      </c>
    </row>
    <row customHeight="1" r="17" ht="15.75">
      <c t="s" s="123" r="A17">
        <v>10309</v>
      </c>
      <c t="s" s="124" r="B17">
        <v>10310</v>
      </c>
    </row>
    <row customHeight="1" r="18" ht="15.75">
      <c t="s" s="123" r="A18">
        <v>10311</v>
      </c>
      <c t="s" s="122" r="B18">
        <v>10312</v>
      </c>
    </row>
    <row customHeight="1" r="19" ht="15.75">
      <c t="s" s="123" r="A19">
        <v>10313</v>
      </c>
      <c t="s" s="122" r="B19">
        <v>10314</v>
      </c>
    </row>
    <row customHeight="1" r="20" ht="15.75">
      <c t="s" s="121" r="A20">
        <v>10315</v>
      </c>
      <c t="s" s="129" r="B20">
        <v>10316</v>
      </c>
    </row>
    <row customHeight="1" r="21" ht="15.75">
      <c t="s" s="123" r="A21">
        <v>10317</v>
      </c>
      <c t="s" s="122" r="B21">
        <v>10318</v>
      </c>
    </row>
    <row customHeight="1" r="22" ht="15.75">
      <c t="s" s="121" r="A22">
        <v>10319</v>
      </c>
      <c t="s" s="124" r="B22">
        <v>10320</v>
      </c>
    </row>
    <row customHeight="1" r="23" ht="15.75">
      <c t="s" s="121" r="A23">
        <v>10321</v>
      </c>
      <c t="s" s="124" r="B23">
        <v>10322</v>
      </c>
    </row>
    <row customHeight="1" r="24" ht="15.75">
      <c t="s" s="130" r="A24">
        <v>10323</v>
      </c>
      <c t="s" s="122" r="B24">
        <v>10324</v>
      </c>
    </row>
    <row customHeight="1" r="25" ht="15.75">
      <c t="s" s="121" r="A25">
        <v>10325</v>
      </c>
      <c t="s" s="124" r="B25">
        <v>10326</v>
      </c>
    </row>
    <row customHeight="1" r="26" ht="15.75">
      <c t="s" s="121" r="A26">
        <v>10327</v>
      </c>
      <c t="s" s="122" r="B26">
        <v>10328</v>
      </c>
    </row>
    <row customHeight="1" r="27" ht="15.75">
      <c t="s" s="123" r="A27">
        <v>10329</v>
      </c>
      <c t="s" s="122" r="B27">
        <v>10330</v>
      </c>
    </row>
    <row customHeight="1" r="28" ht="15.75">
      <c t="s" s="121" r="A28">
        <v>10331</v>
      </c>
      <c t="s" s="122" r="B28">
        <v>10332</v>
      </c>
    </row>
    <row customHeight="1" r="29" ht="15.75">
      <c t="s" s="131" r="A29">
        <v>10333</v>
      </c>
      <c t="s" s="124" r="B29">
        <v>10334</v>
      </c>
    </row>
    <row customHeight="1" r="30" ht="15.75">
      <c t="s" s="132" r="A30">
        <v>10335</v>
      </c>
      <c t="s" s="128" r="B30">
        <v>10336</v>
      </c>
    </row>
    <row customHeight="1" r="31" ht="15.75">
      <c t="s" s="121" r="A31">
        <v>10337</v>
      </c>
      <c t="s" s="124" r="B31">
        <v>10338</v>
      </c>
    </row>
    <row customHeight="1" r="32" ht="15.75">
      <c t="s" s="121" r="A32">
        <v>10339</v>
      </c>
      <c t="s" s="122" r="B32">
        <v>10340</v>
      </c>
    </row>
    <row customHeight="1" r="33" ht="15.75">
      <c t="s" s="121" r="A33">
        <v>10341</v>
      </c>
      <c t="s" s="122" r="B33">
        <v>10342</v>
      </c>
    </row>
    <row customHeight="1" r="34" ht="15.75">
      <c t="s" s="121" r="A34">
        <v>10343</v>
      </c>
      <c t="s" s="124" r="B34">
        <v>10344</v>
      </c>
    </row>
    <row customHeight="1" r="35" ht="15.75">
      <c t="s" s="133" r="A35">
        <v>10345</v>
      </c>
      <c t="s" s="122" r="B35">
        <v>10346</v>
      </c>
    </row>
    <row customHeight="1" r="36" ht="15.75">
      <c t="s" s="121" r="A36">
        <v>10347</v>
      </c>
      <c t="s" s="122" r="B36">
        <v>10348</v>
      </c>
    </row>
    <row customHeight="1" r="37" ht="15.75">
      <c t="s" s="121" r="A37">
        <v>10349</v>
      </c>
      <c t="s" s="124" r="B37">
        <v>10350</v>
      </c>
    </row>
    <row customHeight="1" r="38" ht="15.75">
      <c t="s" s="121" r="A38">
        <v>10351</v>
      </c>
      <c t="s" s="129" r="B38">
        <v>10352</v>
      </c>
    </row>
    <row customHeight="1" r="39" ht="15.75">
      <c t="s" s="123" r="A39">
        <v>10353</v>
      </c>
      <c t="s" s="122" r="B39">
        <v>10354</v>
      </c>
    </row>
    <row customHeight="1" r="40" ht="15.75">
      <c t="s" s="121" r="A40">
        <v>10355</v>
      </c>
      <c t="s" s="122" r="B40">
        <v>10356</v>
      </c>
    </row>
    <row customHeight="1" r="41" ht="15.75">
      <c t="s" s="133" r="A41">
        <v>10357</v>
      </c>
      <c t="s" s="122" r="B41">
        <v>10358</v>
      </c>
    </row>
    <row customHeight="1" r="42" ht="15.75">
      <c t="s" s="121" r="A42">
        <v>10359</v>
      </c>
      <c t="s" s="122" r="B42">
        <v>10360</v>
      </c>
    </row>
    <row customHeight="1" r="43" ht="15.75">
      <c t="s" s="130" r="A43">
        <v>10361</v>
      </c>
      <c t="s" s="122" r="B43">
        <v>10362</v>
      </c>
    </row>
    <row customHeight="1" r="44" ht="15.75">
      <c t="s" s="123" r="A44">
        <v>10363</v>
      </c>
      <c t="s" s="124" r="B44">
        <v>10364</v>
      </c>
    </row>
    <row customHeight="1" r="45" ht="15.75">
      <c t="s" s="121" r="A45">
        <v>10365</v>
      </c>
      <c t="s" s="122" r="B45">
        <v>10366</v>
      </c>
    </row>
    <row customHeight="1" r="46" ht="15.75">
      <c t="s" s="123" r="A46">
        <v>10367</v>
      </c>
      <c t="s" s="134" r="B46">
        <v>10368</v>
      </c>
    </row>
    <row customHeight="1" r="47" ht="15.75">
      <c t="s" s="121" r="A47">
        <v>10369</v>
      </c>
      <c t="s" s="122" r="B47">
        <v>10370</v>
      </c>
    </row>
    <row customHeight="1" r="48" ht="15.75">
      <c t="s" s="121" r="A48">
        <v>10371</v>
      </c>
      <c t="s" s="124" r="B48">
        <v>10372</v>
      </c>
    </row>
    <row customHeight="1" r="49" ht="15.75">
      <c t="s" s="133" r="A49">
        <v>10373</v>
      </c>
      <c t="s" s="124" r="B49">
        <v>10374</v>
      </c>
    </row>
    <row customHeight="1" r="50" ht="15.75">
      <c t="s" s="121" r="A50">
        <v>10375</v>
      </c>
      <c t="s" s="124" r="B50">
        <v>10376</v>
      </c>
    </row>
    <row customHeight="1" r="51" ht="15.75">
      <c t="s" s="123" r="A51">
        <v>10377</v>
      </c>
      <c t="s" s="124" r="B51">
        <v>10378</v>
      </c>
    </row>
    <row customHeight="1" r="52" ht="15.75">
      <c t="s" s="121" r="A52">
        <v>10379</v>
      </c>
      <c t="s" s="124" r="B52">
        <v>10380</v>
      </c>
    </row>
    <row customHeight="1" r="53" ht="15.75">
      <c t="s" s="123" r="A53">
        <v>10381</v>
      </c>
      <c t="s" s="124" r="B53">
        <v>10382</v>
      </c>
    </row>
    <row customHeight="1" r="54" ht="15.75">
      <c t="s" s="121" r="A54">
        <v>10383</v>
      </c>
      <c t="s" s="124" r="B54">
        <v>10384</v>
      </c>
    </row>
    <row customHeight="1" r="55" ht="15.75">
      <c t="s" s="121" r="A55">
        <v>10385</v>
      </c>
      <c t="s" s="122" r="B55">
        <v>10386</v>
      </c>
    </row>
    <row customHeight="1" r="56" ht="15.75">
      <c t="s" s="131" r="A56">
        <v>10387</v>
      </c>
      <c t="s" s="135" r="B56">
        <v>10388</v>
      </c>
    </row>
    <row customHeight="1" r="57" ht="15.75">
      <c t="s" s="121" r="A57">
        <v>10389</v>
      </c>
      <c t="s" s="122" r="B57">
        <v>10390</v>
      </c>
    </row>
    <row customHeight="1" r="58" ht="15.75">
      <c t="s" s="136" r="A58">
        <v>10391</v>
      </c>
      <c t="s" s="124" r="B58">
        <v>10392</v>
      </c>
    </row>
    <row customHeight="1" r="59" ht="15.75">
      <c t="s" s="123" r="A59">
        <v>10393</v>
      </c>
      <c t="s" s="124" r="B59">
        <v>10394</v>
      </c>
    </row>
    <row customHeight="1" r="60" ht="15.75">
      <c t="s" s="125" r="A60">
        <v>10395</v>
      </c>
      <c t="s" s="128" r="B60">
        <v>10396</v>
      </c>
    </row>
    <row customHeight="1" r="61" ht="15.75">
      <c t="s" s="121" r="A61">
        <v>10397</v>
      </c>
      <c t="s" s="122" r="B61">
        <v>10398</v>
      </c>
    </row>
    <row customHeight="1" r="62" ht="15.75">
      <c t="s" s="121" r="A62">
        <v>10399</v>
      </c>
      <c t="s" s="122" r="B62">
        <v>10400</v>
      </c>
    </row>
    <row customHeight="1" r="63" ht="15.75">
      <c t="s" s="123" r="A63">
        <v>10401</v>
      </c>
      <c t="s" s="122" r="B63">
        <v>10402</v>
      </c>
    </row>
    <row customHeight="1" r="64" ht="15.75">
      <c t="s" s="121" r="A64">
        <v>10403</v>
      </c>
      <c t="s" s="124" r="B64">
        <v>10404</v>
      </c>
    </row>
    <row customHeight="1" r="65" ht="15.75">
      <c t="s" s="121" r="A65">
        <v>10405</v>
      </c>
      <c t="s" s="122" r="B65">
        <v>10406</v>
      </c>
    </row>
    <row customHeight="1" r="66" ht="15.75">
      <c t="s" s="123" r="A66">
        <v>10407</v>
      </c>
      <c t="s" s="124" r="B66">
        <v>10408</v>
      </c>
    </row>
    <row customHeight="1" r="67" ht="15.75">
      <c t="s" s="123" r="A67">
        <v>10409</v>
      </c>
      <c t="s" s="124" r="B67">
        <v>10410</v>
      </c>
    </row>
    <row customHeight="1" r="68" ht="15.75">
      <c t="s" s="121" r="A68">
        <v>10411</v>
      </c>
      <c t="s" s="124" r="B68">
        <v>10412</v>
      </c>
    </row>
    <row customHeight="1" r="69" ht="15.75">
      <c t="s" s="121" r="A69">
        <v>10413</v>
      </c>
      <c t="s" s="124" r="B69">
        <v>10414</v>
      </c>
    </row>
    <row customHeight="1" r="70" ht="15.75">
      <c t="s" s="121" r="A70">
        <v>10415</v>
      </c>
      <c t="s" s="124" r="B70">
        <v>10416</v>
      </c>
    </row>
    <row customHeight="1" r="71" ht="15.75">
      <c t="s" s="121" r="A71">
        <v>10417</v>
      </c>
      <c t="s" s="122" r="B71">
        <v>10418</v>
      </c>
    </row>
    <row customHeight="1" r="72" ht="15.75">
      <c t="s" s="121" r="A72">
        <v>10419</v>
      </c>
      <c t="s" s="124" r="B72">
        <v>10420</v>
      </c>
    </row>
    <row customHeight="1" r="73" ht="15.75">
      <c t="s" s="121" r="A73">
        <v>10421</v>
      </c>
      <c t="s" s="122" r="B73">
        <v>10422</v>
      </c>
    </row>
    <row customHeight="1" r="74" ht="15.75">
      <c t="s" s="121" r="A74">
        <v>10423</v>
      </c>
      <c t="s" s="122" r="B74">
        <v>10424</v>
      </c>
    </row>
    <row customHeight="1" r="75" ht="15.75">
      <c t="s" s="130" r="A75">
        <v>10425</v>
      </c>
      <c t="s" s="122" r="B75">
        <v>10426</v>
      </c>
    </row>
    <row customHeight="1" r="76" ht="15.75">
      <c t="s" s="121" r="A76">
        <v>10427</v>
      </c>
      <c t="s" s="124" r="B76">
        <v>10428</v>
      </c>
    </row>
    <row customHeight="1" r="77" ht="15.75">
      <c t="s" s="133" r="A77">
        <v>10429</v>
      </c>
      <c t="s" s="124" r="B77">
        <v>10430</v>
      </c>
    </row>
    <row customHeight="1" r="78" ht="15.75">
      <c t="s" s="123" r="A78">
        <v>10431</v>
      </c>
      <c t="s" s="122" r="B78">
        <v>10432</v>
      </c>
    </row>
    <row customHeight="1" r="79" ht="15.75">
      <c t="s" s="121" r="A79">
        <v>10433</v>
      </c>
      <c t="s" s="122" r="B79">
        <v>10434</v>
      </c>
    </row>
    <row customHeight="1" r="80" ht="15.75">
      <c t="s" s="121" r="A80">
        <v>10435</v>
      </c>
      <c t="s" s="122" r="B80">
        <v>10436</v>
      </c>
    </row>
    <row customHeight="1" r="81" ht="15.75">
      <c t="s" s="121" r="A81">
        <v>10437</v>
      </c>
      <c t="s" s="122" r="B81">
        <v>10438</v>
      </c>
    </row>
    <row customHeight="1" r="82" ht="15.75">
      <c t="s" s="130" r="A82">
        <v>10439</v>
      </c>
      <c t="s" s="122" r="B82">
        <v>10440</v>
      </c>
    </row>
    <row customHeight="1" r="83" ht="15.75">
      <c t="s" s="121" r="A83">
        <v>10441</v>
      </c>
      <c t="s" s="122" r="B83">
        <v>10442</v>
      </c>
    </row>
    <row customHeight="1" r="84" ht="15.75">
      <c t="s" s="121" r="A84">
        <v>10443</v>
      </c>
      <c t="s" s="124" r="B84">
        <v>10444</v>
      </c>
    </row>
    <row customHeight="1" r="85" ht="15.75">
      <c t="s" s="121" r="A85">
        <v>10445</v>
      </c>
      <c t="s" s="124" r="B85">
        <v>10446</v>
      </c>
    </row>
    <row customHeight="1" r="86" ht="15.75">
      <c t="s" s="137" r="A86">
        <v>10447</v>
      </c>
      <c t="s" s="124" r="B86">
        <v>10448</v>
      </c>
    </row>
    <row customHeight="1" r="87" ht="15.75">
      <c t="s" s="123" r="A87">
        <v>10449</v>
      </c>
      <c t="s" s="122" r="B87">
        <v>10450</v>
      </c>
    </row>
    <row customHeight="1" r="88" ht="15.75">
      <c t="s" s="123" r="A88">
        <v>10451</v>
      </c>
      <c t="s" s="124" r="B88">
        <v>10452</v>
      </c>
    </row>
    <row customHeight="1" r="89" ht="15.75">
      <c t="s" s="121" r="A89">
        <v>10453</v>
      </c>
      <c t="s" s="124" r="B89">
        <v>10454</v>
      </c>
    </row>
    <row customHeight="1" r="90" ht="15.75">
      <c t="s" s="121" r="A90">
        <v>10455</v>
      </c>
      <c t="s" s="122" r="B90">
        <v>10456</v>
      </c>
    </row>
    <row customHeight="1" r="91" ht="15.75">
      <c t="s" s="123" r="A91">
        <v>10457</v>
      </c>
      <c t="s" s="122" r="B91">
        <v>10458</v>
      </c>
    </row>
    <row customHeight="1" r="92" ht="15.75">
      <c t="s" s="123" r="A92">
        <v>10459</v>
      </c>
      <c t="s" s="122" r="B92">
        <v>10460</v>
      </c>
    </row>
    <row customHeight="1" r="93" ht="15.75">
      <c t="s" s="137" r="A93">
        <v>10461</v>
      </c>
      <c t="s" s="124" r="B93">
        <v>10462</v>
      </c>
    </row>
    <row customHeight="1" r="94" ht="15.75">
      <c t="s" s="121" r="A94">
        <v>10463</v>
      </c>
      <c t="s" s="122" r="B94">
        <v>10464</v>
      </c>
    </row>
    <row customHeight="1" r="95" ht="15.75">
      <c t="s" s="123" r="A95">
        <v>10465</v>
      </c>
      <c t="s" s="122" r="B95">
        <v>10466</v>
      </c>
    </row>
    <row customHeight="1" r="96" ht="15.75">
      <c t="s" s="138" r="A96">
        <v>10467</v>
      </c>
      <c t="s" s="126" r="B96">
        <v>10468</v>
      </c>
    </row>
    <row customHeight="1" r="97" ht="15.75">
      <c t="s" s="121" r="A97">
        <v>10469</v>
      </c>
      <c t="s" s="124" r="B97">
        <v>10470</v>
      </c>
    </row>
    <row customHeight="1" r="98" ht="15.75">
      <c t="s" s="121" r="A98">
        <v>10471</v>
      </c>
      <c t="s" s="122" r="B98">
        <v>10472</v>
      </c>
    </row>
    <row customHeight="1" r="99" ht="15.75">
      <c t="s" s="121" r="A99">
        <v>10473</v>
      </c>
      <c t="s" s="124" r="B99">
        <v>10474</v>
      </c>
    </row>
    <row customHeight="1" r="100" ht="15.75">
      <c t="s" s="121" r="A100">
        <v>10475</v>
      </c>
      <c t="s" s="124" r="B100">
        <v>10476</v>
      </c>
    </row>
    <row customHeight="1" r="101" ht="15.75">
      <c t="s" s="133" r="A101">
        <v>10477</v>
      </c>
      <c t="s" s="122" r="B101">
        <v>10478</v>
      </c>
    </row>
    <row customHeight="1" r="102" ht="15.75">
      <c t="s" s="121" r="A102">
        <v>10479</v>
      </c>
      <c t="s" s="124" r="B102">
        <v>10480</v>
      </c>
    </row>
    <row customHeight="1" r="103" ht="15.75">
      <c t="s" s="130" r="A103">
        <v>10481</v>
      </c>
      <c t="s" s="122" r="B103">
        <v>10482</v>
      </c>
    </row>
    <row customHeight="1" r="104" ht="15.75">
      <c t="s" s="130" r="A104">
        <v>10483</v>
      </c>
      <c t="s" s="124" r="B104">
        <v>10484</v>
      </c>
    </row>
    <row customHeight="1" r="105" ht="15.75">
      <c t="s" s="121" r="A105">
        <v>10485</v>
      </c>
      <c t="s" s="122" r="B105">
        <v>10486</v>
      </c>
    </row>
    <row customHeight="1" r="106" ht="15.75">
      <c t="s" s="121" r="A106">
        <v>10487</v>
      </c>
      <c t="s" s="122" r="B106">
        <v>10488</v>
      </c>
    </row>
    <row customHeight="1" r="107" ht="15.75">
      <c t="s" s="130" r="A107">
        <v>10489</v>
      </c>
      <c t="s" s="122" r="B107">
        <v>10490</v>
      </c>
    </row>
    <row customHeight="1" r="108" ht="15.75">
      <c t="s" s="123" r="A108">
        <v>10491</v>
      </c>
      <c t="s" s="124" r="B108">
        <v>10492</v>
      </c>
    </row>
    <row customHeight="1" r="109" ht="15.75">
      <c t="s" s="121" r="A109">
        <v>10493</v>
      </c>
      <c t="s" s="122" r="B109">
        <v>10494</v>
      </c>
    </row>
    <row customHeight="1" r="110" ht="15.75">
      <c t="s" s="121" r="A110">
        <v>10495</v>
      </c>
      <c t="s" s="122" r="B110">
        <v>10496</v>
      </c>
    </row>
    <row customHeight="1" r="111" ht="15.75">
      <c t="s" s="130" r="A111">
        <v>10497</v>
      </c>
      <c t="s" s="124" r="B111">
        <v>10498</v>
      </c>
    </row>
    <row customHeight="1" r="112" ht="15.75">
      <c t="s" s="121" r="A112">
        <v>10499</v>
      </c>
      <c t="s" s="122" r="B112">
        <v>10500</v>
      </c>
    </row>
    <row customHeight="1" r="113" ht="15.75">
      <c t="s" s="123" r="A113">
        <v>10501</v>
      </c>
      <c t="s" s="122" r="B113">
        <v>10502</v>
      </c>
    </row>
    <row customHeight="1" r="114" ht="15.75">
      <c t="s" s="121" r="A114">
        <v>10503</v>
      </c>
      <c t="s" s="122" r="B114">
        <v>10504</v>
      </c>
    </row>
    <row customHeight="1" r="115" ht="15.75">
      <c t="s" s="121" r="A115">
        <v>10505</v>
      </c>
      <c t="s" s="122" r="B115">
        <v>10506</v>
      </c>
    </row>
    <row customHeight="1" r="116" ht="15.75">
      <c t="s" s="125" r="A116">
        <v>10507</v>
      </c>
      <c t="s" s="126" r="B116">
        <v>10508</v>
      </c>
    </row>
    <row customHeight="1" r="117" ht="15.75">
      <c t="s" s="121" r="A117">
        <v>10509</v>
      </c>
      <c t="s" s="124" r="B117">
        <v>10510</v>
      </c>
    </row>
    <row customHeight="1" r="118" ht="15.75">
      <c t="s" s="133" r="A118">
        <v>10511</v>
      </c>
      <c t="s" s="122" r="B118">
        <v>10512</v>
      </c>
    </row>
    <row customHeight="1" r="119" ht="15.75">
      <c t="s" s="123" r="A119">
        <v>10513</v>
      </c>
      <c t="s" s="122" r="B119">
        <v>10514</v>
      </c>
    </row>
    <row customHeight="1" r="120" ht="15.75">
      <c t="s" s="123" r="A120">
        <v>10515</v>
      </c>
      <c t="s" s="122" r="B120">
        <v>10516</v>
      </c>
    </row>
    <row customHeight="1" r="121" ht="15.75">
      <c t="s" s="121" r="A121">
        <v>10517</v>
      </c>
      <c t="s" s="122" r="B121">
        <v>10518</v>
      </c>
    </row>
    <row customHeight="1" r="122" ht="15.75">
      <c t="s" s="130" r="A122">
        <v>10519</v>
      </c>
      <c t="s" s="122" r="B122">
        <v>10520</v>
      </c>
    </row>
    <row customHeight="1" r="123" ht="15.75">
      <c t="s" s="121" r="A123">
        <v>10521</v>
      </c>
      <c t="s" s="124" r="B123">
        <v>10522</v>
      </c>
    </row>
    <row customHeight="1" r="124" ht="15.75">
      <c t="s" s="121" r="A124">
        <v>10523</v>
      </c>
      <c t="s" s="122" r="B124">
        <v>10524</v>
      </c>
    </row>
    <row customHeight="1" r="125" ht="15.75">
      <c t="s" s="123" r="A125">
        <v>10525</v>
      </c>
      <c t="s" s="124" r="B125">
        <v>10526</v>
      </c>
    </row>
    <row customHeight="1" r="126" ht="15.75">
      <c t="s" s="121" r="A126">
        <v>10527</v>
      </c>
      <c t="s" s="124" r="B126">
        <v>10528</v>
      </c>
    </row>
    <row customHeight="1" r="127" ht="15.75">
      <c t="s" s="121" r="A127">
        <v>10529</v>
      </c>
      <c t="s" s="122" r="B127">
        <v>10530</v>
      </c>
    </row>
    <row customHeight="1" r="128" ht="15.75">
      <c t="s" s="123" r="A128">
        <v>10531</v>
      </c>
      <c t="s" s="124" r="B128">
        <v>10532</v>
      </c>
    </row>
    <row customHeight="1" r="129" ht="15.75">
      <c t="s" s="121" r="A129">
        <v>10533</v>
      </c>
      <c t="s" s="122" r="B129">
        <v>10534</v>
      </c>
    </row>
    <row customHeight="1" r="130" ht="15.75">
      <c t="s" s="137" r="A130">
        <v>10535</v>
      </c>
      <c t="s" s="124" r="B130">
        <v>10536</v>
      </c>
    </row>
    <row customHeight="1" r="131" ht="15.75">
      <c t="s" s="130" r="A131">
        <v>10537</v>
      </c>
      <c t="s" s="124" r="B131">
        <v>10538</v>
      </c>
    </row>
    <row customHeight="1" r="132" ht="15.75">
      <c t="s" s="121" r="A132">
        <v>10539</v>
      </c>
      <c t="s" s="122" r="B132">
        <v>10540</v>
      </c>
    </row>
    <row customHeight="1" r="133" ht="15.75">
      <c t="s" s="121" r="A133">
        <v>10541</v>
      </c>
      <c t="s" s="124" r="B133">
        <v>10542</v>
      </c>
    </row>
    <row customHeight="1" r="134" ht="15.75">
      <c t="s" s="130" r="A134">
        <v>10543</v>
      </c>
      <c t="s" s="122" r="B134">
        <v>10544</v>
      </c>
    </row>
    <row customHeight="1" r="135" ht="15.75">
      <c t="s" s="130" r="A135">
        <v>10545</v>
      </c>
      <c t="s" s="122" r="B135">
        <v>10546</v>
      </c>
    </row>
    <row customHeight="1" r="136" ht="15.75">
      <c t="s" s="121" r="A136">
        <v>10547</v>
      </c>
      <c t="s" s="122" r="B136">
        <v>10548</v>
      </c>
    </row>
    <row customHeight="1" r="137" ht="15.75">
      <c t="s" s="130" r="A137">
        <v>10549</v>
      </c>
      <c t="s" s="124" r="B137">
        <v>10550</v>
      </c>
    </row>
    <row customHeight="1" r="138" ht="15.75">
      <c t="s" s="121" r="A138">
        <v>10551</v>
      </c>
      <c t="s" s="122" r="B138">
        <v>10552</v>
      </c>
    </row>
    <row customHeight="1" r="139" ht="15.75">
      <c t="s" s="121" r="A139">
        <v>10553</v>
      </c>
      <c t="s" s="124" r="B139">
        <v>10554</v>
      </c>
    </row>
    <row customHeight="1" r="140" ht="15.75">
      <c t="s" s="121" r="A140">
        <v>10555</v>
      </c>
      <c t="s" s="122" r="B140">
        <v>10556</v>
      </c>
    </row>
    <row customHeight="1" r="141" ht="15.75">
      <c t="s" s="121" r="A141">
        <v>10557</v>
      </c>
      <c t="s" s="122" r="B141">
        <v>10558</v>
      </c>
    </row>
    <row customHeight="1" r="142" ht="15.75">
      <c s="139" r="A142"/>
      <c s="139" r="B14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26.14"/>
    <col min="2" customWidth="1" max="2" width="19.0"/>
    <col min="3" customWidth="1" max="3" width="19.86"/>
    <col min="4" customWidth="1" max="4" width="17.29"/>
    <col min="5" customWidth="1" max="6" width="11.0"/>
  </cols>
  <sheetData>
    <row customHeight="1" r="1" ht="15.75">
      <c t="s" s="140" r="A1">
        <v>10559</v>
      </c>
      <c t="s" s="18" r="B1">
        <v>10560</v>
      </c>
      <c s="141" r="C1"/>
      <c s="18" r="D1"/>
    </row>
    <row customHeight="1" r="2" ht="15.75">
      <c t="s" s="18" r="A2">
        <v>10561</v>
      </c>
      <c t="s" s="18" r="B2">
        <v>10562</v>
      </c>
      <c s="130" r="C2">
        <v>966.201</v>
      </c>
      <c t="s" s="142" r="D2">
        <v>10563</v>
      </c>
      <c t="s" s="18" r="F2">
        <v>10564</v>
      </c>
    </row>
    <row customHeight="1" r="3" ht="15.75">
      <c t="s" s="140" r="A3">
        <v>10565</v>
      </c>
      <c t="s" s="18" r="B3">
        <v>10566</v>
      </c>
      <c s="141" r="C3"/>
      <c s="18" r="D3"/>
    </row>
    <row customHeight="1" r="4" ht="15.75">
      <c t="s" s="140" r="A4">
        <v>10567</v>
      </c>
      <c t="s" s="18" r="B4">
        <v>10568</v>
      </c>
      <c s="141" r="C4"/>
      <c s="18" r="D4"/>
    </row>
    <row customHeight="1" r="5" ht="15.75">
      <c t="s" s="18" r="A5">
        <v>10569</v>
      </c>
      <c t="s" s="18" r="B5">
        <v>10570</v>
      </c>
      <c s="121" r="C5">
        <v>91.201</v>
      </c>
      <c t="s" s="142" r="D5">
        <v>10571</v>
      </c>
      <c t="s" s="18" r="F5">
        <v>10572</v>
      </c>
    </row>
    <row customHeight="1" r="6" ht="15.75">
      <c t="s" s="18" r="A6">
        <v>10573</v>
      </c>
      <c t="s" s="18" r="B6">
        <v>10574</v>
      </c>
      <c s="121" r="C6">
        <v>62.201</v>
      </c>
      <c t="s" s="73" r="D6">
        <v>10575</v>
      </c>
      <c t="s" s="18" r="F6">
        <v>10576</v>
      </c>
    </row>
    <row customHeight="1" r="7" ht="15.75">
      <c t="s" s="140" r="A7">
        <v>10577</v>
      </c>
      <c t="s" s="18" r="B7">
        <v>10578</v>
      </c>
      <c s="141" r="C7"/>
      <c s="18" r="D7"/>
    </row>
    <row customHeight="1" r="8" ht="15.75">
      <c t="s" s="140" r="A8">
        <v>10579</v>
      </c>
      <c t="s" s="18" r="B8">
        <v>10580</v>
      </c>
      <c s="141" r="C8"/>
      <c s="18" r="D8"/>
    </row>
    <row customHeight="1" r="9" ht="15.75">
      <c t="s" s="18" r="A9">
        <v>10581</v>
      </c>
      <c t="s" s="18" r="B9">
        <v>10582</v>
      </c>
      <c s="121" r="C9">
        <v>598.2012</v>
      </c>
      <c t="s" s="73" r="D9">
        <v>10583</v>
      </c>
      <c t="s" s="18" r="F9">
        <v>10584</v>
      </c>
    </row>
    <row customHeight="1" r="10" ht="15.75">
      <c t="s" s="140" r="A10">
        <v>10585</v>
      </c>
      <c t="s" s="18" r="B10">
        <v>10586</v>
      </c>
      <c s="141" r="C10"/>
      <c s="18" r="D10"/>
    </row>
    <row customHeight="1" r="11" ht="15.75">
      <c t="s" s="140" r="A11">
        <v>10587</v>
      </c>
      <c t="s" s="18" r="B11">
        <v>10588</v>
      </c>
      <c s="141" r="C11"/>
      <c s="18" r="D11"/>
    </row>
    <row customHeight="1" r="12" ht="15.75">
      <c t="s" s="18" r="A12">
        <v>10589</v>
      </c>
      <c t="s" s="18" r="B12">
        <v>10590</v>
      </c>
      <c s="137" r="C12">
        <v>260.201</v>
      </c>
      <c t="s" s="73" r="D12">
        <v>10591</v>
      </c>
      <c t="s" s="18" r="F12">
        <v>10592</v>
      </c>
    </row>
    <row customHeight="1" r="13" ht="15.75">
      <c t="s" s="18" r="A13">
        <v>10593</v>
      </c>
      <c t="s" s="18" r="B13">
        <v>10594</v>
      </c>
      <c s="137" r="C13">
        <v>97.201</v>
      </c>
      <c t="s" s="73" r="D13">
        <v>10595</v>
      </c>
      <c t="s" s="18" r="F13">
        <v>10596</v>
      </c>
    </row>
    <row customHeight="1" r="14" ht="15.75">
      <c t="s" s="140" r="A14">
        <v>10597</v>
      </c>
      <c t="s" s="18" r="B14">
        <v>10598</v>
      </c>
      <c s="141" r="C14"/>
      <c s="18" r="D14"/>
    </row>
    <row customHeight="1" r="15" ht="15.75">
      <c t="s" s="140" r="A15">
        <v>10599</v>
      </c>
      <c t="s" s="18" r="B15">
        <v>10600</v>
      </c>
      <c s="141" r="C15"/>
      <c s="18" r="D15"/>
    </row>
    <row customHeight="1" r="16" ht="15.75">
      <c t="s" s="140" r="A16">
        <v>10601</v>
      </c>
      <c t="s" s="18" r="B16">
        <v>10602</v>
      </c>
      <c s="141" r="C16"/>
      <c s="18" r="D16"/>
    </row>
    <row customHeight="1" r="17" ht="15.75">
      <c t="s" s="18" r="A17">
        <v>10603</v>
      </c>
      <c t="s" s="18" r="B17">
        <v>10604</v>
      </c>
      <c s="121" r="C17">
        <v>1182.2012</v>
      </c>
      <c t="s" s="142" r="D17">
        <v>10605</v>
      </c>
      <c t="s" s="18" r="F17">
        <v>10606</v>
      </c>
    </row>
    <row customHeight="1" r="18" ht="15.75">
      <c s="18" r="A18"/>
      <c s="18" r="B18"/>
      <c s="141" r="C18"/>
      <c s="18" r="D18"/>
    </row>
    <row customHeight="1" r="19" ht="15.75">
      <c s="18" r="A19"/>
      <c s="18" r="B19"/>
      <c s="141" r="C19"/>
      <c s="18" r="D19"/>
    </row>
    <row customHeight="1" r="20" ht="15.75">
      <c s="18" r="A20"/>
      <c s="18" r="B20"/>
      <c s="141" r="C20"/>
      <c s="18" r="D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29" defaultRowHeight="15.75"/>
  <cols>
    <col min="1" customWidth="1" max="1" width="68.29"/>
    <col min="2" customWidth="1" max="2" width="38.43"/>
    <col min="3" customWidth="1" max="3" width="23.14"/>
    <col min="4" customWidth="1" max="4" width="13.0"/>
    <col min="5" customWidth="1" max="5" width="2.43"/>
    <col min="6" customWidth="1" max="6" width="36.57"/>
    <col min="7" customWidth="1" max="7" width="13.0"/>
    <col min="8" customWidth="1" max="8" width="2.43"/>
    <col min="9" customWidth="1" max="9" width="19.71"/>
    <col min="10" customWidth="1" max="10" width="13.0"/>
    <col min="11" customWidth="1" max="11" width="2.43"/>
    <col min="12" customWidth="1" max="12" width="36.57"/>
    <col min="13" customWidth="1" max="13" width="13.0"/>
    <col min="14" customWidth="1" max="14" width="2.43"/>
    <col min="15" customWidth="1" max="15" width="36.57"/>
    <col min="16" customWidth="1" max="16" width="13.0"/>
    <col min="17" customWidth="1" max="17" width="2.43"/>
    <col min="18" customWidth="1" max="18" width="36.57"/>
    <col min="19" customWidth="1" max="19" width="13.0"/>
    <col min="20" customWidth="1" max="20" width="2.43"/>
    <col min="21" customWidth="1" max="21" width="19.71"/>
    <col min="22" customWidth="1" max="22" width="13.0"/>
    <col min="23" customWidth="1" max="23" width="2.43"/>
  </cols>
  <sheetData>
    <row customHeight="1" r="1" ht="15.75">
      <c t="s" s="143" r="A1">
        <v>10607</v>
      </c>
      <c s="143" r="B1"/>
      <c s="130" r="C1">
        <v>966.201</v>
      </c>
      <c s="130" r="D1"/>
      <c s="130" r="E1"/>
      <c s="121" r="F1">
        <v>1182.2012</v>
      </c>
      <c s="121" r="G1"/>
      <c s="121" r="H1"/>
      <c s="121" r="I1">
        <v>598.2012</v>
      </c>
      <c s="121" r="J1"/>
      <c s="121" r="K1"/>
      <c s="121" r="L1">
        <v>91.201</v>
      </c>
      <c s="121" r="M1"/>
      <c s="121" r="N1"/>
      <c s="121" r="O1">
        <v>62.201</v>
      </c>
      <c s="121" r="P1"/>
      <c s="121" r="Q1"/>
      <c s="136" r="R1">
        <v>260.201</v>
      </c>
      <c s="136" r="S1"/>
      <c s="136" r="T1"/>
      <c s="123" r="U1">
        <v>97.201</v>
      </c>
      <c s="144" r="V1"/>
      <c s="144" r="W1"/>
    </row>
    <row customHeight="1" r="2" ht="15.75">
      <c t="s" s="111" r="A2">
        <v>10608</v>
      </c>
      <c s="111" r="B2"/>
      <c t="s" s="142" r="C2">
        <v>10609</v>
      </c>
      <c s="142" r="D2"/>
      <c s="142" r="E2"/>
      <c t="s" s="142" r="F2">
        <v>10610</v>
      </c>
      <c s="142" r="G2"/>
      <c s="142" r="H2"/>
      <c t="s" s="73" r="I2">
        <v>10611</v>
      </c>
      <c s="73" r="J2"/>
      <c s="73" r="K2"/>
      <c t="s" s="142" r="L2">
        <v>10612</v>
      </c>
      <c s="142" r="M2"/>
      <c s="142" r="N2"/>
      <c t="s" s="73" r="O2">
        <v>10613</v>
      </c>
      <c s="73" r="P2"/>
      <c s="73" r="Q2"/>
      <c t="s" s="73" r="R2">
        <v>10614</v>
      </c>
      <c s="73" r="S2"/>
      <c s="73" r="T2"/>
      <c t="s" s="73" r="U2">
        <v>10615</v>
      </c>
      <c s="18" r="V2"/>
      <c s="18" r="W2"/>
    </row>
    <row customHeight="1" r="3" ht="15.75">
      <c t="s" s="111" r="A3">
        <v>10616</v>
      </c>
      <c s="111" r="B3"/>
      <c t="s" s="73" r="C3">
        <v>10617</v>
      </c>
      <c s="73" r="D3"/>
      <c s="73" r="E3"/>
      <c t="s" s="73" r="F3">
        <v>10618</v>
      </c>
      <c s="73" r="G3"/>
      <c s="73" r="H3"/>
      <c t="s" s="73" r="I3">
        <v>10619</v>
      </c>
      <c s="73" r="J3"/>
      <c s="73" r="K3"/>
      <c t="s" s="73" r="L3">
        <v>10620</v>
      </c>
      <c s="73" r="M3"/>
      <c s="73" r="N3"/>
      <c t="s" s="73" r="O3">
        <v>10621</v>
      </c>
      <c s="73" r="P3"/>
      <c s="73" r="Q3"/>
      <c t="s" s="73" r="R3">
        <v>10622</v>
      </c>
      <c s="73" r="S3"/>
      <c s="73" r="T3"/>
      <c t="s" s="73" r="U3">
        <v>10623</v>
      </c>
      <c s="18" r="V3"/>
      <c s="18" r="W3"/>
    </row>
    <row customHeight="1" r="4" ht="15.75">
      <c t="s" s="111" r="A4">
        <v>10624</v>
      </c>
      <c s="111" r="B4"/>
      <c t="s" s="73" r="C4">
        <v>10625</v>
      </c>
      <c s="73" r="D4"/>
      <c s="73" r="E4"/>
      <c t="s" s="73" r="F4">
        <v>10626</v>
      </c>
      <c s="73" r="G4"/>
      <c s="73" r="H4"/>
      <c t="s" s="73" r="I4">
        <v>10627</v>
      </c>
      <c s="73" r="J4"/>
      <c s="73" r="K4"/>
      <c t="s" s="73" r="L4">
        <v>10628</v>
      </c>
      <c s="73" r="M4"/>
      <c s="73" r="N4"/>
      <c t="s" s="73" r="O4">
        <v>10629</v>
      </c>
      <c s="73" r="P4"/>
      <c s="73" r="Q4"/>
      <c t="s" s="73" r="R4">
        <v>10630</v>
      </c>
      <c s="73" r="S4"/>
      <c s="73" r="T4"/>
      <c t="s" s="73" r="U4">
        <v>10631</v>
      </c>
      <c s="18" r="V4"/>
      <c s="18" r="W4"/>
    </row>
    <row customHeight="1" r="5" ht="15.75">
      <c t="s" s="111" r="A5">
        <v>10632</v>
      </c>
      <c s="111" r="B5"/>
      <c t="s" s="73" r="C5">
        <v>10633</v>
      </c>
      <c s="73" r="D5"/>
      <c s="73" r="E5"/>
      <c t="s" s="73" r="F5">
        <v>10634</v>
      </c>
      <c s="73" r="G5"/>
      <c s="73" r="H5"/>
      <c t="s" s="73" r="I5">
        <v>10635</v>
      </c>
      <c s="73" r="J5"/>
      <c s="73" r="K5"/>
      <c t="s" s="73" r="L5">
        <v>10636</v>
      </c>
      <c s="73" r="M5"/>
      <c s="73" r="N5"/>
      <c t="s" s="73" r="O5">
        <v>10637</v>
      </c>
      <c s="73" r="P5"/>
      <c s="73" r="Q5"/>
      <c t="s" s="73" r="R5">
        <v>10638</v>
      </c>
      <c s="73" r="S5"/>
      <c s="73" r="T5"/>
      <c t="s" s="73" r="U5">
        <v>10639</v>
      </c>
      <c s="18" r="V5"/>
      <c s="18" r="W5"/>
    </row>
    <row customHeight="1" r="6" ht="31.5">
      <c t="s" s="111" r="A6">
        <v>10640</v>
      </c>
      <c s="145" r="B6"/>
      <c t="s" s="146" r="C6">
        <v>10641</v>
      </c>
      <c s="146" r="D6"/>
      <c s="146" r="E6"/>
      <c t="s" s="142" r="F6">
        <v>10642</v>
      </c>
      <c s="142" r="G6"/>
      <c s="142" r="H6"/>
      <c t="s" s="73" r="I6">
        <v>10643</v>
      </c>
      <c s="73" r="J6"/>
      <c s="73" r="K6"/>
      <c t="s" s="142" r="L6">
        <v>10644</v>
      </c>
      <c s="142" r="M6"/>
      <c s="142" r="N6"/>
      <c t="s" s="73" r="O6">
        <v>10645</v>
      </c>
      <c s="73" r="P6"/>
      <c s="73" r="Q6"/>
      <c t="s" s="73" r="R6">
        <v>10646</v>
      </c>
      <c s="73" r="S6"/>
      <c s="73" r="T6"/>
      <c t="s" s="73" r="U6">
        <v>10647</v>
      </c>
      <c s="18" r="V6"/>
      <c s="18" r="W6"/>
    </row>
    <row customHeight="1" r="7" ht="31.5">
      <c t="s" s="111" r="A7">
        <v>10648</v>
      </c>
      <c s="145" r="B7"/>
      <c t="s" s="147" r="C7">
        <v>10649</v>
      </c>
      <c s="147" r="D7"/>
      <c s="147" r="E7"/>
      <c t="s" s="142" r="F7">
        <v>10650</v>
      </c>
      <c s="142" r="G7"/>
      <c s="142" r="H7"/>
      <c t="s" s="73" r="I7">
        <v>10651</v>
      </c>
      <c s="73" r="J7"/>
      <c s="73" r="K7"/>
      <c t="s" s="142" r="L7">
        <v>10652</v>
      </c>
      <c s="142" r="M7"/>
      <c s="142" r="N7"/>
      <c t="s" s="73" r="O7">
        <v>10653</v>
      </c>
      <c s="73" r="P7"/>
      <c s="73" r="Q7"/>
      <c t="s" s="73" r="R7">
        <v>10654</v>
      </c>
      <c s="73" r="S7"/>
      <c s="73" r="T7"/>
      <c t="s" s="73" r="U7">
        <v>10655</v>
      </c>
      <c s="18" r="V7"/>
      <c s="18" r="W7"/>
    </row>
    <row customHeight="1" r="8" ht="31.5">
      <c t="s" s="111" r="A8">
        <v>10656</v>
      </c>
      <c s="145" r="B8"/>
      <c t="s" s="147" r="C8">
        <v>10657</v>
      </c>
      <c s="147" r="D8"/>
      <c s="147" r="E8"/>
      <c t="s" s="142" r="F8">
        <v>10658</v>
      </c>
      <c s="142" r="G8"/>
      <c s="142" r="H8"/>
      <c t="s" s="73" r="I8">
        <v>10659</v>
      </c>
      <c s="73" r="J8"/>
      <c s="73" r="K8"/>
      <c t="s" s="142" r="L8">
        <v>10660</v>
      </c>
      <c s="142" r="M8"/>
      <c s="142" r="N8"/>
      <c t="s" s="73" r="O8">
        <v>10661</v>
      </c>
      <c s="73" r="P8"/>
      <c s="73" r="Q8"/>
      <c t="s" s="73" r="R8">
        <v>10662</v>
      </c>
      <c s="73" r="S8"/>
      <c s="73" r="T8"/>
      <c t="s" s="142" r="U8">
        <v>10663</v>
      </c>
      <c s="18" r="V8"/>
      <c s="18" r="W8"/>
    </row>
    <row customHeight="1" r="9" ht="31.5">
      <c t="s" s="111" r="A9">
        <v>10664</v>
      </c>
      <c s="145" r="B9"/>
      <c t="s" s="147" r="C9">
        <v>10665</v>
      </c>
      <c s="147" r="D9"/>
      <c s="147" r="E9"/>
      <c t="s" s="142" r="F9">
        <v>10666</v>
      </c>
      <c s="142" r="G9"/>
      <c s="142" r="H9"/>
      <c t="s" s="73" r="I9">
        <v>10667</v>
      </c>
      <c s="73" r="J9"/>
      <c s="73" r="K9"/>
      <c t="s" s="142" r="L9">
        <v>10668</v>
      </c>
      <c s="142" r="M9"/>
      <c s="142" r="N9"/>
      <c t="s" s="142" r="O9">
        <v>10669</v>
      </c>
      <c s="142" r="P9"/>
      <c s="142" r="Q9"/>
      <c t="s" s="73" r="R9">
        <v>10670</v>
      </c>
      <c s="73" r="S9"/>
      <c s="73" r="T9"/>
      <c t="s" s="142" r="U9">
        <v>10671</v>
      </c>
      <c s="18" r="V9"/>
      <c s="18" r="W9"/>
    </row>
    <row customHeight="1" r="10" ht="31.5">
      <c t="s" s="143" r="A10">
        <v>10672</v>
      </c>
      <c s="148" r="B10"/>
      <c t="s" s="146" r="C10">
        <v>10673</v>
      </c>
      <c s="146" r="D10"/>
      <c s="146" r="E10"/>
      <c t="s" s="142" r="F10">
        <v>10674</v>
      </c>
      <c s="142" r="G10"/>
      <c s="142" r="H10"/>
      <c t="s" s="73" r="I10">
        <v>10675</v>
      </c>
      <c s="73" r="J10"/>
      <c s="73" r="K10"/>
      <c t="s" s="142" r="L10">
        <v>10676</v>
      </c>
      <c s="142" r="M10"/>
      <c s="142" r="N10"/>
      <c t="s" s="73" r="O10">
        <v>10677</v>
      </c>
      <c s="73" r="P10"/>
      <c s="73" r="Q10"/>
      <c t="s" s="142" r="R10">
        <v>10678</v>
      </c>
      <c s="142" r="S10"/>
      <c s="142" r="T10"/>
      <c t="s" s="142" r="U10">
        <v>10679</v>
      </c>
      <c s="18" r="V10"/>
      <c s="18" r="W10"/>
    </row>
    <row customHeight="1" r="11" ht="31.5">
      <c t="s" s="111" r="A11">
        <v>10680</v>
      </c>
      <c s="145" r="B11"/>
      <c t="s" s="147" r="C11">
        <v>10681</v>
      </c>
      <c s="147" r="D11"/>
      <c s="147" r="E11"/>
      <c t="s" s="142" r="F11">
        <v>10682</v>
      </c>
      <c s="142" r="G11"/>
      <c s="142" r="H11"/>
      <c t="s" s="142" r="I11">
        <v>10683</v>
      </c>
      <c s="142" r="J11"/>
      <c s="142" r="K11"/>
      <c t="s" s="73" r="L11">
        <v>10684</v>
      </c>
      <c s="73" r="M11"/>
      <c s="73" r="N11"/>
      <c t="s" s="142" r="O11">
        <v>10685</v>
      </c>
      <c s="142" r="P11"/>
      <c s="142" r="Q11"/>
      <c t="s" s="73" r="R11">
        <v>10686</v>
      </c>
      <c s="73" r="S11"/>
      <c s="73" r="T11"/>
      <c t="s" s="73" r="U11">
        <v>10687</v>
      </c>
      <c s="18" r="V11"/>
      <c s="18" r="W11"/>
    </row>
    <row customHeight="1" r="12" ht="31.5">
      <c t="s" s="111" r="A12">
        <v>10688</v>
      </c>
      <c s="145" r="B12"/>
      <c t="s" s="147" r="C12">
        <v>10689</v>
      </c>
      <c s="147" r="D12"/>
      <c s="147" r="E12"/>
      <c t="s" s="142" r="F12">
        <v>10690</v>
      </c>
      <c s="142" r="G12"/>
      <c s="142" r="H12"/>
      <c t="s" s="73" r="I12">
        <v>10691</v>
      </c>
      <c s="73" r="J12"/>
      <c s="73" r="K12"/>
      <c t="s" s="73" r="L12">
        <v>10692</v>
      </c>
      <c s="73" r="M12"/>
      <c s="73" r="N12"/>
      <c t="s" s="73" r="O12">
        <v>10693</v>
      </c>
      <c s="73" r="P12"/>
      <c s="73" r="Q12"/>
      <c t="s" s="73" r="R12">
        <v>10694</v>
      </c>
      <c s="73" r="S12"/>
      <c s="73" r="T12"/>
      <c t="s" s="73" r="U12">
        <v>10695</v>
      </c>
      <c s="18" r="V12"/>
      <c s="18" r="W12"/>
    </row>
    <row customHeight="1" r="13" ht="31.5">
      <c t="s" s="111" r="A13">
        <v>10696</v>
      </c>
      <c s="145" r="B13"/>
      <c t="s" s="146" r="C13">
        <v>10697</v>
      </c>
      <c s="146" r="D13"/>
      <c s="146" r="E13"/>
      <c t="s" s="142" r="F13">
        <v>10698</v>
      </c>
      <c s="142" r="G13"/>
      <c s="142" r="H13"/>
      <c t="s" s="142" r="I13">
        <v>10699</v>
      </c>
      <c s="142" r="J13"/>
      <c s="142" r="K13"/>
      <c t="s" s="142" r="L13">
        <v>10700</v>
      </c>
      <c s="142" r="M13"/>
      <c s="142" r="N13"/>
      <c t="s" s="142" r="O13">
        <v>10701</v>
      </c>
      <c s="142" r="P13"/>
      <c s="142" r="Q13"/>
      <c t="s" s="142" r="R13">
        <v>10702</v>
      </c>
      <c s="142" r="S13"/>
      <c s="142" r="T13"/>
      <c t="s" s="142" r="U13">
        <v>10703</v>
      </c>
      <c s="18" r="V13"/>
      <c s="18" r="W13"/>
    </row>
    <row customHeight="1" r="14" ht="31.5">
      <c t="s" s="111" r="A14">
        <v>10704</v>
      </c>
      <c s="145" r="B14"/>
      <c t="s" s="146" r="C14">
        <v>10705</v>
      </c>
      <c s="146" r="D14"/>
      <c s="146" r="E14"/>
      <c t="s" s="142" r="F14">
        <v>10706</v>
      </c>
      <c s="142" r="G14"/>
      <c s="142" r="H14"/>
      <c t="s" s="142" r="I14">
        <v>10707</v>
      </c>
      <c s="142" r="J14"/>
      <c s="142" r="K14"/>
      <c t="s" s="142" r="L14">
        <v>10708</v>
      </c>
      <c s="142" r="M14"/>
      <c s="142" r="N14"/>
      <c t="s" s="142" r="O14">
        <v>10709</v>
      </c>
      <c s="142" r="P14"/>
      <c s="142" r="Q14"/>
      <c t="s" s="142" r="R14">
        <v>10710</v>
      </c>
      <c s="142" r="S14"/>
      <c s="142" r="T14"/>
      <c t="s" s="142" r="U14">
        <v>10711</v>
      </c>
      <c s="18" r="V14"/>
      <c s="18" r="W14"/>
    </row>
    <row customHeight="1" r="15" ht="31.5">
      <c t="s" s="111" r="A15">
        <v>10712</v>
      </c>
      <c s="145" r="B15"/>
      <c t="s" s="147" r="C15">
        <v>10713</v>
      </c>
      <c s="147" r="D15"/>
      <c s="147" r="E15"/>
      <c t="s" s="142" r="F15">
        <v>10714</v>
      </c>
      <c s="142" r="G15"/>
      <c s="142" r="H15"/>
      <c t="s" s="142" r="I15">
        <v>10715</v>
      </c>
      <c s="142" r="J15"/>
      <c s="142" r="K15"/>
      <c t="s" s="73" r="L15">
        <v>10716</v>
      </c>
      <c s="73" r="M15"/>
      <c s="73" r="N15"/>
      <c t="s" s="142" r="O15">
        <v>10717</v>
      </c>
      <c s="142" r="P15"/>
      <c s="142" r="Q15"/>
      <c t="s" s="73" r="R15">
        <v>10718</v>
      </c>
      <c s="73" r="S15"/>
      <c s="73" r="T15"/>
      <c t="s" s="73" r="U15">
        <v>10719</v>
      </c>
      <c s="18" r="V15"/>
      <c s="18" r="W15"/>
    </row>
    <row customHeight="1" r="16" ht="31.5">
      <c t="s" s="111" r="A16">
        <v>10720</v>
      </c>
      <c s="145" r="B16"/>
      <c t="s" s="147" r="C16">
        <v>10721</v>
      </c>
      <c s="147" r="D16"/>
      <c s="147" r="E16"/>
      <c t="s" s="142" r="F16">
        <v>10722</v>
      </c>
      <c s="142" r="G16"/>
      <c s="142" r="H16"/>
      <c t="s" s="73" r="I16">
        <v>10723</v>
      </c>
      <c s="73" r="J16"/>
      <c s="73" r="K16"/>
      <c t="s" s="73" r="L16">
        <v>10724</v>
      </c>
      <c s="73" r="M16"/>
      <c s="73" r="N16"/>
      <c t="s" s="73" r="O16">
        <v>10725</v>
      </c>
      <c s="73" r="P16"/>
      <c s="73" r="Q16"/>
      <c t="s" s="73" r="R16">
        <v>10726</v>
      </c>
      <c s="73" r="S16"/>
      <c s="73" r="T16"/>
      <c t="s" s="73" r="U16">
        <v>10727</v>
      </c>
      <c s="18" r="V16"/>
      <c s="18" r="W16"/>
    </row>
    <row customHeight="1" r="17" ht="31.5">
      <c t="s" s="111" r="A17">
        <v>10728</v>
      </c>
      <c s="145" r="B17"/>
      <c t="s" s="147" r="C17">
        <v>10729</v>
      </c>
      <c s="147" r="D17"/>
      <c s="147" r="E17"/>
      <c t="s" s="142" r="F17">
        <v>10730</v>
      </c>
      <c s="142" r="G17"/>
      <c s="142" r="H17"/>
      <c t="s" s="73" r="I17">
        <v>10731</v>
      </c>
      <c s="73" r="J17"/>
      <c s="73" r="K17"/>
      <c t="s" s="142" r="L17">
        <v>10732</v>
      </c>
      <c s="142" r="M17"/>
      <c s="142" r="N17"/>
      <c t="s" s="73" r="O17">
        <v>10733</v>
      </c>
      <c s="73" r="P17"/>
      <c s="73" r="Q17"/>
      <c t="s" s="73" r="R17">
        <v>10734</v>
      </c>
      <c s="73" r="S17"/>
      <c s="73" r="T17"/>
      <c t="s" s="142" r="U17">
        <v>10735</v>
      </c>
      <c s="18" r="V17"/>
      <c s="18" r="W17"/>
    </row>
    <row customHeight="1" r="18" ht="31.5">
      <c t="s" s="111" r="A18">
        <v>10736</v>
      </c>
      <c s="145" r="B18"/>
      <c t="s" s="146" r="C18">
        <v>10737</v>
      </c>
      <c s="146" r="D18"/>
      <c s="146" r="E18"/>
      <c t="s" s="142" r="F18">
        <v>10738</v>
      </c>
      <c s="142" r="G18"/>
      <c s="142" r="H18"/>
      <c t="s" s="142" r="I18">
        <v>10739</v>
      </c>
      <c s="142" r="J18"/>
      <c s="142" r="K18"/>
      <c t="s" s="142" r="L18">
        <v>10740</v>
      </c>
      <c s="142" r="M18"/>
      <c s="142" r="N18"/>
      <c t="s" s="142" r="O18">
        <v>10741</v>
      </c>
      <c s="142" r="P18"/>
      <c s="142" r="Q18"/>
      <c t="s" s="142" r="R18">
        <v>10742</v>
      </c>
      <c s="142" r="S18"/>
      <c s="142" r="T18"/>
      <c t="s" s="73" r="U18">
        <v>10743</v>
      </c>
      <c s="18" r="V18"/>
      <c s="18" r="W18"/>
    </row>
    <row customHeight="1" r="19" ht="31.5">
      <c t="s" s="111" r="A19">
        <v>10744</v>
      </c>
      <c s="145" r="B19"/>
      <c t="s" s="147" r="C19">
        <v>10745</v>
      </c>
      <c s="147" r="D19"/>
      <c s="147" r="E19"/>
      <c t="s" s="73" r="F19">
        <v>10746</v>
      </c>
      <c s="73" r="G19"/>
      <c s="73" r="H19"/>
      <c t="s" s="73" r="I19">
        <v>10747</v>
      </c>
      <c s="73" r="J19"/>
      <c s="73" r="K19"/>
      <c t="s" s="73" r="L19">
        <v>10748</v>
      </c>
      <c s="73" r="M19"/>
      <c s="73" r="N19"/>
      <c t="s" s="73" r="O19">
        <v>10749</v>
      </c>
      <c s="73" r="P19"/>
      <c s="73" r="Q19"/>
      <c t="s" s="73" r="R19">
        <v>10750</v>
      </c>
      <c s="73" r="S19"/>
      <c s="73" r="T19"/>
      <c t="s" s="73" r="U19">
        <v>10751</v>
      </c>
      <c s="18" r="V19"/>
      <c s="18" r="W19"/>
    </row>
    <row customHeight="1" r="20" ht="31.5">
      <c t="s" s="111" r="A20">
        <v>10752</v>
      </c>
      <c s="145" r="B20"/>
      <c t="s" s="147" r="C20">
        <v>10753</v>
      </c>
      <c s="147" r="D20"/>
      <c s="147" r="E20"/>
      <c t="s" s="142" r="F20">
        <v>10754</v>
      </c>
      <c s="142" r="G20"/>
      <c s="142" r="H20"/>
      <c t="s" s="142" r="I20">
        <v>10755</v>
      </c>
      <c s="142" r="J20"/>
      <c s="142" r="K20"/>
      <c t="s" s="142" r="L20">
        <v>10756</v>
      </c>
      <c s="142" r="M20"/>
      <c s="142" r="N20"/>
      <c t="s" s="142" r="O20">
        <v>10757</v>
      </c>
      <c s="142" r="P20"/>
      <c s="142" r="Q20"/>
      <c t="s" s="142" r="R20">
        <v>10758</v>
      </c>
      <c s="142" r="S20"/>
      <c s="142" r="T20"/>
      <c t="s" s="73" r="U20">
        <v>10759</v>
      </c>
      <c s="18" r="V20"/>
      <c s="18" r="W20"/>
    </row>
    <row customHeight="1" r="21" ht="31.5">
      <c t="s" s="111" r="A21">
        <v>10760</v>
      </c>
      <c s="145" r="B21"/>
      <c t="s" s="147" r="C21">
        <v>10761</v>
      </c>
      <c s="147" r="D21"/>
      <c s="147" r="E21"/>
      <c t="s" s="73" r="F21">
        <v>10762</v>
      </c>
      <c s="73" r="G21"/>
      <c s="73" r="H21"/>
      <c t="s" s="73" r="I21">
        <v>10763</v>
      </c>
      <c s="73" r="J21"/>
      <c s="73" r="K21"/>
      <c t="s" s="73" r="L21">
        <v>10764</v>
      </c>
      <c s="73" r="M21"/>
      <c s="73" r="N21"/>
      <c t="s" s="73" r="O21">
        <v>10765</v>
      </c>
      <c s="73" r="P21"/>
      <c s="73" r="Q21"/>
      <c t="s" s="73" r="R21">
        <v>10766</v>
      </c>
      <c s="73" r="S21"/>
      <c s="73" r="T21"/>
      <c t="s" s="73" r="U21">
        <v>10767</v>
      </c>
      <c s="18" r="V21"/>
      <c s="18" r="W21"/>
    </row>
    <row customHeight="1" r="22" ht="31.5">
      <c t="s" s="111" r="A22">
        <v>10768</v>
      </c>
      <c s="145" r="B22"/>
      <c t="s" s="147" r="C22">
        <v>10769</v>
      </c>
      <c s="147" r="D22"/>
      <c s="147" r="E22"/>
      <c t="s" s="73" r="F22">
        <v>10770</v>
      </c>
      <c s="73" r="G22"/>
      <c s="73" r="H22"/>
      <c t="s" s="73" r="I22">
        <v>10771</v>
      </c>
      <c s="73" r="J22"/>
      <c s="73" r="K22"/>
      <c t="s" s="73" r="L22">
        <v>10772</v>
      </c>
      <c s="73" r="M22"/>
      <c s="73" r="N22"/>
      <c t="s" s="73" r="O22">
        <v>10773</v>
      </c>
      <c s="73" r="P22"/>
      <c s="73" r="Q22"/>
      <c t="s" s="73" r="R22">
        <v>10774</v>
      </c>
      <c s="73" r="S22"/>
      <c s="73" r="T22"/>
      <c t="s" s="73" r="U22">
        <v>10775</v>
      </c>
      <c s="18" r="V22"/>
      <c s="18" r="W22"/>
    </row>
    <row customHeight="1" r="23" ht="31.5">
      <c t="s" s="111" r="A23">
        <v>10776</v>
      </c>
      <c s="145" r="B23"/>
      <c t="s" s="147" r="C23">
        <v>10777</v>
      </c>
      <c s="147" r="D23"/>
      <c s="147" r="E23"/>
      <c t="s" s="142" r="F23">
        <v>10778</v>
      </c>
      <c s="142" r="G23"/>
      <c s="142" r="H23"/>
      <c t="s" s="142" r="I23">
        <v>10779</v>
      </c>
      <c s="142" r="J23"/>
      <c s="142" r="K23"/>
      <c t="s" s="73" r="L23">
        <v>10780</v>
      </c>
      <c s="73" r="M23"/>
      <c s="73" r="N23"/>
      <c t="s" s="142" r="O23">
        <v>10781</v>
      </c>
      <c s="142" r="P23"/>
      <c s="142" r="Q23"/>
      <c t="s" s="73" r="R23">
        <v>10782</v>
      </c>
      <c s="73" r="S23"/>
      <c s="73" r="T23"/>
      <c t="s" s="73" r="U23">
        <v>10783</v>
      </c>
      <c s="18" r="V23"/>
      <c s="18" r="W23"/>
    </row>
    <row customHeight="1" r="24" ht="31.5">
      <c t="s" s="111" r="A24">
        <v>10784</v>
      </c>
      <c s="145" r="B24"/>
      <c t="s" s="147" r="C24">
        <v>10785</v>
      </c>
      <c s="147" r="D24"/>
      <c s="147" r="E24"/>
      <c t="s" s="73" r="F24">
        <v>10786</v>
      </c>
      <c s="73" r="G24"/>
      <c s="73" r="H24"/>
      <c t="s" s="73" r="I24">
        <v>10787</v>
      </c>
      <c s="73" r="J24"/>
      <c s="73" r="K24"/>
      <c t="s" s="73" r="L24">
        <v>10788</v>
      </c>
      <c s="73" r="M24"/>
      <c s="73" r="N24"/>
      <c t="s" s="73" r="O24">
        <v>10789</v>
      </c>
      <c s="73" r="P24"/>
      <c s="73" r="Q24"/>
      <c t="s" s="73" r="R24">
        <v>10790</v>
      </c>
      <c s="73" r="S24"/>
      <c s="73" r="T24"/>
      <c t="s" s="73" r="U24">
        <v>10791</v>
      </c>
      <c s="18" r="V24"/>
      <c s="18" r="W24"/>
    </row>
    <row customHeight="1" r="25" ht="15.75">
      <c s="73" r="A25"/>
      <c s="68" r="B25"/>
      <c t="s" s="18" r="C25">
        <v>10792</v>
      </c>
      <c s="18" r="D25"/>
      <c s="18" r="E25"/>
      <c t="s" s="18" r="F25">
        <v>10793</v>
      </c>
      <c s="18" r="G25"/>
      <c s="18" r="H25"/>
      <c t="s" s="18" r="I25">
        <v>10794</v>
      </c>
      <c s="18" r="J25"/>
      <c s="18" r="K25"/>
      <c t="s" s="18" r="L25">
        <v>10795</v>
      </c>
      <c s="18" r="M25"/>
      <c s="18" r="N25"/>
      <c t="s" s="18" r="O25">
        <v>10796</v>
      </c>
      <c s="18" r="P25"/>
      <c s="18" r="Q25"/>
      <c t="s" s="18" r="R25">
        <v>10797</v>
      </c>
      <c s="18" r="S25"/>
      <c s="18" r="T25"/>
      <c t="s" s="18" r="U25">
        <v>10798</v>
      </c>
      <c s="18" r="V25"/>
      <c s="18" r="W25"/>
    </row>
    <row customHeight="1" r="26" ht="31.5">
      <c t="s" s="111" r="A26">
        <v>10799</v>
      </c>
      <c s="145" r="B26"/>
      <c t="s" s="146" r="C26">
        <v>10800</v>
      </c>
      <c s="146" r="D26"/>
      <c s="146" r="E26"/>
      <c t="s" s="142" r="F26">
        <v>10801</v>
      </c>
      <c s="142" r="G26"/>
      <c s="142" r="H26"/>
      <c t="s" s="73" r="I26">
        <v>10802</v>
      </c>
      <c s="73" r="J26"/>
      <c s="73" r="K26"/>
      <c t="s" s="142" r="L26">
        <v>10803</v>
      </c>
      <c s="142" r="M26"/>
      <c s="142" r="N26"/>
      <c t="s" s="73" r="O26">
        <v>10804</v>
      </c>
      <c s="73" r="P26"/>
      <c s="73" r="Q26"/>
      <c t="s" s="73" r="R26">
        <v>10805</v>
      </c>
      <c s="73" r="S26"/>
      <c s="73" r="T26"/>
      <c t="s" s="73" r="U26">
        <v>10806</v>
      </c>
      <c s="18" r="V26"/>
      <c s="18" r="W26"/>
    </row>
    <row customHeight="1" r="27" ht="31.5">
      <c t="s" s="111" r="A27">
        <v>10807</v>
      </c>
      <c s="145" r="B27"/>
      <c t="s" s="147" r="C27">
        <v>10808</v>
      </c>
      <c s="147" r="D27"/>
      <c s="147" r="E27"/>
      <c t="s" s="142" r="F27">
        <v>10809</v>
      </c>
      <c s="142" r="G27"/>
      <c s="142" r="H27"/>
      <c t="s" s="73" r="I27">
        <v>10810</v>
      </c>
      <c s="73" r="J27"/>
      <c s="73" r="K27"/>
      <c t="s" s="142" r="L27">
        <v>10811</v>
      </c>
      <c s="142" r="M27"/>
      <c s="142" r="N27"/>
      <c t="s" s="73" r="O27">
        <v>10812</v>
      </c>
      <c s="73" r="P27"/>
      <c s="73" r="Q27"/>
      <c t="s" s="73" r="R27">
        <v>10813</v>
      </c>
      <c s="73" r="S27"/>
      <c s="73" r="T27"/>
      <c t="s" s="73" r="U27">
        <v>10814</v>
      </c>
      <c s="18" r="V27"/>
      <c s="18" r="W27"/>
    </row>
    <row customHeight="1" r="28" ht="31.5">
      <c t="s" s="111" r="A28">
        <v>10815</v>
      </c>
      <c s="145" r="B28"/>
      <c t="s" s="147" r="C28">
        <v>10816</v>
      </c>
      <c s="147" r="D28"/>
      <c s="147" r="E28"/>
      <c t="s" s="142" r="F28">
        <v>10817</v>
      </c>
      <c s="142" r="G28"/>
      <c s="142" r="H28"/>
      <c t="s" s="73" r="I28">
        <v>10818</v>
      </c>
      <c s="73" r="J28"/>
      <c s="73" r="K28"/>
      <c t="s" s="142" r="L28">
        <v>10819</v>
      </c>
      <c s="142" r="M28"/>
      <c s="142" r="N28"/>
      <c t="s" s="73" r="O28">
        <v>10820</v>
      </c>
      <c s="73" r="P28"/>
      <c s="73" r="Q28"/>
      <c t="s" s="73" r="R28">
        <v>10821</v>
      </c>
      <c s="73" r="S28"/>
      <c s="73" r="T28"/>
      <c s="142" r="U28">
        <v>0.6</v>
      </c>
      <c s="18" r="V28"/>
      <c s="18" r="W28"/>
    </row>
    <row customHeight="1" r="29" ht="31.5">
      <c t="s" s="111" r="A29">
        <v>10822</v>
      </c>
      <c s="145" r="B29"/>
      <c t="s" s="147" r="C29">
        <v>10823</v>
      </c>
      <c s="147" r="D29"/>
      <c s="147" r="E29"/>
      <c t="s" s="142" r="F29">
        <v>10824</v>
      </c>
      <c s="142" r="G29"/>
      <c s="142" r="H29"/>
      <c t="s" s="73" r="I29">
        <v>10825</v>
      </c>
      <c s="73" r="J29"/>
      <c s="73" r="K29"/>
      <c t="s" s="142" r="L29">
        <v>10826</v>
      </c>
      <c s="142" r="M29"/>
      <c s="142" r="N29"/>
      <c s="142" r="O29">
        <v>2.0</v>
      </c>
      <c s="142" r="P29"/>
      <c s="142" r="Q29"/>
      <c t="s" s="73" r="R29">
        <v>10827</v>
      </c>
      <c s="73" r="S29"/>
      <c s="73" r="T29"/>
      <c s="142" r="U29">
        <v>2.0</v>
      </c>
      <c s="18" r="V29"/>
      <c s="18" r="W29"/>
    </row>
    <row customHeight="1" r="30" ht="31.5">
      <c t="s" s="143" r="A30">
        <v>10828</v>
      </c>
      <c s="148" r="B30"/>
      <c s="146" r="C30">
        <v>1.0</v>
      </c>
      <c s="146" r="D30"/>
      <c s="146" r="E30"/>
      <c t="s" s="142" r="F30">
        <v>10829</v>
      </c>
      <c s="142" r="G30"/>
      <c s="142" r="H30"/>
      <c t="s" s="73" r="I30">
        <v>10830</v>
      </c>
      <c s="73" r="J30"/>
      <c s="73" r="K30"/>
      <c s="142" r="L30">
        <v>1.0</v>
      </c>
      <c s="142" r="M30"/>
      <c s="142" r="N30"/>
      <c t="s" s="73" r="O30">
        <v>10831</v>
      </c>
      <c s="73" r="P30"/>
      <c s="73" r="Q30"/>
      <c s="142" r="R30">
        <v>1.0</v>
      </c>
      <c s="142" r="S30"/>
      <c s="142" r="T30"/>
      <c s="142" r="U30">
        <v>1.0</v>
      </c>
      <c s="18" r="V30"/>
      <c s="18" r="W30"/>
    </row>
    <row customHeight="1" r="31" ht="31.5">
      <c t="s" s="111" r="A31">
        <v>10832</v>
      </c>
      <c s="145" r="B31"/>
      <c t="s" s="147" r="C31">
        <v>10833</v>
      </c>
      <c s="147" r="D31"/>
      <c s="147" r="E31"/>
      <c s="142" r="F31">
        <v>1.0</v>
      </c>
      <c s="142" r="G31"/>
      <c s="142" r="H31"/>
      <c t="s" s="142" r="I31">
        <v>10834</v>
      </c>
      <c s="142" r="J31"/>
      <c s="142" r="K31"/>
      <c t="s" s="73" r="L31">
        <v>10835</v>
      </c>
      <c s="73" r="M31"/>
      <c s="73" r="N31"/>
      <c s="142" r="O31">
        <v>1.0</v>
      </c>
      <c s="142" r="P31"/>
      <c s="142" r="Q31"/>
      <c t="s" s="73" r="R31">
        <v>10836</v>
      </c>
      <c s="73" r="S31"/>
      <c s="73" r="T31"/>
      <c t="s" s="73" r="U31">
        <v>10837</v>
      </c>
      <c s="18" r="V31"/>
      <c s="18" r="W31"/>
    </row>
    <row customHeight="1" r="32" ht="31.5">
      <c t="s" s="111" r="A32">
        <v>10838</v>
      </c>
      <c s="145" r="B32"/>
      <c t="s" s="147" r="C32">
        <v>10839</v>
      </c>
      <c s="147" r="D32"/>
      <c s="147" r="E32"/>
      <c t="s" s="142" r="F32">
        <v>10840</v>
      </c>
      <c s="142" r="G32"/>
      <c s="142" r="H32"/>
      <c t="s" s="73" r="I32">
        <v>10841</v>
      </c>
      <c s="73" r="J32"/>
      <c s="73" r="K32"/>
      <c t="s" s="73" r="L32">
        <v>10842</v>
      </c>
      <c s="73" r="M32"/>
      <c s="73" r="N32"/>
      <c t="s" s="73" r="O32">
        <v>10843</v>
      </c>
      <c s="73" r="P32"/>
      <c s="73" r="Q32"/>
      <c t="s" s="73" r="R32">
        <v>10844</v>
      </c>
      <c s="73" r="S32"/>
      <c s="73" r="T32"/>
      <c t="s" s="73" r="U32">
        <v>10845</v>
      </c>
      <c s="18" r="V32"/>
      <c s="18" r="W32"/>
    </row>
    <row customHeight="1" r="33" ht="31.5">
      <c t="s" s="111" r="A33">
        <v>10846</v>
      </c>
      <c s="145" r="B33"/>
      <c s="146" r="C33">
        <v>0.75</v>
      </c>
      <c s="146" r="D33"/>
      <c s="146" r="E33"/>
      <c s="142" r="F33">
        <v>0.75</v>
      </c>
      <c s="142" r="G33"/>
      <c s="142" r="H33"/>
      <c t="s" s="142" r="I33">
        <v>10847</v>
      </c>
      <c s="142" r="J33"/>
      <c s="142" r="K33"/>
      <c s="142" r="L33">
        <v>0.75</v>
      </c>
      <c s="142" r="M33"/>
      <c s="142" r="N33"/>
      <c s="142" r="O33">
        <v>0.75</v>
      </c>
      <c s="142" r="P33"/>
      <c s="142" r="Q33"/>
      <c s="142" r="R33">
        <v>0.75</v>
      </c>
      <c s="142" r="S33"/>
      <c s="142" r="T33"/>
      <c t="s" s="142" r="U33">
        <v>10848</v>
      </c>
      <c s="18" r="V33"/>
      <c s="18" r="W33"/>
    </row>
    <row customHeight="1" r="34" ht="31.5">
      <c t="s" s="111" r="A34">
        <v>10849</v>
      </c>
      <c s="145" r="B34"/>
      <c s="146" r="C34">
        <v>0.75</v>
      </c>
      <c s="146" r="D34"/>
      <c s="146" r="E34"/>
      <c s="142" r="F34">
        <v>0.75</v>
      </c>
      <c s="142" r="G34"/>
      <c s="142" r="H34"/>
      <c t="s" s="142" r="I34">
        <v>10850</v>
      </c>
      <c s="142" r="J34"/>
      <c s="142" r="K34"/>
      <c s="142" r="L34">
        <v>0.75</v>
      </c>
      <c s="142" r="M34"/>
      <c s="142" r="N34"/>
      <c s="142" r="O34">
        <v>0.75</v>
      </c>
      <c s="142" r="P34"/>
      <c s="142" r="Q34"/>
      <c s="142" r="R34">
        <v>0.75</v>
      </c>
      <c s="142" r="S34"/>
      <c s="142" r="T34"/>
      <c t="s" s="142" r="U34">
        <v>10851</v>
      </c>
      <c s="18" r="V34"/>
      <c s="18" r="W34"/>
    </row>
    <row customHeight="1" r="35" ht="31.5">
      <c t="s" s="111" r="A35">
        <v>10852</v>
      </c>
      <c s="145" r="B35"/>
      <c t="s" s="147" r="C35">
        <v>10853</v>
      </c>
      <c s="147" r="D35"/>
      <c s="147" r="E35"/>
      <c s="142" r="F35">
        <v>1.0</v>
      </c>
      <c s="142" r="G35"/>
      <c s="142" r="H35"/>
      <c t="s" s="142" r="I35">
        <v>10854</v>
      </c>
      <c s="142" r="J35"/>
      <c s="142" r="K35"/>
      <c t="s" s="73" r="L35">
        <v>10855</v>
      </c>
      <c s="73" r="M35"/>
      <c s="73" r="N35"/>
      <c s="142" r="O35">
        <v>1.0</v>
      </c>
      <c s="142" r="P35"/>
      <c s="142" r="Q35"/>
      <c t="s" s="73" r="R35">
        <v>10856</v>
      </c>
      <c s="73" r="S35"/>
      <c s="73" r="T35"/>
      <c t="s" s="73" r="U35">
        <v>10857</v>
      </c>
      <c s="18" r="V35"/>
      <c s="18" r="W35"/>
    </row>
    <row customHeight="1" r="36" ht="31.5">
      <c t="s" s="111" r="A36">
        <v>10858</v>
      </c>
      <c s="145" r="B36"/>
      <c t="s" s="147" r="C36">
        <v>10859</v>
      </c>
      <c s="147" r="D36"/>
      <c s="147" r="E36"/>
      <c t="s" s="142" r="F36">
        <v>10860</v>
      </c>
      <c s="142" r="G36"/>
      <c s="142" r="H36"/>
      <c t="s" s="73" r="I36">
        <v>10861</v>
      </c>
      <c s="73" r="J36"/>
      <c s="73" r="K36"/>
      <c t="s" s="73" r="L36">
        <v>10862</v>
      </c>
      <c s="73" r="M36"/>
      <c s="73" r="N36"/>
      <c t="s" s="73" r="O36">
        <v>10863</v>
      </c>
      <c s="73" r="P36"/>
      <c s="73" r="Q36"/>
      <c t="s" s="73" r="R36">
        <v>10864</v>
      </c>
      <c s="73" r="S36"/>
      <c s="73" r="T36"/>
      <c t="s" s="73" r="U36">
        <v>10865</v>
      </c>
      <c s="18" r="V36"/>
      <c s="18" r="W36"/>
    </row>
    <row customHeight="1" r="37" ht="31.5">
      <c t="s" s="111" r="A37">
        <v>10866</v>
      </c>
      <c s="145" r="B37"/>
      <c s="147" r="C37">
        <v>0.8</v>
      </c>
      <c s="147" r="D37"/>
      <c s="147" r="E37"/>
      <c t="s" s="142" r="F37">
        <v>10867</v>
      </c>
      <c s="142" r="G37"/>
      <c s="142" r="H37"/>
      <c t="s" s="73" r="I37">
        <v>10868</v>
      </c>
      <c s="73" r="J37"/>
      <c s="73" r="K37"/>
      <c s="142" r="L37">
        <v>0.75</v>
      </c>
      <c s="142" r="M37"/>
      <c s="142" r="N37"/>
      <c t="s" s="73" r="O37">
        <v>10869</v>
      </c>
      <c s="73" r="P37"/>
      <c s="73" r="Q37"/>
      <c s="73" r="R37">
        <v>0.8</v>
      </c>
      <c s="73" r="S37"/>
      <c s="73" r="T37"/>
      <c s="142" r="U37">
        <v>0.8</v>
      </c>
      <c s="18" r="V37"/>
      <c s="18" r="W37"/>
    </row>
    <row customHeight="1" r="38" ht="31.5">
      <c t="s" s="111" r="A38">
        <v>10870</v>
      </c>
      <c s="145" r="B38"/>
      <c s="146" r="C38">
        <v>8.0</v>
      </c>
      <c s="146" r="D38"/>
      <c s="146" r="E38"/>
      <c s="142" r="F38">
        <v>8.0</v>
      </c>
      <c s="142" r="G38"/>
      <c s="142" r="H38"/>
      <c t="s" s="142" r="I38">
        <v>10871</v>
      </c>
      <c s="142" r="J38"/>
      <c s="142" r="K38"/>
      <c s="142" r="L38">
        <v>8.0</v>
      </c>
      <c s="142" r="M38"/>
      <c s="142" r="N38"/>
      <c s="142" r="O38">
        <v>8.0</v>
      </c>
      <c s="142" r="P38"/>
      <c s="142" r="Q38"/>
      <c s="142" r="R38">
        <v>8.0</v>
      </c>
      <c s="142" r="S38"/>
      <c s="142" r="T38"/>
      <c t="s" s="73" r="U38">
        <v>10872</v>
      </c>
      <c s="18" r="V38"/>
      <c s="18" r="W38"/>
    </row>
    <row customHeight="1" r="39" ht="31.5">
      <c t="s" s="111" r="A39">
        <v>10873</v>
      </c>
      <c s="145" r="B39"/>
      <c t="s" s="147" r="C39">
        <v>10874</v>
      </c>
      <c s="147" r="D39"/>
      <c s="147" r="E39"/>
      <c t="s" s="73" r="F39">
        <v>10875</v>
      </c>
      <c s="73" r="G39"/>
      <c s="73" r="H39"/>
      <c t="s" s="73" r="I39">
        <v>10876</v>
      </c>
      <c s="73" r="J39"/>
      <c s="73" r="K39"/>
      <c t="s" s="73" r="L39">
        <v>10877</v>
      </c>
      <c s="73" r="M39"/>
      <c s="73" r="N39"/>
      <c t="s" s="73" r="O39">
        <v>10878</v>
      </c>
      <c s="73" r="P39"/>
      <c s="73" r="Q39"/>
      <c t="s" s="73" r="R39">
        <v>10879</v>
      </c>
      <c s="73" r="S39"/>
      <c s="73" r="T39"/>
      <c t="s" s="73" r="U39">
        <v>10880</v>
      </c>
      <c s="18" r="V39"/>
      <c s="18" r="W39"/>
    </row>
    <row customHeight="1" r="40" ht="31.5">
      <c t="s" s="111" r="A40">
        <v>10881</v>
      </c>
      <c s="145" r="B40"/>
      <c t="s" s="147" r="C40">
        <v>10882</v>
      </c>
      <c s="147" r="D40"/>
      <c s="147" r="E40"/>
      <c t="s" s="142" r="F40">
        <v>10883</v>
      </c>
      <c s="142" r="G40"/>
      <c s="142" r="H40"/>
      <c t="s" s="142" r="I40">
        <v>10884</v>
      </c>
      <c s="142" r="J40"/>
      <c s="142" r="K40"/>
      <c t="s" s="142" r="L40">
        <v>10885</v>
      </c>
      <c s="142" r="M40"/>
      <c s="142" r="N40"/>
      <c t="s" s="142" r="O40">
        <v>10886</v>
      </c>
      <c s="142" r="P40"/>
      <c s="142" r="Q40"/>
      <c t="s" s="142" r="R40">
        <v>10887</v>
      </c>
      <c s="142" r="S40"/>
      <c s="142" r="T40"/>
      <c t="s" s="73" r="U40">
        <v>10888</v>
      </c>
      <c s="18" r="V40"/>
      <c s="18" r="W40"/>
    </row>
    <row customHeight="1" r="41" ht="31.5">
      <c t="s" s="111" r="A41">
        <v>10889</v>
      </c>
      <c s="145" r="B41"/>
      <c t="s" s="147" r="C41">
        <v>10890</v>
      </c>
      <c s="147" r="D41"/>
      <c s="147" r="E41"/>
      <c t="s" s="73" r="F41">
        <v>10891</v>
      </c>
      <c s="73" r="G41"/>
      <c s="73" r="H41"/>
      <c t="s" s="73" r="I41">
        <v>10892</v>
      </c>
      <c s="73" r="J41"/>
      <c s="73" r="K41"/>
      <c t="s" s="73" r="L41">
        <v>10893</v>
      </c>
      <c s="73" r="M41"/>
      <c s="73" r="N41"/>
      <c t="s" s="73" r="O41">
        <v>10894</v>
      </c>
      <c s="73" r="P41"/>
      <c s="73" r="Q41"/>
      <c t="s" s="73" r="R41">
        <v>10895</v>
      </c>
      <c s="73" r="S41"/>
      <c s="73" r="T41"/>
      <c t="s" s="73" r="U41">
        <v>10896</v>
      </c>
      <c s="18" r="V41"/>
      <c s="18" r="W41"/>
    </row>
    <row customHeight="1" r="42" ht="31.5">
      <c t="s" s="111" r="A42">
        <v>10897</v>
      </c>
      <c s="145" r="B42"/>
      <c t="s" s="147" r="C42">
        <v>10898</v>
      </c>
      <c s="147" r="D42"/>
      <c s="147" r="E42"/>
      <c t="s" s="73" r="F42">
        <v>10899</v>
      </c>
      <c s="73" r="G42"/>
      <c s="73" r="H42"/>
      <c t="s" s="73" r="I42">
        <v>10900</v>
      </c>
      <c s="73" r="J42"/>
      <c s="73" r="K42"/>
      <c t="s" s="73" r="L42">
        <v>10901</v>
      </c>
      <c s="73" r="M42"/>
      <c s="73" r="N42"/>
      <c t="s" s="73" r="O42">
        <v>10902</v>
      </c>
      <c s="73" r="P42"/>
      <c s="73" r="Q42"/>
      <c t="s" s="73" r="R42">
        <v>10903</v>
      </c>
      <c s="73" r="S42"/>
      <c s="73" r="T42"/>
      <c t="s" s="73" r="U42">
        <v>10904</v>
      </c>
      <c s="18" r="V42"/>
      <c s="18" r="W42"/>
    </row>
    <row customHeight="1" r="43" ht="31.5">
      <c t="s" s="111" r="A43">
        <v>10905</v>
      </c>
      <c s="145" r="B43"/>
      <c t="s" s="147" r="C43">
        <v>10906</v>
      </c>
      <c s="147" r="D43"/>
      <c s="147" r="E43"/>
      <c s="142" r="F43">
        <v>2.0</v>
      </c>
      <c s="142" r="G43"/>
      <c s="142" r="H43"/>
      <c t="s" s="142" r="I43">
        <v>10907</v>
      </c>
      <c s="142" r="J43"/>
      <c s="142" r="K43"/>
      <c t="s" s="73" r="L43">
        <v>10908</v>
      </c>
      <c s="73" r="M43"/>
      <c s="73" r="N43"/>
      <c s="142" r="O43">
        <v>2.0</v>
      </c>
      <c s="142" r="P43"/>
      <c s="142" r="Q43"/>
      <c t="s" s="73" r="R43">
        <v>10909</v>
      </c>
      <c s="73" r="S43"/>
      <c s="73" r="T43"/>
      <c t="s" s="73" r="U43">
        <v>10910</v>
      </c>
      <c s="18" r="V43"/>
      <c s="18" r="W43"/>
    </row>
    <row customHeight="1" r="44" ht="31.5">
      <c t="s" s="111" r="A44">
        <v>10911</v>
      </c>
      <c s="145" r="B44"/>
      <c t="s" s="147" r="C44">
        <v>10912</v>
      </c>
      <c s="147" r="D44"/>
      <c s="147" r="E44"/>
      <c t="s" s="73" r="F44">
        <v>10913</v>
      </c>
      <c s="73" r="G44"/>
      <c s="73" r="H44"/>
      <c t="s" s="73" r="I44">
        <v>10914</v>
      </c>
      <c s="73" r="J44"/>
      <c s="73" r="K44"/>
      <c t="s" s="73" r="L44">
        <v>10915</v>
      </c>
      <c s="73" r="M44"/>
      <c s="73" r="N44"/>
      <c t="s" s="73" r="O44">
        <v>10916</v>
      </c>
      <c s="73" r="P44"/>
      <c s="73" r="Q44"/>
      <c t="s" s="73" r="R44">
        <v>10917</v>
      </c>
      <c s="73" r="S44"/>
      <c s="73" r="T44"/>
      <c t="s" s="73" r="U44">
        <v>10918</v>
      </c>
      <c s="18" r="V44"/>
      <c s="18" r="W44"/>
    </row>
    <row customHeight="1" r="45" ht="15.75">
      <c t="s" s="111" r="A45">
        <v>10919</v>
      </c>
      <c s="145" r="B45"/>
      <c t="s" s="146" r="C45">
        <v>10920</v>
      </c>
      <c s="146" r="D45"/>
      <c s="146" r="E45"/>
      <c t="s" s="142" r="F45">
        <v>10921</v>
      </c>
      <c s="142" r="G45"/>
      <c s="142" r="H45"/>
      <c t="s" s="142" r="I45">
        <v>10922</v>
      </c>
      <c s="142" r="J45"/>
      <c s="142" r="K45"/>
      <c t="s" s="142" r="L45">
        <v>10923</v>
      </c>
      <c s="142" r="M45"/>
      <c s="142" r="N45"/>
      <c t="s" s="142" r="O45">
        <v>10924</v>
      </c>
      <c s="142" r="P45"/>
      <c s="142" r="Q45"/>
      <c t="s" s="142" r="R45">
        <v>10925</v>
      </c>
      <c s="142" r="S45"/>
      <c s="142" r="T45"/>
      <c t="s" s="142" r="U45">
        <v>10926</v>
      </c>
      <c s="18" r="V45"/>
      <c s="18" r="W45"/>
    </row>
    <row customHeight="1" r="46" ht="15.75">
      <c t="s" s="111" r="A46">
        <v>10927</v>
      </c>
      <c s="145" r="B46"/>
      <c t="s" s="146" r="C46">
        <v>10928</v>
      </c>
      <c s="146" r="D46"/>
      <c s="146" r="E46"/>
      <c t="s" s="142" r="F46">
        <v>10929</v>
      </c>
      <c s="142" r="G46"/>
      <c s="142" r="H46"/>
      <c t="s" s="142" r="I46">
        <v>10930</v>
      </c>
      <c s="142" r="J46"/>
      <c s="142" r="K46"/>
      <c t="s" s="142" r="L46">
        <v>10931</v>
      </c>
      <c s="142" r="M46"/>
      <c s="142" r="N46"/>
      <c t="s" s="142" r="O46">
        <v>10932</v>
      </c>
      <c s="142" r="P46"/>
      <c s="142" r="Q46"/>
      <c t="s" s="142" r="R46">
        <v>10933</v>
      </c>
      <c s="142" r="S46"/>
      <c s="142" r="T46"/>
      <c t="s" s="142" r="U46">
        <v>10934</v>
      </c>
      <c s="18" r="V46"/>
      <c s="18" r="W46"/>
    </row>
    <row customHeight="1" r="47" ht="15.75">
      <c t="s" s="111" r="A47">
        <v>10935</v>
      </c>
      <c s="145" r="B47"/>
      <c t="s" s="146" r="C47">
        <v>10936</v>
      </c>
      <c s="146" r="D47"/>
      <c s="146" r="E47"/>
      <c t="s" s="142" r="F47">
        <v>10937</v>
      </c>
      <c s="142" r="G47"/>
      <c s="142" r="H47"/>
      <c t="s" s="142" r="I47">
        <v>10938</v>
      </c>
      <c s="142" r="J47"/>
      <c s="142" r="K47"/>
      <c t="s" s="142" r="L47">
        <v>10939</v>
      </c>
      <c s="142" r="M47"/>
      <c s="142" r="N47"/>
      <c t="s" s="142" r="O47">
        <v>10940</v>
      </c>
      <c s="142" r="P47"/>
      <c s="142" r="Q47"/>
      <c t="s" s="142" r="R47">
        <v>10941</v>
      </c>
      <c s="142" r="S47"/>
      <c s="142" r="T47"/>
      <c t="s" s="142" r="U47">
        <v>10942</v>
      </c>
      <c s="18" r="V47"/>
      <c s="18" r="W47"/>
    </row>
    <row customHeight="1" r="48" ht="15.75">
      <c t="s" s="111" r="A48">
        <v>10943</v>
      </c>
      <c s="145" r="B48"/>
      <c t="s" s="146" r="C48">
        <v>10944</v>
      </c>
      <c s="146" r="D48"/>
      <c s="146" r="E48"/>
      <c t="s" s="142" r="F48">
        <v>10945</v>
      </c>
      <c s="142" r="G48"/>
      <c s="142" r="H48"/>
      <c t="s" s="142" r="I48">
        <v>10946</v>
      </c>
      <c s="142" r="J48"/>
      <c s="142" r="K48"/>
      <c t="s" s="142" r="L48">
        <v>10947</v>
      </c>
      <c s="142" r="M48"/>
      <c s="142" r="N48"/>
      <c t="s" s="142" r="O48">
        <v>10948</v>
      </c>
      <c s="142" r="P48"/>
      <c s="142" r="Q48"/>
      <c t="s" s="142" r="R48">
        <v>10949</v>
      </c>
      <c s="142" r="S48"/>
      <c s="142" r="T48"/>
      <c t="s" s="142" r="U48">
        <v>10950</v>
      </c>
      <c s="18" r="V48"/>
      <c s="18" r="W48"/>
    </row>
    <row customHeight="1" r="49" ht="15.75">
      <c t="s" s="111" r="A49">
        <v>10951</v>
      </c>
      <c s="145" r="B49"/>
      <c t="s" s="146" r="C49">
        <v>10952</v>
      </c>
      <c s="146" r="D49"/>
      <c s="146" r="E49"/>
      <c t="s" s="142" r="F49">
        <v>10953</v>
      </c>
      <c s="142" r="G49"/>
      <c s="142" r="H49"/>
      <c t="s" s="142" r="I49">
        <v>10954</v>
      </c>
      <c s="142" r="J49"/>
      <c s="142" r="K49"/>
      <c t="s" s="142" r="L49">
        <v>10955</v>
      </c>
      <c s="142" r="M49"/>
      <c s="142" r="N49"/>
      <c t="s" s="142" r="O49">
        <v>10956</v>
      </c>
      <c s="142" r="P49"/>
      <c s="142" r="Q49"/>
      <c t="s" s="142" r="R49">
        <v>10957</v>
      </c>
      <c s="142" r="S49"/>
      <c s="142" r="T49"/>
      <c t="s" s="142" r="U49">
        <v>10958</v>
      </c>
      <c s="18" r="V49"/>
      <c s="18" r="W49"/>
    </row>
    <row customHeight="1" r="50" ht="15.75">
      <c t="s" s="111" r="A50">
        <v>10959</v>
      </c>
      <c s="145" r="B50"/>
      <c t="s" s="146" r="C50">
        <v>10960</v>
      </c>
      <c s="146" r="D50"/>
      <c s="146" r="E50"/>
      <c t="s" s="142" r="F50">
        <v>10961</v>
      </c>
      <c s="142" r="G50"/>
      <c s="142" r="H50"/>
      <c t="s" s="142" r="I50">
        <v>10962</v>
      </c>
      <c s="142" r="J50"/>
      <c s="142" r="K50"/>
      <c t="s" s="142" r="L50">
        <v>10963</v>
      </c>
      <c s="142" r="M50"/>
      <c s="142" r="N50"/>
      <c t="s" s="142" r="O50">
        <v>10964</v>
      </c>
      <c s="142" r="P50"/>
      <c s="142" r="Q50"/>
      <c t="s" s="142" r="R50">
        <v>10965</v>
      </c>
      <c s="142" r="S50"/>
      <c s="142" r="T50"/>
      <c t="s" s="142" r="U50">
        <v>10966</v>
      </c>
      <c s="18" r="V50"/>
      <c s="18" r="W50"/>
    </row>
    <row customHeight="1" r="51" ht="15.75">
      <c t="s" s="111" r="A51">
        <v>10967</v>
      </c>
      <c s="145" r="B51"/>
      <c t="s" s="146" r="C51">
        <v>10968</v>
      </c>
      <c s="146" r="D51"/>
      <c s="146" r="E51"/>
      <c t="s" s="142" r="F51">
        <v>10969</v>
      </c>
      <c s="142" r="G51"/>
      <c s="142" r="H51"/>
      <c t="s" s="142" r="I51">
        <v>10970</v>
      </c>
      <c s="142" r="J51"/>
      <c s="142" r="K51"/>
      <c t="s" s="142" r="L51">
        <v>10971</v>
      </c>
      <c s="142" r="M51"/>
      <c s="142" r="N51"/>
      <c t="s" s="142" r="O51">
        <v>10972</v>
      </c>
      <c s="142" r="P51"/>
      <c s="142" r="Q51"/>
      <c t="s" s="142" r="R51">
        <v>10973</v>
      </c>
      <c s="142" r="S51"/>
      <c s="142" r="T51"/>
      <c t="s" s="142" r="U51">
        <v>10974</v>
      </c>
      <c s="18" r="V51"/>
      <c s="18" r="W51"/>
    </row>
    <row customHeight="1" r="52" ht="31.5">
      <c t="s" s="111" r="A52">
        <v>10975</v>
      </c>
      <c s="145" r="B52"/>
      <c t="s" s="146" r="C52">
        <v>10976</v>
      </c>
      <c s="146" r="D52"/>
      <c s="146" r="E52"/>
      <c t="s" s="142" r="F52">
        <v>10977</v>
      </c>
      <c s="142" r="G52"/>
      <c s="142" r="H52"/>
      <c t="s" s="142" r="I52">
        <v>10978</v>
      </c>
      <c s="142" r="J52"/>
      <c s="142" r="K52"/>
      <c t="s" s="142" r="L52">
        <v>10979</v>
      </c>
      <c s="142" r="M52"/>
      <c s="142" r="N52"/>
      <c t="s" s="142" r="O52">
        <v>10980</v>
      </c>
      <c s="142" r="P52"/>
      <c s="142" r="Q52"/>
      <c t="s" s="142" r="R52">
        <v>10981</v>
      </c>
      <c s="142" r="S52"/>
      <c s="142" r="T52"/>
      <c t="s" s="142" r="U52">
        <v>10982</v>
      </c>
      <c s="18" r="V52"/>
      <c s="18" r="W52"/>
    </row>
    <row customHeight="1" r="53" ht="15.75">
      <c t="s" s="149" r="A53">
        <v>10983</v>
      </c>
      <c s="150" r="B53"/>
      <c t="s" s="146" r="C53">
        <v>10984</v>
      </c>
      <c s="146" r="D53"/>
      <c s="146" r="E53"/>
      <c t="s" s="73" r="F53">
        <v>10985</v>
      </c>
      <c s="73" r="G53"/>
      <c s="73" r="H53"/>
      <c t="s" s="142" r="I53">
        <v>10986</v>
      </c>
      <c s="142" r="J53"/>
      <c s="142" r="K53"/>
      <c t="s" s="151" r="L53">
        <v>10987</v>
      </c>
      <c s="151" r="M53"/>
      <c s="151" r="N53"/>
      <c t="s" s="142" r="O53">
        <v>10988</v>
      </c>
      <c s="142" r="P53"/>
      <c s="142" r="Q53"/>
      <c t="s" s="73" r="R53">
        <v>10989</v>
      </c>
      <c s="73" r="S53"/>
      <c s="73" r="T53"/>
      <c t="s" s="73" r="U53">
        <v>10990</v>
      </c>
      <c s="18" r="V53"/>
      <c s="18" r="W53"/>
    </row>
    <row customHeight="1" r="54" ht="31.5">
      <c t="s" s="149" r="A54">
        <v>10991</v>
      </c>
      <c s="150" r="B54"/>
      <c s="152" r="C54">
        <v>39860.0</v>
      </c>
      <c s="152" r="D54"/>
      <c s="152" r="E54"/>
      <c s="106" r="F54">
        <v>2004.0</v>
      </c>
      <c s="106" r="G54"/>
      <c s="106" r="H54"/>
      <c s="106" r="I54">
        <v>2007.0</v>
      </c>
      <c s="106" r="J54"/>
      <c s="106" r="K54"/>
      <c s="106" r="L54">
        <v>2007.0</v>
      </c>
      <c s="106" r="M54"/>
      <c s="106" r="N54"/>
      <c t="s" s="73" r="O54">
        <v>10992</v>
      </c>
      <c s="73" r="P54"/>
      <c s="73" r="Q54"/>
      <c s="153" r="R54">
        <v>39135.0</v>
      </c>
      <c s="153" r="S54"/>
      <c s="153" r="T54"/>
      <c t="s" s="73" r="U54">
        <v>10993</v>
      </c>
      <c s="18" r="V54"/>
      <c s="18" r="W54"/>
    </row>
    <row customHeight="1" r="55" ht="31.5">
      <c t="s" s="111" r="A55">
        <v>10994</v>
      </c>
      <c s="145" r="B55"/>
      <c t="s" s="147" r="C55">
        <v>10995</v>
      </c>
      <c s="147" r="D55"/>
      <c s="147" r="E55"/>
      <c s="106" r="F55">
        <v>2006.0</v>
      </c>
      <c s="106" r="G55"/>
      <c s="106" r="H55"/>
      <c s="106" r="I55">
        <v>2009.0</v>
      </c>
      <c s="106" r="J55"/>
      <c s="106" r="K55"/>
      <c s="106" r="L55">
        <v>2008.0</v>
      </c>
      <c s="106" r="M55"/>
      <c s="106" r="N55"/>
      <c t="s" s="73" r="O55">
        <v>10996</v>
      </c>
      <c s="73" r="P55"/>
      <c s="73" r="Q55"/>
      <c s="153" r="R55">
        <v>39553.0</v>
      </c>
      <c s="153" r="S55"/>
      <c s="153" r="T55"/>
      <c t="s" s="73" r="U55">
        <v>10997</v>
      </c>
      <c s="18" r="V55"/>
      <c s="18" r="W55"/>
    </row>
    <row customHeight="1" r="56" ht="31.5">
      <c t="s" s="111" r="A56">
        <v>10998</v>
      </c>
      <c s="145" r="B56"/>
      <c t="s" s="146" r="C56">
        <v>10999</v>
      </c>
      <c s="146" r="D56"/>
      <c s="146" r="E56"/>
      <c t="s" s="142" r="F56">
        <v>11000</v>
      </c>
      <c s="142" r="G56"/>
      <c s="142" r="H56"/>
      <c t="s" s="142" r="I56">
        <v>11001</v>
      </c>
      <c s="142" r="J56"/>
      <c s="142" r="K56"/>
      <c t="s" s="106" r="L56">
        <v>11002</v>
      </c>
      <c s="106" r="M56"/>
      <c s="106" r="N56"/>
      <c t="s" s="73" r="O56">
        <v>11003</v>
      </c>
      <c s="73" r="P56"/>
      <c s="73" r="Q56"/>
      <c t="s" s="142" r="R56">
        <v>11004</v>
      </c>
      <c s="142" r="S56"/>
      <c s="142" r="T56"/>
      <c t="s" s="73" r="U56">
        <v>11005</v>
      </c>
      <c s="18" r="V56"/>
      <c s="18" r="W56"/>
    </row>
    <row customHeight="1" r="57" ht="31.5">
      <c t="s" s="111" r="A57">
        <v>11006</v>
      </c>
      <c s="145" r="B57"/>
      <c t="s" s="147" r="C57">
        <v>11007</v>
      </c>
      <c s="147" r="D57"/>
      <c s="147" r="E57"/>
      <c t="s" s="73" r="F57">
        <v>11008</v>
      </c>
      <c s="73" r="G57"/>
      <c s="73" r="H57"/>
      <c t="s" s="106" r="I57">
        <v>11009</v>
      </c>
      <c s="106" r="J57"/>
      <c s="106" r="K57"/>
      <c t="s" s="73" r="L57">
        <v>11010</v>
      </c>
      <c s="73" r="M57"/>
      <c s="73" r="N57"/>
      <c t="s" s="73" r="O57">
        <v>11011</v>
      </c>
      <c s="73" r="P57"/>
      <c s="73" r="Q57"/>
      <c t="s" s="73" r="R57">
        <v>11012</v>
      </c>
      <c s="73" r="S57"/>
      <c s="73" r="T57"/>
      <c t="s" s="73" r="U57">
        <v>11013</v>
      </c>
      <c s="18" r="V57"/>
      <c s="18" r="W57"/>
    </row>
    <row customHeight="1" r="58" ht="15.75">
      <c t="s" s="154" r="A58">
        <v>11014</v>
      </c>
      <c s="155" r="B58"/>
      <c t="s" s="146" r="C58">
        <v>11015</v>
      </c>
      <c s="146" r="D58"/>
      <c s="146" r="E58"/>
      <c t="s" s="142" r="F58">
        <v>11016</v>
      </c>
      <c s="142" r="G58"/>
      <c s="142" r="H58"/>
      <c t="s" s="142" r="I58">
        <v>11017</v>
      </c>
      <c s="142" r="J58"/>
      <c s="142" r="K58"/>
      <c t="s" s="73" r="L58">
        <v>11018</v>
      </c>
      <c s="73" r="M58"/>
      <c s="73" r="N58"/>
      <c t="s" s="73" r="O58">
        <v>11019</v>
      </c>
      <c s="73" r="P58"/>
      <c s="73" r="Q58"/>
      <c t="s" s="142" r="R58">
        <v>11020</v>
      </c>
      <c s="142" r="S58"/>
      <c s="142" r="T58"/>
      <c t="s" s="73" r="U58">
        <v>11021</v>
      </c>
      <c s="18" r="V58"/>
      <c s="18" r="W58"/>
    </row>
    <row customHeight="1" r="59" ht="15.75">
      <c t="s" s="149" r="A59">
        <v>11022</v>
      </c>
      <c s="150" r="B59"/>
      <c t="s" s="146" r="C59">
        <v>11023</v>
      </c>
      <c s="146" r="D59"/>
      <c s="146" r="E59"/>
      <c t="s" s="142" r="F59">
        <v>11024</v>
      </c>
      <c s="142" r="G59"/>
      <c s="142" r="H59"/>
      <c t="s" s="142" r="I59">
        <v>11025</v>
      </c>
      <c s="142" r="J59"/>
      <c s="142" r="K59"/>
      <c t="s" s="73" r="L59">
        <v>11026</v>
      </c>
      <c s="73" r="M59"/>
      <c s="73" r="N59"/>
      <c t="s" s="73" r="O59">
        <v>11027</v>
      </c>
      <c s="73" r="P59"/>
      <c s="73" r="Q59"/>
      <c t="s" s="142" r="R59">
        <v>11028</v>
      </c>
      <c s="142" r="S59"/>
      <c s="142" r="T59"/>
      <c t="s" s="73" r="U59">
        <v>11029</v>
      </c>
      <c s="18" r="V59"/>
      <c s="18" r="W59"/>
    </row>
    <row customHeight="1" r="60" ht="15.75">
      <c t="s" s="149" r="A60">
        <v>11030</v>
      </c>
      <c s="150" r="B60"/>
      <c t="s" s="146" r="C60">
        <v>11031</v>
      </c>
      <c s="146" r="D60"/>
      <c s="146" r="E60"/>
      <c t="s" s="73" r="F60">
        <v>11032</v>
      </c>
      <c s="73" r="G60"/>
      <c s="73" r="H60"/>
      <c t="s" s="73" r="I60">
        <v>11033</v>
      </c>
      <c s="73" r="J60"/>
      <c s="73" r="K60"/>
      <c t="s" s="73" r="L60">
        <v>11034</v>
      </c>
      <c s="73" r="M60"/>
      <c s="73" r="N60"/>
      <c t="s" s="73" r="O60">
        <v>11035</v>
      </c>
      <c s="73" r="P60"/>
      <c s="73" r="Q60"/>
      <c t="s" s="73" r="R60">
        <v>11036</v>
      </c>
      <c s="73" r="S60"/>
      <c s="73" r="T60"/>
      <c t="s" s="73" r="U60">
        <v>11037</v>
      </c>
      <c s="18" r="V60"/>
      <c s="18" r="W60"/>
    </row>
    <row customHeight="1" r="61" ht="15.75">
      <c t="s" s="154" r="A61">
        <v>11038</v>
      </c>
      <c s="155" r="B61"/>
      <c t="s" s="146" r="C61">
        <v>11039</v>
      </c>
      <c s="146" r="D61"/>
      <c s="146" r="E61"/>
      <c t="s" s="142" r="F61">
        <v>11040</v>
      </c>
      <c s="142" r="G61"/>
      <c s="142" r="H61"/>
      <c t="s" s="142" r="I61">
        <v>11041</v>
      </c>
      <c s="142" r="J61"/>
      <c s="142" r="K61"/>
      <c t="s" s="73" r="L61">
        <v>11042</v>
      </c>
      <c s="73" r="M61"/>
      <c s="73" r="N61"/>
      <c t="s" s="73" r="O61">
        <v>11043</v>
      </c>
      <c s="73" r="P61"/>
      <c s="73" r="Q61"/>
      <c t="s" s="142" r="R61">
        <v>11044</v>
      </c>
      <c s="142" r="S61"/>
      <c s="142" r="T61"/>
      <c t="s" s="73" r="U61">
        <v>11045</v>
      </c>
      <c s="18" r="V61"/>
      <c s="18" r="W61"/>
    </row>
    <row customHeight="1" r="62" ht="15.75">
      <c t="s" s="156" r="A62">
        <v>11046</v>
      </c>
      <c s="157" r="B62"/>
      <c t="s" s="146" r="C62">
        <v>11047</v>
      </c>
      <c s="146" r="D62"/>
      <c s="146" r="E62"/>
      <c t="s" s="73" r="F62">
        <v>11048</v>
      </c>
      <c s="73" r="G62"/>
      <c s="73" r="H62"/>
      <c t="s" s="142" r="I62">
        <v>11049</v>
      </c>
      <c s="142" r="J62"/>
      <c s="142" r="K62"/>
      <c t="s" s="142" r="L62">
        <v>11050</v>
      </c>
      <c s="142" r="M62"/>
      <c s="142" r="N62"/>
      <c t="s" s="73" r="O62">
        <v>11051</v>
      </c>
      <c s="73" r="P62"/>
      <c s="73" r="Q62"/>
      <c t="s" s="142" r="R62">
        <v>11052</v>
      </c>
      <c s="142" r="S62"/>
      <c s="142" r="T62"/>
      <c t="s" s="73" r="U62">
        <v>11053</v>
      </c>
      <c s="18" r="V62"/>
      <c s="18" r="W62"/>
    </row>
    <row customHeight="1" r="63" ht="15.75">
      <c t="s" s="156" r="A63">
        <v>11054</v>
      </c>
      <c s="157" r="B63"/>
      <c t="s" s="146" r="C63">
        <v>11055</v>
      </c>
      <c s="146" r="D63"/>
      <c s="146" r="E63"/>
      <c t="s" s="73" r="F63">
        <v>11056</v>
      </c>
      <c s="73" r="G63"/>
      <c s="73" r="H63"/>
      <c t="s" s="142" r="I63">
        <v>11057</v>
      </c>
      <c s="142" r="J63"/>
      <c s="142" r="K63"/>
      <c t="s" s="142" r="L63">
        <v>11058</v>
      </c>
      <c s="142" r="M63"/>
      <c s="142" r="N63"/>
      <c t="s" s="73" r="O63">
        <v>11059</v>
      </c>
      <c s="73" r="P63"/>
      <c s="73" r="Q63"/>
      <c t="s" s="142" r="R63">
        <v>11060</v>
      </c>
      <c s="142" r="S63"/>
      <c s="142" r="T63"/>
      <c t="s" s="73" r="U63">
        <v>11061</v>
      </c>
      <c s="18" r="V63"/>
      <c s="18" r="W63"/>
    </row>
    <row customHeight="1" r="64" ht="15.75">
      <c t="s" s="154" r="A64">
        <v>11062</v>
      </c>
      <c s="155" r="B64"/>
      <c t="s" s="147" r="C64">
        <v>11063</v>
      </c>
      <c s="147" r="D64"/>
      <c s="147" r="E64"/>
      <c t="s" s="73" r="F64">
        <v>11064</v>
      </c>
      <c s="73" r="G64"/>
      <c s="73" r="H64"/>
      <c t="s" s="142" r="I64">
        <v>11065</v>
      </c>
      <c s="142" r="J64"/>
      <c s="142" r="K64"/>
      <c t="s" s="142" r="L64">
        <v>11066</v>
      </c>
      <c s="142" r="M64"/>
      <c s="142" r="N64"/>
      <c t="s" s="73" r="O64">
        <v>11067</v>
      </c>
      <c s="73" r="P64"/>
      <c s="73" r="Q64"/>
      <c t="s" s="73" r="R64">
        <v>11068</v>
      </c>
      <c s="73" r="S64"/>
      <c s="73" r="T64"/>
      <c t="s" s="73" r="U64">
        <v>11069</v>
      </c>
      <c s="18" r="V64"/>
      <c s="18" r="W64"/>
    </row>
    <row customHeight="1" r="65" ht="15.75">
      <c t="s" s="156" r="A65">
        <v>11070</v>
      </c>
      <c s="157" r="B65"/>
      <c t="s" s="147" r="C65">
        <v>11071</v>
      </c>
      <c s="147" r="D65"/>
      <c s="147" r="E65"/>
      <c t="s" s="73" r="F65">
        <v>11072</v>
      </c>
      <c s="73" r="G65"/>
      <c s="73" r="H65"/>
      <c t="s" s="142" r="I65">
        <v>11073</v>
      </c>
      <c s="142" r="J65"/>
      <c s="142" r="K65"/>
      <c t="s" s="142" r="L65">
        <v>11074</v>
      </c>
      <c s="142" r="M65"/>
      <c s="142" r="N65"/>
      <c t="s" s="73" r="O65">
        <v>11075</v>
      </c>
      <c s="73" r="P65"/>
      <c s="73" r="Q65"/>
      <c t="s" s="73" r="R65">
        <v>11076</v>
      </c>
      <c s="73" r="S65"/>
      <c s="73" r="T65"/>
      <c t="s" s="73" r="U65">
        <v>11077</v>
      </c>
      <c s="18" r="V65"/>
      <c s="18" r="W65"/>
    </row>
    <row customHeight="1" r="66" ht="15.75">
      <c t="s" s="154" r="A66">
        <v>11078</v>
      </c>
      <c s="155" r="B66"/>
      <c t="s" s="146" r="C66">
        <v>11079</v>
      </c>
      <c s="146" r="D66"/>
      <c s="146" r="E66"/>
      <c t="s" s="73" r="F66">
        <v>11080</v>
      </c>
      <c s="73" r="G66"/>
      <c s="73" r="H66"/>
      <c t="s" s="142" r="I66">
        <v>11081</v>
      </c>
      <c s="142" r="J66"/>
      <c s="142" r="K66"/>
      <c t="s" s="142" r="L66">
        <v>11082</v>
      </c>
      <c s="142" r="M66"/>
      <c s="142" r="N66"/>
      <c t="s" s="73" r="O66">
        <v>11083</v>
      </c>
      <c s="73" r="P66"/>
      <c s="73" r="Q66"/>
      <c t="s" s="142" r="R66">
        <v>11084</v>
      </c>
      <c s="142" r="S66"/>
      <c s="142" r="T66"/>
      <c t="s" s="73" r="U66">
        <v>11085</v>
      </c>
      <c s="18" r="V66"/>
      <c s="18" r="W66"/>
    </row>
    <row customHeight="1" r="67" ht="15.75">
      <c t="s" s="154" r="A67">
        <v>11086</v>
      </c>
      <c s="155" r="B67"/>
      <c t="s" s="146" r="C67">
        <v>11087</v>
      </c>
      <c s="146" r="D67"/>
      <c s="146" r="E67"/>
      <c t="s" s="73" r="F67">
        <v>11088</v>
      </c>
      <c s="73" r="G67"/>
      <c s="73" r="H67"/>
      <c t="s" s="142" r="I67">
        <v>11089</v>
      </c>
      <c s="142" r="J67"/>
      <c s="142" r="K67"/>
      <c t="s" s="73" r="L67">
        <v>11090</v>
      </c>
      <c s="73" r="M67"/>
      <c s="73" r="N67"/>
      <c t="s" s="73" r="O67">
        <v>11091</v>
      </c>
      <c s="73" r="P67"/>
      <c s="73" r="Q67"/>
      <c t="s" s="73" r="R67">
        <v>11092</v>
      </c>
      <c s="73" r="S67"/>
      <c s="73" r="T67"/>
      <c t="s" s="73" r="U67">
        <v>11093</v>
      </c>
      <c s="18" r="V67"/>
      <c s="18" r="W67"/>
    </row>
    <row customHeight="1" r="68" ht="15.75">
      <c t="s" s="154" r="A68">
        <v>11094</v>
      </c>
      <c s="155" r="B68"/>
      <c t="s" s="146" r="C68">
        <v>11095</v>
      </c>
      <c s="146" r="D68"/>
      <c s="146" r="E68"/>
      <c t="s" s="73" r="F68">
        <v>11096</v>
      </c>
      <c s="73" r="G68"/>
      <c s="73" r="H68"/>
      <c t="s" s="142" r="I68">
        <v>11097</v>
      </c>
      <c s="142" r="J68"/>
      <c s="142" r="K68"/>
      <c t="s" s="142" r="L68">
        <v>11098</v>
      </c>
      <c s="142" r="M68"/>
      <c s="142" r="N68"/>
      <c t="s" s="73" r="O68">
        <v>11099</v>
      </c>
      <c s="73" r="P68"/>
      <c s="73" r="Q68"/>
      <c t="s" s="73" r="R68">
        <v>11100</v>
      </c>
      <c s="73" r="S68"/>
      <c s="73" r="T68"/>
      <c t="s" s="73" r="U68">
        <v>11101</v>
      </c>
      <c s="18" r="V68"/>
      <c s="18" r="W68"/>
    </row>
    <row customHeight="1" r="69" ht="15.75">
      <c t="s" s="149" r="A69">
        <v>11102</v>
      </c>
      <c s="150" r="B69"/>
      <c t="s" s="158" r="C69">
        <v>11103</v>
      </c>
      <c s="158" r="D69"/>
      <c s="158" r="E69"/>
      <c t="s" s="105" r="F69">
        <v>11104</v>
      </c>
      <c s="105" r="G69"/>
      <c s="105" r="H69"/>
      <c t="s" s="159" r="I69">
        <v>11105</v>
      </c>
      <c s="159" r="J69"/>
      <c s="159" r="K69"/>
      <c t="s" s="159" r="L69">
        <v>11106</v>
      </c>
      <c s="159" r="M69"/>
      <c s="159" r="N69"/>
      <c t="s" s="159" r="O69">
        <v>11107</v>
      </c>
      <c s="159" r="P69"/>
      <c s="159" r="Q69"/>
      <c t="s" s="105" r="R69">
        <v>11108</v>
      </c>
      <c s="105" r="S69"/>
      <c s="105" r="T69"/>
      <c t="s" s="105" r="U69">
        <v>11109</v>
      </c>
      <c s="18" r="V69"/>
      <c s="18" r="W69"/>
    </row>
    <row customHeight="1" r="70" ht="15.75">
      <c t="s" s="111" r="A70">
        <v>11110</v>
      </c>
      <c s="145" r="B70"/>
      <c s="152" r="C70">
        <v>40452.0</v>
      </c>
      <c s="152" r="D70"/>
      <c s="152" r="E70"/>
      <c s="153" r="F70">
        <v>40859.0</v>
      </c>
      <c s="153" r="G70"/>
      <c s="153" r="H70"/>
      <c s="153" r="I70">
        <v>40038.0</v>
      </c>
      <c s="153" r="J70"/>
      <c s="153" r="K70"/>
      <c s="153" r="L70">
        <v>39966.0</v>
      </c>
      <c s="153" r="M70"/>
      <c s="153" r="N70"/>
      <c s="160" r="O70">
        <v>40175.0</v>
      </c>
      <c s="160" r="P70"/>
      <c s="160" r="Q70"/>
      <c s="153" r="R70">
        <v>40247.0</v>
      </c>
      <c s="153" r="S70"/>
      <c s="153" r="T70"/>
      <c s="153" r="U70">
        <v>40178.0</v>
      </c>
      <c s="18" r="V70"/>
      <c s="18" r="W70"/>
    </row>
    <row customHeight="1" r="71" ht="31.5">
      <c t="s" s="111" r="A71">
        <v>11111</v>
      </c>
      <c s="145" r="B71"/>
      <c t="s" s="147" r="C71">
        <v>11112</v>
      </c>
      <c s="147" r="D71"/>
      <c s="147" r="E71"/>
      <c t="s" s="73" r="F71">
        <v>11113</v>
      </c>
      <c s="73" r="G71"/>
      <c s="73" r="H71"/>
      <c t="s" s="73" r="I71">
        <v>11114</v>
      </c>
      <c s="73" r="J71"/>
      <c s="73" r="K71"/>
      <c t="s" s="73" r="L71">
        <v>11115</v>
      </c>
      <c s="73" r="M71"/>
      <c s="73" r="N71"/>
      <c t="s" s="73" r="O71">
        <v>11116</v>
      </c>
      <c s="73" r="P71"/>
      <c s="73" r="Q71"/>
      <c t="s" s="73" r="R71">
        <v>11117</v>
      </c>
      <c s="73" r="S71"/>
      <c s="73" r="T71"/>
      <c t="s" s="142" r="U71">
        <v>11118</v>
      </c>
      <c s="18" r="V71"/>
      <c s="18" r="W71"/>
    </row>
    <row customHeight="1" r="72" ht="31.5">
      <c t="s" s="111" r="A72">
        <v>11119</v>
      </c>
      <c s="145" r="B72"/>
      <c t="s" s="147" r="C72">
        <v>11120</v>
      </c>
      <c s="147" r="D72"/>
      <c s="147" r="E72"/>
      <c t="s" s="73" r="F72">
        <v>11121</v>
      </c>
      <c s="73" r="G72"/>
      <c s="73" r="H72"/>
      <c t="s" s="73" r="I72">
        <v>11122</v>
      </c>
      <c s="73" r="J72"/>
      <c s="73" r="K72"/>
      <c t="s" s="73" r="L72">
        <v>11123</v>
      </c>
      <c s="73" r="M72"/>
      <c s="73" r="N72"/>
      <c t="s" s="73" r="O72">
        <v>11124</v>
      </c>
      <c s="73" r="P72"/>
      <c s="73" r="Q72"/>
      <c t="s" s="73" r="R72">
        <v>11125</v>
      </c>
      <c s="73" r="S72"/>
      <c s="73" r="T72"/>
      <c t="s" s="142" r="U72">
        <v>11126</v>
      </c>
      <c s="18" r="V72"/>
      <c s="18" r="W72"/>
    </row>
    <row customHeight="1" r="73" ht="31.5">
      <c t="s" s="111" r="A73">
        <v>11127</v>
      </c>
      <c s="145" r="B73"/>
      <c t="s" s="147" r="C73">
        <v>11128</v>
      </c>
      <c s="147" r="D73"/>
      <c s="147" r="E73"/>
      <c t="s" s="73" r="F73">
        <v>11129</v>
      </c>
      <c s="73" r="G73"/>
      <c s="73" r="H73"/>
      <c t="s" s="142" r="I73">
        <v>11130</v>
      </c>
      <c s="142" r="J73"/>
      <c s="142" r="K73"/>
      <c t="s" s="73" r="L73">
        <v>11131</v>
      </c>
      <c s="73" r="M73"/>
      <c s="73" r="N73"/>
      <c t="s" s="73" r="O73">
        <v>11132</v>
      </c>
      <c s="73" r="P73"/>
      <c s="73" r="Q73"/>
      <c t="s" s="73" r="R73">
        <v>11133</v>
      </c>
      <c s="73" r="S73"/>
      <c s="73" r="T73"/>
      <c t="s" s="73" r="U73">
        <v>11134</v>
      </c>
      <c s="18" r="V73"/>
      <c s="18" r="W73"/>
    </row>
    <row customHeight="1" r="74" ht="15.75">
      <c t="s" s="111" r="A74">
        <v>11135</v>
      </c>
      <c s="145" r="B74"/>
      <c t="s" s="146" r="C74">
        <v>11136</v>
      </c>
      <c s="146" r="D74"/>
      <c s="146" r="E74"/>
      <c t="s" s="73" r="F74">
        <v>11137</v>
      </c>
      <c s="73" r="G74"/>
      <c s="73" r="H74"/>
      <c t="s" s="73" r="I74">
        <v>11138</v>
      </c>
      <c s="73" r="J74"/>
      <c s="73" r="K74"/>
      <c t="s" s="142" r="L74">
        <v>11139</v>
      </c>
      <c s="142" r="M74"/>
      <c s="142" r="N74"/>
      <c t="s" s="142" r="O74">
        <v>11140</v>
      </c>
      <c s="142" r="P74"/>
      <c s="142" r="Q74"/>
      <c t="s" s="142" r="R74">
        <v>11141</v>
      </c>
      <c s="142" r="S74"/>
      <c s="142" r="T74"/>
      <c t="s" s="142" r="U74">
        <v>11142</v>
      </c>
      <c s="18" r="V74"/>
      <c s="18" r="W74"/>
    </row>
    <row customHeight="1" r="75" ht="15.75">
      <c t="s" s="111" r="A75">
        <v>11143</v>
      </c>
      <c s="145" r="B75"/>
      <c t="s" s="146" r="C75">
        <v>11144</v>
      </c>
      <c s="146" r="D75"/>
      <c s="146" r="E75"/>
      <c t="s" s="73" r="F75">
        <v>11145</v>
      </c>
      <c s="73" r="G75"/>
      <c s="73" r="H75"/>
      <c t="s" s="73" r="I75">
        <v>11146</v>
      </c>
      <c s="73" r="J75"/>
      <c s="73" r="K75"/>
      <c t="s" s="142" r="L75">
        <v>11147</v>
      </c>
      <c s="142" r="M75"/>
      <c s="142" r="N75"/>
      <c t="s" s="142" r="O75">
        <v>11148</v>
      </c>
      <c s="142" r="P75"/>
      <c s="142" r="Q75"/>
      <c t="s" s="142" r="R75">
        <v>11149</v>
      </c>
      <c s="142" r="S75"/>
      <c s="142" r="T75"/>
      <c t="s" s="142" r="U75">
        <v>11150</v>
      </c>
      <c s="18" r="V75"/>
      <c s="18" r="W75"/>
    </row>
    <row customHeight="1" r="76" ht="31.5">
      <c t="s" s="111" r="A76">
        <v>11151</v>
      </c>
      <c s="145" r="B76"/>
      <c t="s" s="146" r="C76">
        <v>11152</v>
      </c>
      <c s="146" r="D76"/>
      <c s="146" r="E76"/>
      <c t="s" s="73" r="F76">
        <v>11153</v>
      </c>
      <c s="73" r="G76"/>
      <c s="73" r="H76"/>
      <c t="s" s="73" r="I76">
        <v>11154</v>
      </c>
      <c s="73" r="J76"/>
      <c s="73" r="K76"/>
      <c t="s" s="142" r="L76">
        <v>11155</v>
      </c>
      <c s="142" r="M76"/>
      <c s="142" r="N76"/>
      <c t="s" s="142" r="O76">
        <v>11156</v>
      </c>
      <c s="142" r="P76"/>
      <c s="142" r="Q76"/>
      <c t="s" s="142" r="R76">
        <v>11157</v>
      </c>
      <c s="142" r="S76"/>
      <c s="142" r="T76"/>
      <c t="s" s="142" r="U76">
        <v>11158</v>
      </c>
      <c s="18" r="V76"/>
      <c s="18" r="W76"/>
    </row>
    <row customHeight="1" r="77" ht="15.75">
      <c t="s" s="111" r="A77">
        <v>11159</v>
      </c>
      <c s="145" r="B77"/>
      <c t="s" s="146" r="C77">
        <v>11160</v>
      </c>
      <c s="146" r="D77"/>
      <c s="146" r="E77"/>
      <c t="s" s="73" r="F77">
        <v>11161</v>
      </c>
      <c s="73" r="G77"/>
      <c s="73" r="H77"/>
      <c t="s" s="73" r="I77">
        <v>11162</v>
      </c>
      <c s="73" r="J77"/>
      <c s="73" r="K77"/>
      <c t="s" s="142" r="L77">
        <v>11163</v>
      </c>
      <c s="142" r="M77"/>
      <c s="142" r="N77"/>
      <c t="s" s="142" r="O77">
        <v>11164</v>
      </c>
      <c s="142" r="P77"/>
      <c s="142" r="Q77"/>
      <c t="s" s="142" r="R77">
        <v>11165</v>
      </c>
      <c s="142" r="S77"/>
      <c s="142" r="T77"/>
      <c t="s" s="142" r="U77">
        <v>11166</v>
      </c>
      <c s="18" r="V77"/>
      <c s="18" r="W77"/>
    </row>
    <row customHeight="1" r="78" ht="31.5">
      <c t="s" s="111" r="A78">
        <v>11167</v>
      </c>
      <c s="145" r="B78"/>
      <c t="s" s="146" r="C78">
        <v>11168</v>
      </c>
      <c s="146" r="D78"/>
      <c s="146" r="E78"/>
      <c t="s" s="73" r="F78">
        <v>11169</v>
      </c>
      <c s="73" r="G78"/>
      <c s="73" r="H78"/>
      <c t="s" s="142" r="I78">
        <v>11170</v>
      </c>
      <c s="142" r="J78"/>
      <c s="142" r="K78"/>
      <c t="s" s="142" r="L78">
        <v>11171</v>
      </c>
      <c s="142" r="M78"/>
      <c s="142" r="N78"/>
      <c t="s" s="142" r="O78">
        <v>11172</v>
      </c>
      <c s="142" r="P78"/>
      <c s="142" r="Q78"/>
      <c t="s" s="142" r="R78">
        <v>11173</v>
      </c>
      <c s="142" r="S78"/>
      <c s="142" r="T78"/>
      <c t="s" s="142" r="U78">
        <v>11174</v>
      </c>
      <c s="18" r="V78"/>
      <c s="18" r="W78"/>
    </row>
    <row customHeight="1" r="79" ht="15.75">
      <c t="s" s="111" r="A79">
        <v>11175</v>
      </c>
      <c s="145" r="B79"/>
      <c t="s" s="146" r="C79">
        <v>11176</v>
      </c>
      <c s="146" r="D79"/>
      <c s="146" r="E79"/>
      <c t="s" s="73" r="F79">
        <v>11177</v>
      </c>
      <c s="73" r="G79"/>
      <c s="73" r="H79"/>
      <c t="s" s="73" r="I79">
        <v>11178</v>
      </c>
      <c s="73" r="J79"/>
      <c s="73" r="K79"/>
      <c t="s" s="142" r="L79">
        <v>11179</v>
      </c>
      <c s="142" r="M79"/>
      <c s="142" r="N79"/>
      <c t="s" s="142" r="O79">
        <v>11180</v>
      </c>
      <c s="142" r="P79"/>
      <c s="142" r="Q79"/>
      <c t="s" s="142" r="R79">
        <v>11181</v>
      </c>
      <c s="142" r="S79"/>
      <c s="142" r="T79"/>
      <c t="s" s="142" r="U79">
        <v>11182</v>
      </c>
      <c s="18" r="V79"/>
      <c s="18" r="W79"/>
    </row>
    <row customHeight="1" r="80" ht="31.5">
      <c t="s" s="111" r="A80">
        <v>11183</v>
      </c>
      <c s="145" r="B80"/>
      <c t="s" s="146" r="C80">
        <v>11184</v>
      </c>
      <c s="146" r="D80"/>
      <c s="146" r="E80"/>
      <c t="s" s="73" r="F80">
        <v>11185</v>
      </c>
      <c s="73" r="G80"/>
      <c s="73" r="H80"/>
      <c t="s" s="73" r="I80">
        <v>11186</v>
      </c>
      <c s="73" r="J80"/>
      <c s="73" r="K80"/>
      <c t="s" s="142" r="L80">
        <v>11187</v>
      </c>
      <c s="142" r="M80"/>
      <c s="142" r="N80"/>
      <c t="s" s="142" r="O80">
        <v>11188</v>
      </c>
      <c s="142" r="P80"/>
      <c s="142" r="Q80"/>
      <c t="s" s="73" r="R80">
        <v>11189</v>
      </c>
      <c s="73" r="S80"/>
      <c s="73" r="T80"/>
      <c t="s" s="73" r="U80">
        <v>11190</v>
      </c>
      <c s="18" r="V80"/>
      <c s="18" r="W80"/>
    </row>
    <row customHeight="1" r="81" ht="31.5">
      <c t="s" s="111" r="A81">
        <v>11191</v>
      </c>
      <c s="145" r="B81"/>
      <c t="s" s="147" r="C81">
        <v>11192</v>
      </c>
      <c s="147" r="D81"/>
      <c s="147" r="E81"/>
      <c t="s" s="73" r="F81">
        <v>11193</v>
      </c>
      <c s="73" r="G81"/>
      <c s="73" r="H81"/>
      <c t="s" s="142" r="I81">
        <v>11194</v>
      </c>
      <c s="142" r="J81"/>
      <c s="142" r="K81"/>
      <c t="s" s="73" r="L81">
        <v>11195</v>
      </c>
      <c s="73" r="M81"/>
      <c s="73" r="N81"/>
      <c t="s" s="142" r="O81">
        <v>11196</v>
      </c>
      <c s="142" r="P81"/>
      <c s="142" r="Q81"/>
      <c t="s" s="73" r="R81">
        <v>11197</v>
      </c>
      <c s="73" r="S81"/>
      <c s="73" r="T81"/>
      <c t="s" s="73" r="U81">
        <v>11198</v>
      </c>
      <c s="18" r="V81"/>
      <c s="18" r="W81"/>
    </row>
    <row customHeight="1" r="82" ht="31.5">
      <c t="s" s="111" r="A82">
        <v>11199</v>
      </c>
      <c s="145" r="B82"/>
      <c t="s" s="147" r="C82">
        <v>11200</v>
      </c>
      <c s="147" r="D82"/>
      <c s="147" r="E82"/>
      <c t="s" s="73" r="F82">
        <v>11201</v>
      </c>
      <c s="73" r="G82"/>
      <c s="73" r="H82"/>
      <c t="s" s="142" r="I82">
        <v>11202</v>
      </c>
      <c s="142" r="J82"/>
      <c s="142" r="K82"/>
      <c t="s" s="73" r="L82">
        <v>11203</v>
      </c>
      <c s="73" r="M82"/>
      <c s="73" r="N82"/>
      <c t="s" s="142" r="O82">
        <v>11204</v>
      </c>
      <c s="142" r="P82"/>
      <c s="142" r="Q82"/>
      <c t="s" s="73" r="R82">
        <v>11205</v>
      </c>
      <c s="73" r="S82"/>
      <c s="73" r="T82"/>
      <c t="s" s="73" r="U82">
        <v>11206</v>
      </c>
      <c s="18" r="V82"/>
      <c s="18" r="W82"/>
    </row>
    <row customHeight="1" r="83" ht="31.5">
      <c t="s" s="111" r="A83">
        <v>11207</v>
      </c>
      <c s="145" r="B83"/>
      <c t="s" s="147" r="C83">
        <v>11208</v>
      </c>
      <c s="147" r="D83"/>
      <c s="147" r="E83"/>
      <c t="s" s="73" r="F83">
        <v>11209</v>
      </c>
      <c s="73" r="G83"/>
      <c s="73" r="H83"/>
      <c t="s" s="142" r="I83">
        <v>11210</v>
      </c>
      <c s="142" r="J83"/>
      <c s="142" r="K83"/>
      <c t="s" s="73" r="L83">
        <v>11211</v>
      </c>
      <c s="73" r="M83"/>
      <c s="73" r="N83"/>
      <c t="s" s="142" r="O83">
        <v>11212</v>
      </c>
      <c s="142" r="P83"/>
      <c s="142" r="Q83"/>
      <c t="s" s="73" r="R83">
        <v>11213</v>
      </c>
      <c s="73" r="S83"/>
      <c s="73" r="T83"/>
      <c t="s" s="73" r="U83">
        <v>11214</v>
      </c>
      <c s="18" r="V83"/>
      <c s="18" r="W83"/>
    </row>
    <row customHeight="1" r="84" ht="31.5">
      <c t="s" s="143" r="A84">
        <v>11215</v>
      </c>
      <c s="148" r="B84"/>
      <c t="s" s="146" r="C84">
        <v>11216</v>
      </c>
      <c s="146" r="D84"/>
      <c s="146" r="E84"/>
      <c t="s" s="73" r="F84">
        <v>11217</v>
      </c>
      <c s="73" r="G84"/>
      <c s="73" r="H84"/>
      <c t="s" s="142" r="I84">
        <v>11218</v>
      </c>
      <c s="142" r="J84"/>
      <c s="142" r="K84"/>
      <c t="s" s="142" r="L84">
        <v>11219</v>
      </c>
      <c s="142" r="M84"/>
      <c s="142" r="N84"/>
      <c t="s" s="142" r="O84">
        <v>11220</v>
      </c>
      <c s="142" r="P84"/>
      <c s="142" r="Q84"/>
      <c t="s" s="73" r="R84">
        <v>11221</v>
      </c>
      <c s="73" r="S84"/>
      <c s="73" r="T84"/>
      <c t="s" s="73" r="U84">
        <v>11222</v>
      </c>
      <c s="18" r="V84"/>
      <c s="18" r="W84"/>
    </row>
    <row customHeight="1" r="85" ht="31.5">
      <c t="s" s="143" r="A85">
        <v>11223</v>
      </c>
      <c s="148" r="B85"/>
      <c t="s" s="150" r="C85">
        <v>11224</v>
      </c>
      <c s="150" r="D85"/>
      <c s="150" r="E85"/>
      <c t="s" s="149" r="F85">
        <v>11225</v>
      </c>
      <c s="149" r="G85"/>
      <c s="149" r="H85"/>
      <c t="s" s="149" r="I85">
        <v>11226</v>
      </c>
      <c s="149" r="J85"/>
      <c s="149" r="K85"/>
      <c t="s" s="111" r="L85">
        <v>11227</v>
      </c>
      <c s="111" r="M85"/>
      <c s="111" r="N85"/>
      <c t="s" s="111" r="O85">
        <v>11228</v>
      </c>
      <c s="111" r="P85"/>
      <c s="111" r="Q85"/>
      <c t="s" s="149" r="R85">
        <v>11229</v>
      </c>
      <c s="149" r="S85"/>
      <c s="149" r="T85"/>
      <c t="s" s="142" r="U85">
        <v>11230</v>
      </c>
      <c s="18" r="V85"/>
      <c s="18" r="W85"/>
    </row>
    <row customHeight="1" r="86" ht="15.75">
      <c t="s" s="154" r="A86">
        <v>11231</v>
      </c>
      <c t="s" s="73" r="B86">
        <v>11232</v>
      </c>
      <c t="s" s="147" r="C86">
        <v>11233</v>
      </c>
      <c t="s" s="73" r="D86">
        <v>11234</v>
      </c>
      <c t="str" s="73" r="E86">
        <f ref="E86:E97" t="shared" si="1">IF(C86=D86,1,0)</f>
        <v>1</v>
      </c>
      <c t="s" s="73" r="F86">
        <v>11235</v>
      </c>
      <c t="s" s="73" r="G86">
        <v>11236</v>
      </c>
      <c t="str" s="73" r="H86">
        <f ref="H86:H97" t="shared" si="2">IF(F86=G86,1,0)</f>
        <v>1</v>
      </c>
      <c t="s" s="73" r="I86">
        <v>11237</v>
      </c>
      <c t="s" s="73" r="J86">
        <v>11238</v>
      </c>
      <c t="str" s="73" r="K86">
        <f ref="K86:K97" t="shared" si="3">IF(I86=J86,1,0)</f>
        <v>1</v>
      </c>
      <c t="s" s="73" r="L86">
        <v>11239</v>
      </c>
      <c t="s" s="73" r="M86">
        <v>11240</v>
      </c>
      <c t="str" s="73" r="N86">
        <f ref="N86:N97" t="shared" si="4">IF(L86=M86,1,0)</f>
        <v>1</v>
      </c>
      <c t="s" s="73" r="O86">
        <v>11241</v>
      </c>
      <c t="s" s="73" r="P86">
        <v>11242</v>
      </c>
      <c t="str" s="73" r="Q86">
        <f ref="Q86:Q97" t="shared" si="5">IF(O86=P86,1,0)</f>
        <v>1</v>
      </c>
      <c t="s" s="73" r="R86">
        <v>11243</v>
      </c>
      <c t="s" s="73" r="S86">
        <v>11244</v>
      </c>
      <c t="str" s="73" r="T86">
        <f ref="T86:T97" t="shared" si="6">IF(R86=S86,1,0)</f>
        <v>1</v>
      </c>
      <c t="s" s="73" r="U86">
        <v>11245</v>
      </c>
      <c t="s" s="73" r="V86">
        <v>11246</v>
      </c>
      <c t="str" s="73" r="W86">
        <f ref="W86:W97" t="shared" si="7">IF(U86=V86,1,0)</f>
        <v>1</v>
      </c>
    </row>
    <row customHeight="1" r="87" ht="15.75">
      <c t="s" s="149" r="A87">
        <v>11247</v>
      </c>
      <c t="s" s="73" r="B87">
        <v>11248</v>
      </c>
      <c t="s" s="147" r="C87">
        <v>11249</v>
      </c>
      <c t="s" s="73" r="D87">
        <v>11250</v>
      </c>
      <c t="str" s="73" r="E87">
        <f t="shared" si="1"/>
        <v>1</v>
      </c>
      <c t="s" s="73" r="F87">
        <v>11251</v>
      </c>
      <c t="s" s="73" r="G87">
        <v>11252</v>
      </c>
      <c t="str" s="73" r="H87">
        <f t="shared" si="2"/>
        <v>1</v>
      </c>
      <c t="s" s="73" r="I87">
        <v>11253</v>
      </c>
      <c t="s" s="73" r="J87">
        <v>11254</v>
      </c>
      <c t="str" s="73" r="K87">
        <f t="shared" si="3"/>
        <v>1</v>
      </c>
      <c t="s" s="73" r="L87">
        <v>11255</v>
      </c>
      <c t="s" s="73" r="M87">
        <v>11256</v>
      </c>
      <c t="str" s="73" r="N87">
        <f t="shared" si="4"/>
        <v>1</v>
      </c>
      <c t="s" s="73" r="O87">
        <v>11257</v>
      </c>
      <c t="s" s="73" r="P87">
        <v>11258</v>
      </c>
      <c t="str" s="73" r="Q87">
        <f t="shared" si="5"/>
        <v>1</v>
      </c>
      <c t="s" s="73" r="R87">
        <v>11259</v>
      </c>
      <c t="s" s="73" r="S87">
        <v>11260</v>
      </c>
      <c t="str" s="73" r="T87">
        <f t="shared" si="6"/>
        <v>1</v>
      </c>
      <c t="s" s="73" r="U87">
        <v>11261</v>
      </c>
      <c t="s" s="73" r="V87">
        <v>11262</v>
      </c>
      <c t="str" s="73" r="W87">
        <f t="shared" si="7"/>
        <v>1</v>
      </c>
    </row>
    <row customHeight="1" r="88" ht="15.75">
      <c t="s" s="154" r="A88">
        <v>11263</v>
      </c>
      <c t="s" s="73" r="B88">
        <v>11264</v>
      </c>
      <c t="s" s="147" r="C88">
        <v>11265</v>
      </c>
      <c t="s" s="73" r="D88">
        <v>11266</v>
      </c>
      <c t="str" s="73" r="E88">
        <f t="shared" si="1"/>
        <v>1</v>
      </c>
      <c t="s" s="73" r="F88">
        <v>11267</v>
      </c>
      <c t="s" s="73" r="G88">
        <v>11268</v>
      </c>
      <c t="str" s="73" r="H88">
        <f t="shared" si="2"/>
        <v>1</v>
      </c>
      <c t="s" s="73" r="I88">
        <v>11269</v>
      </c>
      <c t="s" s="73" r="J88">
        <v>11270</v>
      </c>
      <c t="str" s="73" r="K88">
        <f t="shared" si="3"/>
        <v>1</v>
      </c>
      <c t="s" s="73" r="L88">
        <v>11271</v>
      </c>
      <c t="s" s="73" r="M88">
        <v>11272</v>
      </c>
      <c t="str" s="73" r="N88">
        <f t="shared" si="4"/>
        <v>1</v>
      </c>
      <c t="s" s="73" r="O88">
        <v>11273</v>
      </c>
      <c t="s" s="73" r="P88">
        <v>11274</v>
      </c>
      <c t="str" s="73" r="Q88">
        <f t="shared" si="5"/>
        <v>1</v>
      </c>
      <c t="s" s="73" r="R88">
        <v>11275</v>
      </c>
      <c t="s" s="73" r="S88">
        <v>11276</v>
      </c>
      <c t="str" s="73" r="T88">
        <f t="shared" si="6"/>
        <v>1</v>
      </c>
      <c t="s" s="73" r="U88">
        <v>11277</v>
      </c>
      <c t="s" s="73" r="V88">
        <v>11278</v>
      </c>
      <c t="str" s="73" r="W88">
        <f t="shared" si="7"/>
        <v>1</v>
      </c>
    </row>
    <row customHeight="1" r="89" ht="15.75">
      <c t="s" s="149" r="A89">
        <v>11279</v>
      </c>
      <c t="s" s="73" r="B89">
        <v>11280</v>
      </c>
      <c t="s" s="147" r="C89">
        <v>11281</v>
      </c>
      <c t="s" s="147" r="D89">
        <v>11282</v>
      </c>
      <c t="str" s="73" r="E89">
        <f t="shared" si="1"/>
        <v>1</v>
      </c>
      <c t="s" s="73" r="F89">
        <v>11283</v>
      </c>
      <c t="s" s="73" r="G89">
        <v>11284</v>
      </c>
      <c t="str" s="73" r="H89">
        <f t="shared" si="2"/>
        <v>1</v>
      </c>
      <c t="s" s="73" r="I89">
        <v>11285</v>
      </c>
      <c t="s" s="73" r="J89">
        <v>11286</v>
      </c>
      <c t="str" s="73" r="K89">
        <f t="shared" si="3"/>
        <v>1</v>
      </c>
      <c t="s" s="73" r="L89">
        <v>11287</v>
      </c>
      <c t="s" s="73" r="M89">
        <v>11288</v>
      </c>
      <c t="str" s="73" r="N89">
        <f t="shared" si="4"/>
        <v>1</v>
      </c>
      <c t="s" s="73" r="O89">
        <v>11289</v>
      </c>
      <c t="s" s="73" r="P89">
        <v>11290</v>
      </c>
      <c t="str" s="73" r="Q89">
        <f t="shared" si="5"/>
        <v>1</v>
      </c>
      <c t="s" s="73" r="R89">
        <v>11291</v>
      </c>
      <c t="s" s="73" r="S89">
        <v>11292</v>
      </c>
      <c t="str" s="73" r="T89">
        <f t="shared" si="6"/>
        <v>1</v>
      </c>
      <c t="s" s="73" r="U89">
        <v>11293</v>
      </c>
      <c t="s" s="73" r="V89">
        <v>11294</v>
      </c>
      <c t="str" s="73" r="W89">
        <f t="shared" si="7"/>
        <v>1</v>
      </c>
    </row>
    <row customHeight="1" r="90" ht="15.75">
      <c t="s" s="161" r="A90">
        <v>11295</v>
      </c>
      <c t="s" s="142" r="B90">
        <v>11296</v>
      </c>
      <c t="s" s="146" r="C90">
        <v>11297</v>
      </c>
      <c t="s" s="142" r="D90">
        <v>11298</v>
      </c>
      <c t="str" s="73" r="E90">
        <f t="shared" si="1"/>
        <v>1</v>
      </c>
      <c t="s" s="142" r="F90">
        <v>11299</v>
      </c>
      <c t="s" s="142" r="G90">
        <v>11300</v>
      </c>
      <c t="str" s="73" r="H90">
        <f t="shared" si="2"/>
        <v>1</v>
      </c>
      <c t="s" s="142" r="I90">
        <v>11301</v>
      </c>
      <c t="s" s="142" r="J90">
        <v>11302</v>
      </c>
      <c t="str" s="73" r="K90">
        <f t="shared" si="3"/>
        <v>1</v>
      </c>
      <c t="s" s="142" r="L90">
        <v>11303</v>
      </c>
      <c t="s" s="142" r="M90">
        <v>11304</v>
      </c>
      <c t="str" s="73" r="N90">
        <f t="shared" si="4"/>
        <v>1</v>
      </c>
      <c t="s" s="142" r="O90">
        <v>11305</v>
      </c>
      <c t="s" s="142" r="P90">
        <v>11306</v>
      </c>
      <c t="str" s="73" r="Q90">
        <f t="shared" si="5"/>
        <v>1</v>
      </c>
      <c t="s" s="142" r="R90">
        <v>11307</v>
      </c>
      <c t="s" s="142" r="S90">
        <v>11308</v>
      </c>
      <c t="str" s="73" r="T90">
        <f t="shared" si="6"/>
        <v>1</v>
      </c>
      <c t="s" s="142" r="U90">
        <v>11309</v>
      </c>
      <c t="s" s="142" r="V90">
        <v>11310</v>
      </c>
      <c t="str" s="73" r="W90">
        <f t="shared" si="7"/>
        <v>1</v>
      </c>
    </row>
    <row customHeight="1" r="91" ht="15.75">
      <c t="s" s="161" r="A91">
        <v>11311</v>
      </c>
      <c t="s" s="142" r="B91">
        <v>11312</v>
      </c>
      <c t="s" s="146" r="C91">
        <v>11313</v>
      </c>
      <c t="s" s="142" r="D91">
        <v>11314</v>
      </c>
      <c t="str" s="73" r="E91">
        <f t="shared" si="1"/>
        <v>1</v>
      </c>
      <c t="s" s="142" r="F91">
        <v>11315</v>
      </c>
      <c t="s" s="142" r="G91">
        <v>11316</v>
      </c>
      <c t="str" s="73" r="H91">
        <f t="shared" si="2"/>
        <v>1</v>
      </c>
      <c t="s" s="142" r="I91">
        <v>11317</v>
      </c>
      <c t="s" s="142" r="J91">
        <v>11318</v>
      </c>
      <c t="str" s="73" r="K91">
        <f t="shared" si="3"/>
        <v>1</v>
      </c>
      <c t="s" s="142" r="L91">
        <v>11319</v>
      </c>
      <c t="s" s="142" r="M91">
        <v>11320</v>
      </c>
      <c t="str" s="73" r="N91">
        <f t="shared" si="4"/>
        <v>1</v>
      </c>
      <c t="s" s="142" r="O91">
        <v>11321</v>
      </c>
      <c t="s" s="142" r="P91">
        <v>11322</v>
      </c>
      <c t="str" s="73" r="Q91">
        <f t="shared" si="5"/>
        <v>1</v>
      </c>
      <c t="s" s="142" r="R91">
        <v>11323</v>
      </c>
      <c t="s" s="142" r="S91">
        <v>11324</v>
      </c>
      <c t="str" s="73" r="T91">
        <f t="shared" si="6"/>
        <v>1</v>
      </c>
      <c t="s" s="142" r="U91">
        <v>11325</v>
      </c>
      <c t="s" s="142" r="V91">
        <v>11326</v>
      </c>
      <c t="str" s="73" r="W91">
        <f t="shared" si="7"/>
        <v>1</v>
      </c>
    </row>
    <row customHeight="1" r="92" ht="15.75">
      <c t="s" s="154" r="A92">
        <v>11327</v>
      </c>
      <c t="s" s="73" r="B92">
        <v>11328</v>
      </c>
      <c t="s" s="146" r="C92">
        <v>11329</v>
      </c>
      <c t="s" s="73" r="D92">
        <v>11330</v>
      </c>
      <c t="str" s="73" r="E92">
        <f t="shared" si="1"/>
        <v>1</v>
      </c>
      <c t="s" s="142" r="F92">
        <v>11331</v>
      </c>
      <c t="s" s="73" r="G92">
        <v>11332</v>
      </c>
      <c t="str" s="73" r="H92">
        <f t="shared" si="2"/>
        <v>1</v>
      </c>
      <c t="s" s="142" r="I92">
        <v>11333</v>
      </c>
      <c t="s" s="73" r="J92">
        <v>11334</v>
      </c>
      <c t="str" s="73" r="K92">
        <f t="shared" si="3"/>
        <v>1</v>
      </c>
      <c t="s" s="142" r="L92">
        <v>11335</v>
      </c>
      <c t="s" s="73" r="M92">
        <v>11336</v>
      </c>
      <c t="str" s="73" r="N92">
        <f t="shared" si="4"/>
        <v>1</v>
      </c>
      <c t="s" s="142" r="O92">
        <v>11337</v>
      </c>
      <c t="s" s="73" r="P92">
        <v>11338</v>
      </c>
      <c t="str" s="73" r="Q92">
        <f t="shared" si="5"/>
        <v>1</v>
      </c>
      <c t="s" s="142" r="R92">
        <v>11339</v>
      </c>
      <c t="s" s="73" r="S92">
        <v>11340</v>
      </c>
      <c t="str" s="73" r="T92">
        <f t="shared" si="6"/>
        <v>1</v>
      </c>
      <c t="s" s="142" r="U92">
        <v>11341</v>
      </c>
      <c t="s" s="142" r="V92">
        <v>11342</v>
      </c>
      <c t="str" s="73" r="W92">
        <f t="shared" si="7"/>
        <v>1</v>
      </c>
    </row>
    <row customHeight="1" r="93" ht="15.75">
      <c t="s" s="156" r="A93">
        <v>11343</v>
      </c>
      <c t="s" s="73" r="B93">
        <v>11344</v>
      </c>
      <c t="s" s="147" r="C93">
        <v>11345</v>
      </c>
      <c t="s" s="73" r="D93">
        <v>11346</v>
      </c>
      <c t="str" s="73" r="E93">
        <f t="shared" si="1"/>
        <v>1</v>
      </c>
      <c t="s" s="73" r="F93">
        <v>11347</v>
      </c>
      <c t="s" s="73" r="G93">
        <v>11348</v>
      </c>
      <c t="str" s="73" r="H93">
        <f t="shared" si="2"/>
        <v>1</v>
      </c>
      <c t="s" s="73" r="I93">
        <v>11349</v>
      </c>
      <c t="s" s="73" r="J93">
        <v>11350</v>
      </c>
      <c t="str" s="73" r="K93">
        <f t="shared" si="3"/>
        <v>1</v>
      </c>
      <c t="s" s="73" r="L93">
        <v>11351</v>
      </c>
      <c t="s" s="73" r="M93">
        <v>11352</v>
      </c>
      <c t="str" s="73" r="N93">
        <f t="shared" si="4"/>
        <v>1</v>
      </c>
      <c t="s" s="73" r="O93">
        <v>11353</v>
      </c>
      <c t="s" s="73" r="P93">
        <v>11354</v>
      </c>
      <c t="str" s="73" r="Q93">
        <f t="shared" si="5"/>
        <v>1</v>
      </c>
      <c t="s" s="73" r="R93">
        <v>11355</v>
      </c>
      <c t="s" s="73" r="S93">
        <v>11356</v>
      </c>
      <c t="str" s="73" r="T93">
        <f t="shared" si="6"/>
        <v>1</v>
      </c>
      <c t="s" s="73" r="U93">
        <v>11357</v>
      </c>
      <c t="s" s="73" r="V93">
        <v>11358</v>
      </c>
      <c t="str" s="73" r="W93">
        <f t="shared" si="7"/>
        <v>1</v>
      </c>
    </row>
    <row customHeight="1" r="94" ht="15.75">
      <c t="s" s="154" r="A94">
        <v>11359</v>
      </c>
      <c t="s" s="73" r="B94">
        <v>11360</v>
      </c>
      <c t="s" s="147" r="C94">
        <v>11361</v>
      </c>
      <c t="s" s="73" r="D94">
        <v>11362</v>
      </c>
      <c t="str" s="73" r="E94">
        <f t="shared" si="1"/>
        <v>1</v>
      </c>
      <c t="s" s="73" r="F94">
        <v>11363</v>
      </c>
      <c t="s" s="73" r="G94">
        <v>11364</v>
      </c>
      <c t="str" s="73" r="H94">
        <f t="shared" si="2"/>
        <v>1</v>
      </c>
      <c t="s" s="73" r="I94">
        <v>11365</v>
      </c>
      <c t="s" s="73" r="J94">
        <v>11366</v>
      </c>
      <c t="str" s="73" r="K94">
        <f t="shared" si="3"/>
        <v>1</v>
      </c>
      <c t="s" s="73" r="L94">
        <v>11367</v>
      </c>
      <c t="s" s="73" r="M94">
        <v>11368</v>
      </c>
      <c t="str" s="73" r="N94">
        <f t="shared" si="4"/>
        <v>1</v>
      </c>
      <c t="s" s="73" r="O94">
        <v>11369</v>
      </c>
      <c t="s" s="73" r="P94">
        <v>11370</v>
      </c>
      <c t="str" s="73" r="Q94">
        <f t="shared" si="5"/>
        <v>1</v>
      </c>
      <c t="s" s="73" r="R94">
        <v>11371</v>
      </c>
      <c t="s" s="73" r="S94">
        <v>11372</v>
      </c>
      <c t="str" s="73" r="T94">
        <f t="shared" si="6"/>
        <v>1</v>
      </c>
      <c t="s" s="73" r="U94">
        <v>11373</v>
      </c>
      <c t="s" s="73" r="V94">
        <v>11374</v>
      </c>
      <c t="str" s="73" r="W94">
        <f t="shared" si="7"/>
        <v>1</v>
      </c>
    </row>
    <row customHeight="1" r="95" ht="15.75">
      <c t="s" s="154" r="A95">
        <v>11375</v>
      </c>
      <c t="s" s="73" r="B95">
        <v>11376</v>
      </c>
      <c t="s" s="147" r="C95">
        <v>11377</v>
      </c>
      <c t="s" s="73" r="D95">
        <v>11378</v>
      </c>
      <c t="str" s="73" r="E95">
        <f t="shared" si="1"/>
        <v>1</v>
      </c>
      <c t="s" s="73" r="F95">
        <v>11379</v>
      </c>
      <c t="s" s="73" r="G95">
        <v>11380</v>
      </c>
      <c t="str" s="73" r="H95">
        <f t="shared" si="2"/>
        <v>1</v>
      </c>
      <c t="s" s="73" r="I95">
        <v>11381</v>
      </c>
      <c t="s" s="73" r="J95">
        <v>11382</v>
      </c>
      <c t="str" s="73" r="K95">
        <f t="shared" si="3"/>
        <v>1</v>
      </c>
      <c t="s" s="73" r="L95">
        <v>11383</v>
      </c>
      <c t="s" s="73" r="M95">
        <v>11384</v>
      </c>
      <c t="str" s="73" r="N95">
        <f t="shared" si="4"/>
        <v>1</v>
      </c>
      <c t="s" s="73" r="O95">
        <v>11385</v>
      </c>
      <c t="s" s="73" r="P95">
        <v>11386</v>
      </c>
      <c t="str" s="73" r="Q95">
        <f t="shared" si="5"/>
        <v>1</v>
      </c>
      <c t="s" s="73" r="R95">
        <v>11387</v>
      </c>
      <c t="s" s="73" r="S95">
        <v>11388</v>
      </c>
      <c t="str" s="73" r="T95">
        <f t="shared" si="6"/>
        <v>1</v>
      </c>
      <c t="s" s="73" r="U95">
        <v>11389</v>
      </c>
      <c t="s" s="73" r="V95">
        <v>11390</v>
      </c>
      <c t="str" s="73" r="W95">
        <f t="shared" si="7"/>
        <v>1</v>
      </c>
    </row>
    <row customHeight="1" r="96" ht="15.75">
      <c t="s" s="154" r="A96">
        <v>11391</v>
      </c>
      <c t="s" s="73" r="B96">
        <v>11392</v>
      </c>
      <c t="s" s="147" r="C96">
        <v>11393</v>
      </c>
      <c t="s" s="73" r="D96">
        <v>11394</v>
      </c>
      <c t="str" s="73" r="E96">
        <f t="shared" si="1"/>
        <v>1</v>
      </c>
      <c t="s" s="73" r="F96">
        <v>11395</v>
      </c>
      <c t="s" s="73" r="G96">
        <v>11396</v>
      </c>
      <c t="str" s="73" r="H96">
        <f t="shared" si="2"/>
        <v>1</v>
      </c>
      <c t="s" s="73" r="I96">
        <v>11397</v>
      </c>
      <c t="s" s="73" r="J96">
        <v>11398</v>
      </c>
      <c t="str" s="73" r="K96">
        <f t="shared" si="3"/>
        <v>1</v>
      </c>
      <c t="s" s="73" r="L96">
        <v>11399</v>
      </c>
      <c t="s" s="73" r="M96">
        <v>11400</v>
      </c>
      <c t="str" s="73" r="N96">
        <f t="shared" si="4"/>
        <v>1</v>
      </c>
      <c t="s" s="73" r="O96">
        <v>11401</v>
      </c>
      <c t="s" s="73" r="P96">
        <v>11402</v>
      </c>
      <c t="str" s="73" r="Q96">
        <f t="shared" si="5"/>
        <v>1</v>
      </c>
      <c t="s" s="73" r="R96">
        <v>11403</v>
      </c>
      <c t="s" s="73" r="S96">
        <v>11404</v>
      </c>
      <c t="str" s="73" r="T96">
        <f t="shared" si="6"/>
        <v>1</v>
      </c>
      <c t="s" s="73" r="U96">
        <v>11405</v>
      </c>
      <c t="s" s="73" r="V96">
        <v>11406</v>
      </c>
      <c t="str" s="73" r="W96">
        <f t="shared" si="7"/>
        <v>1</v>
      </c>
    </row>
    <row customHeight="1" r="97" ht="15.75">
      <c t="s" s="154" r="A97">
        <v>11407</v>
      </c>
      <c t="s" s="73" r="B97">
        <v>11408</v>
      </c>
      <c t="s" s="147" r="C97">
        <v>11409</v>
      </c>
      <c t="s" s="73" r="D97">
        <v>11410</v>
      </c>
      <c t="str" s="73" r="E97">
        <f t="shared" si="1"/>
        <v>1</v>
      </c>
      <c t="s" s="73" r="F97">
        <v>11411</v>
      </c>
      <c t="s" s="73" r="G97">
        <v>11412</v>
      </c>
      <c t="str" s="73" r="H97">
        <f t="shared" si="2"/>
        <v>1</v>
      </c>
      <c t="s" s="73" r="I97">
        <v>11413</v>
      </c>
      <c t="s" s="73" r="J97">
        <v>11414</v>
      </c>
      <c t="str" s="73" r="K97">
        <f t="shared" si="3"/>
        <v>1</v>
      </c>
      <c t="s" s="73" r="L97">
        <v>11415</v>
      </c>
      <c t="s" s="73" r="M97">
        <v>11416</v>
      </c>
      <c t="str" s="73" r="N97">
        <f t="shared" si="4"/>
        <v>1</v>
      </c>
      <c t="s" s="73" r="O97">
        <v>11417</v>
      </c>
      <c t="s" s="73" r="P97">
        <v>11418</v>
      </c>
      <c t="str" s="73" r="Q97">
        <f t="shared" si="5"/>
        <v>1</v>
      </c>
      <c t="s" s="73" r="R97">
        <v>11419</v>
      </c>
      <c t="s" s="73" r="S97">
        <v>11420</v>
      </c>
      <c t="str" s="73" r="T97">
        <f t="shared" si="6"/>
        <v>1</v>
      </c>
      <c t="s" s="73" r="U97">
        <v>11421</v>
      </c>
      <c t="s" s="73" r="V97">
        <v>11422</v>
      </c>
      <c t="str" s="73" r="W97">
        <f t="shared" si="7"/>
        <v>1</v>
      </c>
    </row>
    <row customHeight="1" r="98" ht="15.75">
      <c s="18" r="A98"/>
      <c s="18" r="B98"/>
      <c s="18" r="C98"/>
      <c s="18" r="D98"/>
      <c s="18" r="E98"/>
      <c s="18" r="F98"/>
      <c s="18" r="G98"/>
      <c s="18" r="H98"/>
      <c s="18" r="I98"/>
      <c s="18" r="J98"/>
      <c s="18" r="K98"/>
      <c s="18" r="L98"/>
      <c s="18" r="M98"/>
      <c s="18" r="N98"/>
      <c s="18" r="O98"/>
      <c s="18" r="P98"/>
      <c s="18" r="Q98"/>
      <c s="18" r="R98"/>
      <c s="18" r="S98"/>
      <c s="18" r="T98"/>
      <c s="18" r="U98"/>
      <c s="18" r="V98"/>
      <c s="18" r="W98"/>
    </row>
    <row customHeight="1" r="99" ht="15.75">
      <c t="s" s="162" r="A99">
        <v>11423</v>
      </c>
      <c t="s" s="163" r="B99">
        <v>11424</v>
      </c>
      <c s="163" r="C99"/>
      <c s="163" r="D99"/>
      <c s="163" r="E99"/>
      <c s="163" r="F99"/>
      <c s="163" r="G99"/>
      <c s="163" r="H99"/>
      <c s="163" r="I99"/>
      <c s="163" r="J99"/>
      <c s="163" r="K99"/>
      <c s="163" r="L99"/>
      <c s="163" r="M99"/>
      <c s="163" r="N99"/>
      <c s="163" r="O99"/>
      <c s="163" r="P99"/>
      <c s="163" r="Q99"/>
      <c s="163" r="R99"/>
      <c s="163" r="S99"/>
      <c s="163" r="T99"/>
      <c s="163" r="U99"/>
      <c s="163" r="V99"/>
      <c s="163" r="W9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7.86"/>
    <col min="2" customWidth="1" max="2" width="15.71"/>
    <col min="3" customWidth="1" max="6" width="11.0"/>
  </cols>
  <sheetData>
    <row customHeight="1" r="1" ht="15.75">
      <c t="s" s="164" r="A1">
        <v>11425</v>
      </c>
      <c t="s" s="164" r="B1">
        <v>11426</v>
      </c>
    </row>
    <row customHeight="1" r="2" ht="15.75">
      <c t="s" s="18" r="A2">
        <v>11427</v>
      </c>
      <c t="s" s="18" r="B2">
        <v>11428</v>
      </c>
    </row>
    <row customHeight="1" r="3" ht="15.75">
      <c t="s" s="18" r="A3">
        <v>11429</v>
      </c>
      <c t="s" s="18" r="B3">
        <v>11430</v>
      </c>
    </row>
    <row customHeight="1" r="4" ht="15.75">
      <c t="s" s="18" r="A4">
        <v>11431</v>
      </c>
      <c t="s" s="18" r="B4">
        <v>11432</v>
      </c>
    </row>
    <row customHeight="1" r="5" ht="15.75">
      <c t="s" s="18" r="A5">
        <v>11433</v>
      </c>
      <c t="s" s="18" r="B5">
        <v>11434</v>
      </c>
    </row>
    <row customHeight="1" r="6" ht="15.75">
      <c t="s" s="18" r="A6">
        <v>11435</v>
      </c>
      <c t="s" s="18" r="B6">
        <v>11436</v>
      </c>
    </row>
    <row customHeight="1" r="7" ht="15.75">
      <c t="s" s="18" r="A7">
        <v>11437</v>
      </c>
      <c t="s" s="18" r="B7">
        <v>11438</v>
      </c>
    </row>
    <row customHeight="1" r="8" ht="15.75">
      <c t="s" s="18" r="A8">
        <v>11439</v>
      </c>
      <c t="s" s="18" r="B8">
        <v>11440</v>
      </c>
    </row>
    <row customHeight="1" r="9" ht="15.75">
      <c t="s" s="18" r="A9">
        <v>11441</v>
      </c>
      <c t="s" s="18" r="B9">
        <v>11442</v>
      </c>
    </row>
    <row customHeight="1" r="10" ht="15.75">
      <c t="s" s="18" r="A10">
        <v>11443</v>
      </c>
      <c t="s" s="18" r="B10">
        <v>11444</v>
      </c>
    </row>
    <row customHeight="1" r="11" ht="15.75">
      <c t="s" s="18" r="A11">
        <v>11445</v>
      </c>
      <c t="s" s="18" r="B11">
        <v>11446</v>
      </c>
    </row>
    <row customHeight="1" r="12" ht="15.75">
      <c t="s" s="18" r="A12">
        <v>11447</v>
      </c>
      <c t="s" s="18" r="B12">
        <v>11448</v>
      </c>
    </row>
    <row customHeight="1" r="13" ht="15.75">
      <c t="s" s="18" r="A13">
        <v>11449</v>
      </c>
      <c t="s" s="18" r="B13">
        <v>11450</v>
      </c>
    </row>
    <row customHeight="1" r="14" ht="15.75">
      <c t="s" s="18" r="A14">
        <v>11451</v>
      </c>
      <c t="s" s="18" r="B14">
        <v>11452</v>
      </c>
    </row>
    <row customHeight="1" r="15" ht="15.75">
      <c t="s" s="18" r="A15">
        <v>11453</v>
      </c>
      <c t="s" s="18" r="B15">
        <v>11454</v>
      </c>
    </row>
    <row customHeight="1" r="16" ht="15.75">
      <c t="s" s="18" r="A16">
        <v>11455</v>
      </c>
      <c t="s" s="18" r="B16">
        <v>11456</v>
      </c>
    </row>
    <row customHeight="1" r="17" ht="15.75">
      <c t="s" s="18" r="A17">
        <v>11457</v>
      </c>
      <c t="s" s="18" r="B17">
        <v>11458</v>
      </c>
    </row>
    <row customHeight="1" r="18" ht="15.75">
      <c t="s" s="18" r="A18">
        <v>11459</v>
      </c>
      <c t="s" s="18" r="B18">
        <v>11460</v>
      </c>
    </row>
    <row customHeight="1" r="19" ht="15.75">
      <c t="s" s="18" r="A19">
        <v>11461</v>
      </c>
      <c t="s" s="18" r="B19">
        <v>11462</v>
      </c>
    </row>
    <row customHeight="1" r="20" ht="15.75">
      <c t="s" s="18" r="A20">
        <v>11463</v>
      </c>
      <c t="s" s="18" r="B20">
        <v>11464</v>
      </c>
    </row>
    <row customHeight="1" r="21" ht="15.75">
      <c t="s" s="18" r="A21">
        <v>11465</v>
      </c>
      <c t="s" s="18" r="B21">
        <v>11466</v>
      </c>
    </row>
    <row customHeight="1" r="22" ht="15.75">
      <c t="s" s="18" r="A22">
        <v>11467</v>
      </c>
      <c t="s" s="18" r="B22">
        <v>11468</v>
      </c>
    </row>
    <row customHeight="1" r="23" ht="15.75">
      <c t="s" s="18" r="A23">
        <v>11469</v>
      </c>
      <c t="s" s="18" r="B23">
        <v>11470</v>
      </c>
    </row>
    <row customHeight="1" r="24" ht="15.75">
      <c t="s" s="18" r="A24">
        <v>11471</v>
      </c>
      <c t="s" s="18" r="B24">
        <v>11472</v>
      </c>
    </row>
    <row customHeight="1" r="25" ht="15.75">
      <c t="s" s="18" r="A25">
        <v>11473</v>
      </c>
      <c t="s" s="18" r="B25">
        <v>11474</v>
      </c>
    </row>
    <row customHeight="1" r="26" ht="15.75">
      <c t="s" s="18" r="A26">
        <v>11475</v>
      </c>
      <c t="s" s="18" r="B26">
        <v>11476</v>
      </c>
    </row>
    <row customHeight="1" r="27" ht="15.75">
      <c t="s" s="18" r="A27">
        <v>11477</v>
      </c>
      <c t="s" s="18" r="B27">
        <v>11478</v>
      </c>
    </row>
    <row customHeight="1" r="28" ht="15.75">
      <c t="s" s="18" r="A28">
        <v>11479</v>
      </c>
      <c t="s" s="18" r="B28">
        <v>11480</v>
      </c>
    </row>
    <row customHeight="1" r="29" ht="15.75">
      <c t="s" s="18" r="A29">
        <v>11481</v>
      </c>
      <c t="s" s="18" r="B29">
        <v>11482</v>
      </c>
    </row>
    <row customHeight="1" r="30" ht="15.75">
      <c t="s" s="18" r="A30">
        <v>11483</v>
      </c>
      <c t="s" s="18" r="B30">
        <v>11484</v>
      </c>
    </row>
    <row customHeight="1" r="31" ht="15.75">
      <c t="s" s="18" r="A31">
        <v>11485</v>
      </c>
      <c t="s" s="18" r="B31">
        <v>11486</v>
      </c>
    </row>
    <row customHeight="1" r="32" ht="15.75">
      <c t="s" s="18" r="A32">
        <v>11487</v>
      </c>
      <c t="s" s="18" r="B32">
        <v>11488</v>
      </c>
    </row>
    <row customHeight="1" r="33" ht="15.75">
      <c t="s" s="18" r="A33">
        <v>11489</v>
      </c>
      <c t="s" s="18" r="B33">
        <v>11490</v>
      </c>
    </row>
    <row customHeight="1" r="34" ht="15.75">
      <c t="s" s="18" r="A34">
        <v>11491</v>
      </c>
      <c t="s" s="18" r="B34">
        <v>11492</v>
      </c>
    </row>
    <row customHeight="1" r="35" ht="15.75">
      <c t="s" s="18" r="A35">
        <v>11493</v>
      </c>
      <c t="s" s="18" r="B35">
        <v>11494</v>
      </c>
    </row>
    <row customHeight="1" r="36" ht="15.75">
      <c t="s" s="18" r="A36">
        <v>11495</v>
      </c>
      <c t="s" s="18" r="B36">
        <v>11496</v>
      </c>
    </row>
    <row customHeight="1" r="37" ht="15.75">
      <c t="s" s="18" r="A37">
        <v>11497</v>
      </c>
      <c t="s" s="18" r="B37">
        <v>11498</v>
      </c>
    </row>
    <row customHeight="1" r="38" ht="15.75">
      <c t="s" s="18" r="A38">
        <v>11499</v>
      </c>
      <c t="s" s="18" r="B38">
        <v>11500</v>
      </c>
    </row>
    <row customHeight="1" r="39" ht="15.75">
      <c t="s" s="18" r="A39">
        <v>11501</v>
      </c>
      <c t="s" s="18" r="B39">
        <v>11502</v>
      </c>
    </row>
    <row customHeight="1" r="40" ht="15.75">
      <c t="s" s="18" r="A40">
        <v>11503</v>
      </c>
      <c t="s" s="18" r="B40">
        <v>11504</v>
      </c>
    </row>
    <row customHeight="1" r="41" ht="15.75">
      <c t="s" s="18" r="A41">
        <v>11505</v>
      </c>
      <c t="s" s="18" r="B41">
        <v>11506</v>
      </c>
    </row>
    <row customHeight="1" r="42" ht="15.75">
      <c t="s" s="18" r="A42">
        <v>11507</v>
      </c>
      <c t="s" s="18" r="B42">
        <v>11508</v>
      </c>
    </row>
    <row customHeight="1" r="43" ht="15.75">
      <c t="s" s="18" r="A43">
        <v>11509</v>
      </c>
      <c t="s" s="18" r="B43">
        <v>11510</v>
      </c>
    </row>
    <row customHeight="1" r="44" ht="15.75">
      <c t="s" s="18" r="A44">
        <v>11511</v>
      </c>
      <c t="s" s="18" r="B44">
        <v>11512</v>
      </c>
    </row>
    <row customHeight="1" r="45" ht="15.75">
      <c t="s" s="18" r="A45">
        <v>11513</v>
      </c>
      <c t="s" s="18" r="B45">
        <v>11514</v>
      </c>
    </row>
    <row customHeight="1" r="46" ht="15.75">
      <c t="s" s="18" r="A46">
        <v>11515</v>
      </c>
      <c t="s" s="18" r="B46">
        <v>11516</v>
      </c>
    </row>
    <row customHeight="1" r="47" ht="15.75">
      <c t="s" s="18" r="A47">
        <v>11517</v>
      </c>
      <c t="s" s="18" r="B47">
        <v>11518</v>
      </c>
    </row>
    <row customHeight="1" r="48" ht="15.75">
      <c t="s" s="18" r="A48">
        <v>11519</v>
      </c>
      <c t="s" s="18" r="B48">
        <v>11520</v>
      </c>
    </row>
    <row customHeight="1" r="49" ht="15.75">
      <c t="s" s="18" r="A49">
        <v>11521</v>
      </c>
      <c t="s" s="18" r="B49">
        <v>11522</v>
      </c>
    </row>
    <row customHeight="1" r="50" ht="15.75">
      <c t="s" s="18" r="A50">
        <v>11523</v>
      </c>
      <c t="s" s="18" r="B50">
        <v>11524</v>
      </c>
    </row>
    <row customHeight="1" r="51" ht="15.75">
      <c t="s" s="18" r="A51">
        <v>11525</v>
      </c>
      <c t="s" s="18" r="B51">
        <v>11526</v>
      </c>
    </row>
    <row customHeight="1" r="52" ht="15.75">
      <c t="s" s="18" r="A52">
        <v>11527</v>
      </c>
      <c t="s" s="18" r="B52">
        <v>11528</v>
      </c>
    </row>
    <row customHeight="1" r="53" ht="15.75">
      <c t="s" s="18" r="A53">
        <v>11529</v>
      </c>
      <c t="s" s="18" r="B53">
        <v>11530</v>
      </c>
    </row>
    <row customHeight="1" r="54" ht="15.75">
      <c t="s" s="18" r="A54">
        <v>11531</v>
      </c>
      <c t="s" s="18" r="B54">
        <v>11532</v>
      </c>
    </row>
    <row customHeight="1" r="55" ht="15.75">
      <c t="s" s="18" r="A55">
        <v>11533</v>
      </c>
      <c t="s" s="18" r="B55">
        <v>11534</v>
      </c>
    </row>
    <row customHeight="1" r="56" ht="15.75">
      <c t="s" s="18" r="A56">
        <v>11535</v>
      </c>
      <c t="s" s="18" r="B56">
        <v>11536</v>
      </c>
    </row>
    <row customHeight="1" r="57" ht="15.75">
      <c t="s" s="18" r="A57">
        <v>11537</v>
      </c>
      <c t="s" s="18" r="B57">
        <v>11538</v>
      </c>
    </row>
    <row customHeight="1" r="58" ht="15.75">
      <c t="s" s="18" r="A58">
        <v>11539</v>
      </c>
      <c t="s" s="18" r="B58">
        <v>11540</v>
      </c>
    </row>
    <row customHeight="1" r="59" ht="15.75">
      <c t="s" s="18" r="A59">
        <v>11541</v>
      </c>
      <c t="s" s="18" r="B59">
        <v>11542</v>
      </c>
    </row>
    <row customHeight="1" r="60" ht="15.75">
      <c t="s" s="18" r="A60">
        <v>11543</v>
      </c>
      <c t="s" s="18" r="B60">
        <v>11544</v>
      </c>
    </row>
    <row customHeight="1" r="61" ht="15.75">
      <c t="s" s="18" r="A61">
        <v>11545</v>
      </c>
      <c t="s" s="18" r="B61">
        <v>11546</v>
      </c>
    </row>
    <row customHeight="1" r="62" ht="15.75">
      <c t="s" s="18" r="A62">
        <v>11547</v>
      </c>
      <c t="s" s="18" r="B62">
        <v>11548</v>
      </c>
    </row>
    <row customHeight="1" r="63" ht="15.75">
      <c t="s" s="18" r="A63">
        <v>11549</v>
      </c>
      <c t="s" s="18" r="B63">
        <v>11550</v>
      </c>
    </row>
    <row customHeight="1" r="64" ht="15.75">
      <c t="s" s="18" r="A64">
        <v>11551</v>
      </c>
      <c t="s" s="18" r="B64">
        <v>11552</v>
      </c>
    </row>
    <row customHeight="1" r="65" ht="15.75">
      <c t="s" s="18" r="A65">
        <v>11553</v>
      </c>
      <c t="s" s="18" r="B65">
        <v>11554</v>
      </c>
    </row>
    <row customHeight="1" r="66" ht="15.75">
      <c t="s" s="18" r="A66">
        <v>11555</v>
      </c>
      <c t="s" s="18" r="B66">
        <v>11556</v>
      </c>
    </row>
    <row customHeight="1" r="67" ht="15.75">
      <c t="s" s="18" r="A67">
        <v>11557</v>
      </c>
      <c t="s" s="18" r="B67">
        <v>11558</v>
      </c>
    </row>
    <row customHeight="1" r="68" ht="15.75">
      <c t="s" s="18" r="A68">
        <v>11559</v>
      </c>
      <c t="s" s="18" r="B68">
        <v>11560</v>
      </c>
    </row>
    <row customHeight="1" r="69" ht="15.75">
      <c t="s" s="18" r="A69">
        <v>11561</v>
      </c>
      <c t="s" s="18" r="B69">
        <v>11562</v>
      </c>
    </row>
    <row customHeight="1" r="70" ht="15.75">
      <c t="s" s="18" r="A70">
        <v>11563</v>
      </c>
      <c t="s" s="18" r="B70">
        <v>11564</v>
      </c>
    </row>
    <row customHeight="1" r="71" ht="15.75">
      <c t="s" s="18" r="A71">
        <v>11565</v>
      </c>
      <c t="s" s="18" r="B71">
        <v>11566</v>
      </c>
    </row>
    <row customHeight="1" r="72" ht="15.75">
      <c t="s" s="18" r="A72">
        <v>11567</v>
      </c>
      <c t="s" s="18" r="B72">
        <v>11568</v>
      </c>
    </row>
    <row customHeight="1" r="73" ht="15.75">
      <c t="s" s="18" r="A73">
        <v>11569</v>
      </c>
      <c t="s" s="18" r="B73">
        <v>11570</v>
      </c>
    </row>
    <row customHeight="1" r="74" ht="15.75">
      <c t="s" s="18" r="A74">
        <v>11571</v>
      </c>
      <c t="s" s="18" r="B74">
        <v>11572</v>
      </c>
    </row>
    <row customHeight="1" r="75" ht="15.75">
      <c t="s" s="18" r="A75">
        <v>11573</v>
      </c>
      <c t="s" s="18" r="B75">
        <v>11574</v>
      </c>
    </row>
    <row customHeight="1" r="76" ht="15.75">
      <c t="s" s="18" r="A76">
        <v>11575</v>
      </c>
      <c t="s" s="18" r="B76">
        <v>11576</v>
      </c>
    </row>
    <row customHeight="1" r="77" ht="15.75">
      <c t="s" s="18" r="A77">
        <v>11577</v>
      </c>
      <c t="s" s="18" r="B77">
        <v>11578</v>
      </c>
    </row>
    <row customHeight="1" r="78" ht="15.75">
      <c t="s" s="18" r="A78">
        <v>11579</v>
      </c>
      <c t="s" s="18" r="B78">
        <v>11580</v>
      </c>
    </row>
    <row customHeight="1" r="79" ht="15.75">
      <c t="s" s="18" r="A79">
        <v>11581</v>
      </c>
      <c t="s" s="18" r="B79">
        <v>11582</v>
      </c>
    </row>
    <row customHeight="1" r="80" ht="15.75">
      <c t="s" s="18" r="A80">
        <v>11583</v>
      </c>
      <c t="s" s="18" r="B80">
        <v>11584</v>
      </c>
    </row>
    <row customHeight="1" r="81" ht="15.75">
      <c t="s" s="18" r="A81">
        <v>11585</v>
      </c>
      <c t="s" s="18" r="B81">
        <v>11586</v>
      </c>
    </row>
    <row customHeight="1" r="82" ht="15.75">
      <c t="s" s="18" r="A82">
        <v>11587</v>
      </c>
      <c t="s" s="18" r="B82">
        <v>11588</v>
      </c>
    </row>
    <row customHeight="1" r="83" ht="15.75">
      <c t="s" s="18" r="A83">
        <v>11589</v>
      </c>
      <c t="s" s="18" r="B83">
        <v>11590</v>
      </c>
    </row>
    <row customHeight="1" r="84" ht="15.75">
      <c t="s" s="18" r="A84">
        <v>11591</v>
      </c>
      <c t="s" s="18" r="B84">
        <v>11592</v>
      </c>
    </row>
    <row customHeight="1" r="85" ht="15.75">
      <c t="s" s="18" r="A85">
        <v>11593</v>
      </c>
      <c t="s" s="18" r="B85">
        <v>11594</v>
      </c>
    </row>
    <row customHeight="1" r="86" ht="15.75">
      <c t="s" s="18" r="A86">
        <v>11595</v>
      </c>
      <c t="s" s="18" r="B86">
        <v>11596</v>
      </c>
    </row>
    <row customHeight="1" r="87" ht="15.75">
      <c t="s" s="18" r="A87">
        <v>11597</v>
      </c>
      <c t="s" s="18" r="B87">
        <v>11598</v>
      </c>
    </row>
    <row customHeight="1" r="88" ht="15.75">
      <c t="s" s="18" r="A88">
        <v>11599</v>
      </c>
      <c t="s" s="18" r="B88">
        <v>11600</v>
      </c>
    </row>
    <row customHeight="1" r="89" ht="15.75">
      <c t="s" s="18" r="A89">
        <v>11601</v>
      </c>
      <c t="s" s="18" r="B89">
        <v>11602</v>
      </c>
    </row>
    <row customHeight="1" r="90" ht="15.75">
      <c t="s" s="18" r="A90">
        <v>11603</v>
      </c>
      <c t="s" s="18" r="B90">
        <v>11604</v>
      </c>
    </row>
    <row customHeight="1" r="91" ht="15.75">
      <c t="s" s="18" r="A91">
        <v>11605</v>
      </c>
      <c t="s" s="18" r="B91">
        <v>11606</v>
      </c>
    </row>
    <row customHeight="1" r="92" ht="15.75">
      <c t="s" s="18" r="A92">
        <v>11607</v>
      </c>
      <c t="s" s="18" r="B92">
        <v>11608</v>
      </c>
    </row>
    <row customHeight="1" r="93" ht="15.75">
      <c t="s" s="18" r="A93">
        <v>11609</v>
      </c>
      <c t="s" s="18" r="B93">
        <v>11610</v>
      </c>
    </row>
    <row customHeight="1" r="94" ht="15.75">
      <c t="s" s="18" r="A94">
        <v>11611</v>
      </c>
      <c t="s" s="18" r="B94">
        <v>11612</v>
      </c>
    </row>
    <row customHeight="1" r="95" ht="15.75">
      <c t="s" s="18" r="A95">
        <v>11613</v>
      </c>
      <c t="s" s="18" r="B95">
        <v>11614</v>
      </c>
    </row>
    <row customHeight="1" r="96" ht="15.75">
      <c t="s" s="18" r="A96">
        <v>11615</v>
      </c>
      <c t="s" s="18" r="B96">
        <v>11616</v>
      </c>
    </row>
    <row customHeight="1" r="97" ht="15.75">
      <c t="s" s="18" r="A97">
        <v>11617</v>
      </c>
      <c t="s" s="18" r="B97">
        <v>11618</v>
      </c>
    </row>
    <row customHeight="1" r="98" ht="15.75">
      <c t="s" s="18" r="A98">
        <v>11619</v>
      </c>
      <c t="s" s="18" r="B98">
        <v>11620</v>
      </c>
    </row>
    <row customHeight="1" r="99" ht="15.75">
      <c t="s" s="18" r="A99">
        <v>11621</v>
      </c>
      <c t="s" s="18" r="B99">
        <v>11622</v>
      </c>
    </row>
    <row customHeight="1" r="100" ht="15.75">
      <c t="s" s="18" r="A100">
        <v>11623</v>
      </c>
      <c t="s" s="18" r="B100">
        <v>11624</v>
      </c>
    </row>
    <row customHeight="1" r="101" ht="15.75">
      <c t="s" s="18" r="A101">
        <v>11625</v>
      </c>
      <c t="s" s="18" r="B101">
        <v>11626</v>
      </c>
    </row>
    <row customHeight="1" r="102" ht="15.75">
      <c t="s" s="18" r="A102">
        <v>11627</v>
      </c>
      <c t="s" s="18" r="B102">
        <v>11628</v>
      </c>
    </row>
    <row customHeight="1" r="103" ht="15.75">
      <c t="s" s="18" r="A103">
        <v>11629</v>
      </c>
      <c t="s" s="18" r="B103">
        <v>11630</v>
      </c>
    </row>
    <row customHeight="1" r="104" ht="15.75">
      <c t="s" s="18" r="A104">
        <v>11631</v>
      </c>
      <c t="s" s="18" r="B104">
        <v>11632</v>
      </c>
    </row>
    <row customHeight="1" r="105" ht="15.75">
      <c t="s" s="18" r="A105">
        <v>11633</v>
      </c>
      <c t="s" s="18" r="B105">
        <v>11634</v>
      </c>
    </row>
    <row customHeight="1" r="106" ht="15.75">
      <c t="s" s="18" r="A106">
        <v>11635</v>
      </c>
      <c t="s" s="18" r="B106">
        <v>11636</v>
      </c>
    </row>
    <row customHeight="1" r="107" ht="15.75">
      <c t="s" s="18" r="A107">
        <v>11637</v>
      </c>
      <c t="s" s="18" r="B107">
        <v>11638</v>
      </c>
    </row>
    <row customHeight="1" r="108" ht="15.75">
      <c t="s" s="18" r="A108">
        <v>11639</v>
      </c>
      <c t="s" s="18" r="B108">
        <v>11640</v>
      </c>
    </row>
    <row customHeight="1" r="109" ht="15.75">
      <c t="s" s="18" r="A109">
        <v>11641</v>
      </c>
      <c t="s" s="18" r="B109">
        <v>11642</v>
      </c>
    </row>
    <row customHeight="1" r="110" ht="15.75">
      <c t="s" s="18" r="A110">
        <v>11643</v>
      </c>
      <c t="s" s="18" r="B110">
        <v>11644</v>
      </c>
    </row>
    <row customHeight="1" r="111" ht="15.75">
      <c t="s" s="18" r="A111">
        <v>11645</v>
      </c>
      <c t="s" s="18" r="B111">
        <v>11646</v>
      </c>
    </row>
    <row customHeight="1" r="112" ht="15.75">
      <c t="s" s="18" r="A112">
        <v>11647</v>
      </c>
      <c t="s" s="18" r="B112">
        <v>11648</v>
      </c>
    </row>
    <row customHeight="1" r="113" ht="15.75">
      <c t="s" s="18" r="A113">
        <v>11649</v>
      </c>
      <c t="s" s="18" r="B113">
        <v>11650</v>
      </c>
    </row>
    <row customHeight="1" r="114" ht="15.75">
      <c t="s" s="18" r="A114">
        <v>11651</v>
      </c>
      <c t="s" s="18" r="B114">
        <v>11652</v>
      </c>
    </row>
    <row customHeight="1" r="115" ht="15.75">
      <c t="s" s="18" r="A115">
        <v>11653</v>
      </c>
      <c t="s" s="18" r="B115">
        <v>11654</v>
      </c>
    </row>
    <row customHeight="1" r="116" ht="15.75">
      <c t="s" s="18" r="A116">
        <v>11655</v>
      </c>
      <c t="s" s="18" r="B116">
        <v>11656</v>
      </c>
    </row>
    <row customHeight="1" r="117" ht="15.75">
      <c t="s" s="18" r="A117">
        <v>11657</v>
      </c>
      <c t="s" s="18" r="B117">
        <v>11658</v>
      </c>
    </row>
    <row customHeight="1" r="118" ht="15.75">
      <c t="s" s="18" r="A118">
        <v>11659</v>
      </c>
      <c t="s" s="18" r="B118">
        <v>11660</v>
      </c>
    </row>
    <row customHeight="1" r="119" ht="15.75">
      <c t="s" s="18" r="A119">
        <v>11661</v>
      </c>
      <c t="s" s="18" r="B119">
        <v>11662</v>
      </c>
    </row>
    <row customHeight="1" r="120" ht="15.75">
      <c t="s" s="18" r="A120">
        <v>11663</v>
      </c>
      <c t="s" s="18" r="B120">
        <v>11664</v>
      </c>
    </row>
    <row customHeight="1" r="121" ht="15.75">
      <c t="s" s="18" r="A121">
        <v>11665</v>
      </c>
      <c t="s" s="18" r="B121">
        <v>11666</v>
      </c>
    </row>
    <row customHeight="1" r="122" ht="15.75">
      <c t="s" s="18" r="A122">
        <v>11667</v>
      </c>
      <c t="s" s="18" r="B122">
        <v>11668</v>
      </c>
    </row>
    <row customHeight="1" r="123" ht="15.75">
      <c t="s" s="18" r="A123">
        <v>11669</v>
      </c>
      <c t="s" s="18" r="B123">
        <v>11670</v>
      </c>
    </row>
    <row customHeight="1" r="124" ht="15.75">
      <c t="s" s="18" r="A124">
        <v>11671</v>
      </c>
      <c t="s" s="18" r="B124">
        <v>11672</v>
      </c>
    </row>
    <row customHeight="1" r="125" ht="15.75">
      <c t="s" s="18" r="A125">
        <v>11673</v>
      </c>
      <c t="s" s="18" r="B125">
        <v>11674</v>
      </c>
    </row>
    <row customHeight="1" r="126" ht="15.75">
      <c t="s" s="18" r="A126">
        <v>11675</v>
      </c>
      <c t="s" s="18" r="B126">
        <v>11676</v>
      </c>
    </row>
    <row customHeight="1" r="127" ht="15.75">
      <c t="s" s="18" r="A127">
        <v>11677</v>
      </c>
      <c t="s" s="18" r="B127">
        <v>11678</v>
      </c>
    </row>
    <row customHeight="1" r="128" ht="15.75">
      <c t="s" s="18" r="A128">
        <v>11679</v>
      </c>
      <c t="s" s="18" r="B128">
        <v>11680</v>
      </c>
    </row>
    <row customHeight="1" r="129" ht="15.75">
      <c t="s" s="18" r="A129">
        <v>11681</v>
      </c>
      <c t="s" s="18" r="B129">
        <v>11682</v>
      </c>
    </row>
    <row customHeight="1" r="130" ht="15.75">
      <c t="s" s="18" r="A130">
        <v>11683</v>
      </c>
      <c t="s" s="18" r="B130">
        <v>11684</v>
      </c>
    </row>
    <row customHeight="1" r="131" ht="15.75">
      <c t="s" s="18" r="A131">
        <v>11685</v>
      </c>
      <c t="s" s="18" r="B131">
        <v>11686</v>
      </c>
    </row>
    <row customHeight="1" r="132" ht="15.75">
      <c t="s" s="18" r="A132">
        <v>11687</v>
      </c>
      <c t="s" s="18" r="B132">
        <v>11688</v>
      </c>
    </row>
    <row customHeight="1" r="133" ht="15.75">
      <c t="s" s="18" r="A133">
        <v>11689</v>
      </c>
      <c t="s" s="18" r="B133">
        <v>11690</v>
      </c>
    </row>
    <row customHeight="1" r="134" ht="15.75">
      <c t="s" s="18" r="A134">
        <v>11691</v>
      </c>
      <c t="s" s="18" r="B134">
        <v>11692</v>
      </c>
    </row>
    <row customHeight="1" r="135" ht="15.75">
      <c t="s" s="18" r="A135">
        <v>11693</v>
      </c>
      <c t="s" s="18" r="B135">
        <v>11694</v>
      </c>
    </row>
    <row customHeight="1" r="136" ht="15.75">
      <c t="s" s="18" r="A136">
        <v>11695</v>
      </c>
      <c t="s" s="18" r="B136">
        <v>11696</v>
      </c>
    </row>
    <row customHeight="1" r="137" ht="15.75">
      <c t="s" s="18" r="A137">
        <v>11697</v>
      </c>
      <c t="s" s="18" r="B137">
        <v>11698</v>
      </c>
    </row>
    <row customHeight="1" r="138" ht="15.75">
      <c t="s" s="18" r="A138">
        <v>11699</v>
      </c>
      <c t="s" s="18" r="B138">
        <v>11700</v>
      </c>
    </row>
    <row customHeight="1" r="139" ht="15.75">
      <c t="s" s="18" r="A139">
        <v>11701</v>
      </c>
      <c t="s" s="18" r="B139">
        <v>11702</v>
      </c>
    </row>
    <row customHeight="1" r="140" ht="15.75">
      <c t="s" s="18" r="A140">
        <v>11703</v>
      </c>
      <c t="s" s="18" r="B140">
        <v>11704</v>
      </c>
    </row>
    <row customHeight="1" r="141" ht="15.75">
      <c t="s" s="18" r="A141">
        <v>11705</v>
      </c>
      <c t="s" s="18" r="B141">
        <v>11706</v>
      </c>
    </row>
  </sheetData>
  <drawing r:id="rId1"/>
</worksheet>
</file>