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bie T\Documents\Iowa ABD\Fees\"/>
    </mc:Choice>
  </mc:AlternateContent>
  <bookViews>
    <workbookView xWindow="0" yWindow="0" windowWidth="20460" windowHeight="633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U83" i="1" l="1"/>
  <c r="V83" i="1" s="1"/>
  <c r="U27" i="1"/>
  <c r="V27" i="1" s="1"/>
  <c r="I27" i="1"/>
  <c r="J27" i="1" s="1"/>
  <c r="I55" i="1"/>
  <c r="J55" i="1" s="1"/>
  <c r="U55" i="1"/>
  <c r="V55" i="1" s="1"/>
  <c r="U82" i="1" l="1"/>
  <c r="U81" i="1"/>
  <c r="U54" i="1"/>
  <c r="U53" i="1"/>
  <c r="I54" i="1"/>
  <c r="I53" i="1"/>
  <c r="U26" i="1"/>
  <c r="U25" i="1"/>
  <c r="I26" i="1"/>
  <c r="I25" i="1"/>
  <c r="J25" i="1" l="1"/>
  <c r="G84" i="1" l="1"/>
  <c r="G85" i="1"/>
  <c r="G83" i="1"/>
  <c r="G79" i="1"/>
  <c r="G80" i="1"/>
  <c r="G81" i="1"/>
  <c r="G78" i="1"/>
  <c r="H79" i="1"/>
  <c r="H80" i="1"/>
  <c r="H81" i="1"/>
  <c r="H78" i="1"/>
  <c r="W75" i="1" l="1"/>
  <c r="U75" i="1"/>
  <c r="R75" i="1"/>
  <c r="W74" i="1"/>
  <c r="U74" i="1"/>
  <c r="R74" i="1"/>
  <c r="W73" i="1"/>
  <c r="U73" i="1"/>
  <c r="R73" i="1"/>
  <c r="W71" i="1"/>
  <c r="U71" i="1"/>
  <c r="R71" i="1"/>
  <c r="W70" i="1"/>
  <c r="U70" i="1"/>
  <c r="R70" i="1"/>
  <c r="W69" i="1"/>
  <c r="U69" i="1"/>
  <c r="R69" i="1"/>
  <c r="R13" i="1"/>
  <c r="U13" i="1"/>
  <c r="W13" i="1"/>
  <c r="R14" i="1"/>
  <c r="U14" i="1"/>
  <c r="W14" i="1"/>
  <c r="R15" i="1"/>
  <c r="U15" i="1"/>
  <c r="W15" i="1"/>
  <c r="R17" i="1"/>
  <c r="U17" i="1"/>
  <c r="W17" i="1"/>
  <c r="R18" i="1"/>
  <c r="U18" i="1"/>
  <c r="W18" i="1"/>
  <c r="R19" i="1"/>
  <c r="U19" i="1"/>
  <c r="W19" i="1"/>
  <c r="R77" i="1"/>
  <c r="U77" i="1"/>
  <c r="W77" i="1"/>
  <c r="R78" i="1"/>
  <c r="U78" i="1"/>
  <c r="W78" i="1"/>
  <c r="R79" i="1"/>
  <c r="U79" i="1"/>
  <c r="W79" i="1"/>
  <c r="V81" i="1"/>
  <c r="V82" i="1"/>
  <c r="W47" i="1"/>
  <c r="U47" i="1"/>
  <c r="R47" i="1"/>
  <c r="W46" i="1"/>
  <c r="U46" i="1"/>
  <c r="R46" i="1"/>
  <c r="W45" i="1"/>
  <c r="U45" i="1"/>
  <c r="R45" i="1"/>
  <c r="W43" i="1"/>
  <c r="U43" i="1"/>
  <c r="R43" i="1"/>
  <c r="W42" i="1"/>
  <c r="U42" i="1"/>
  <c r="R42" i="1"/>
  <c r="W41" i="1"/>
  <c r="U41" i="1"/>
  <c r="R41" i="1"/>
  <c r="V69" i="1" l="1"/>
  <c r="V75" i="1"/>
  <c r="V73" i="1"/>
  <c r="V71" i="1"/>
  <c r="V70" i="1"/>
  <c r="V78" i="1"/>
  <c r="V17" i="1"/>
  <c r="V41" i="1"/>
  <c r="V46" i="1"/>
  <c r="V19" i="1"/>
  <c r="V14" i="1"/>
  <c r="V74" i="1"/>
  <c r="V45" i="1"/>
  <c r="V77" i="1"/>
  <c r="V15" i="1"/>
  <c r="V42" i="1"/>
  <c r="V47" i="1"/>
  <c r="V79" i="1"/>
  <c r="V18" i="1"/>
  <c r="V13" i="1"/>
  <c r="V43" i="1"/>
  <c r="V54" i="1"/>
  <c r="V53" i="1"/>
  <c r="V26" i="1"/>
  <c r="V25" i="1"/>
  <c r="J54" i="1"/>
  <c r="J53" i="1"/>
  <c r="J26" i="1"/>
  <c r="I51" i="1" l="1"/>
  <c r="F79" i="1" l="1"/>
  <c r="F80" i="1"/>
  <c r="F81" i="1"/>
  <c r="F78" i="1"/>
  <c r="W91" i="1" l="1"/>
  <c r="U91" i="1"/>
  <c r="R91" i="1"/>
  <c r="W90" i="1"/>
  <c r="U90" i="1"/>
  <c r="R90" i="1"/>
  <c r="W89" i="1"/>
  <c r="U89" i="1"/>
  <c r="R89" i="1"/>
  <c r="W87" i="1"/>
  <c r="U87" i="1"/>
  <c r="R87" i="1"/>
  <c r="W86" i="1"/>
  <c r="U86" i="1"/>
  <c r="R86" i="1"/>
  <c r="W85" i="1"/>
  <c r="U85" i="1"/>
  <c r="R85" i="1"/>
  <c r="W62" i="1"/>
  <c r="W63" i="1"/>
  <c r="W61" i="1"/>
  <c r="W34" i="1"/>
  <c r="W35" i="1"/>
  <c r="W33" i="1"/>
  <c r="K62" i="1"/>
  <c r="K63" i="1"/>
  <c r="K61" i="1"/>
  <c r="K34" i="1"/>
  <c r="K35" i="1"/>
  <c r="K33" i="1"/>
  <c r="U63" i="1"/>
  <c r="R63" i="1"/>
  <c r="U62" i="1"/>
  <c r="R62" i="1"/>
  <c r="U61" i="1"/>
  <c r="R61" i="1"/>
  <c r="I63" i="1"/>
  <c r="F63" i="1"/>
  <c r="I62" i="1"/>
  <c r="F62" i="1"/>
  <c r="I61" i="1"/>
  <c r="F61" i="1"/>
  <c r="U35" i="1"/>
  <c r="R35" i="1"/>
  <c r="U34" i="1"/>
  <c r="R34" i="1"/>
  <c r="U33" i="1"/>
  <c r="R33" i="1"/>
  <c r="I35" i="1"/>
  <c r="F35" i="1"/>
  <c r="I34" i="1"/>
  <c r="F34" i="1"/>
  <c r="I33" i="1"/>
  <c r="F33" i="1"/>
  <c r="W59" i="1"/>
  <c r="U59" i="1"/>
  <c r="R59" i="1"/>
  <c r="W58" i="1"/>
  <c r="U58" i="1"/>
  <c r="R58" i="1"/>
  <c r="W57" i="1"/>
  <c r="U57" i="1"/>
  <c r="R57" i="1"/>
  <c r="W51" i="1"/>
  <c r="U51" i="1"/>
  <c r="R51" i="1"/>
  <c r="W50" i="1"/>
  <c r="U50" i="1"/>
  <c r="R50" i="1"/>
  <c r="W49" i="1"/>
  <c r="U49" i="1"/>
  <c r="R49" i="1"/>
  <c r="W31" i="1"/>
  <c r="W30" i="1"/>
  <c r="W29" i="1"/>
  <c r="W23" i="1"/>
  <c r="W22" i="1"/>
  <c r="W21" i="1"/>
  <c r="K59" i="1"/>
  <c r="K58" i="1"/>
  <c r="K57" i="1"/>
  <c r="K51" i="1"/>
  <c r="K50" i="1"/>
  <c r="K49" i="1"/>
  <c r="K47" i="1"/>
  <c r="K46" i="1"/>
  <c r="K45" i="1"/>
  <c r="K43" i="1"/>
  <c r="K42" i="1"/>
  <c r="K41" i="1"/>
  <c r="K30" i="1"/>
  <c r="K31" i="1"/>
  <c r="K29" i="1"/>
  <c r="K22" i="1"/>
  <c r="K23" i="1"/>
  <c r="K21" i="1"/>
  <c r="K18" i="1"/>
  <c r="K19" i="1"/>
  <c r="K17" i="1"/>
  <c r="K14" i="1"/>
  <c r="K15" i="1"/>
  <c r="K13" i="1"/>
  <c r="U31" i="1"/>
  <c r="R31" i="1"/>
  <c r="U30" i="1"/>
  <c r="R30" i="1"/>
  <c r="U29" i="1"/>
  <c r="R29" i="1"/>
  <c r="U23" i="1"/>
  <c r="R23" i="1"/>
  <c r="U22" i="1"/>
  <c r="R22" i="1"/>
  <c r="U21" i="1"/>
  <c r="R21" i="1"/>
  <c r="I59" i="1"/>
  <c r="F59" i="1"/>
  <c r="I58" i="1"/>
  <c r="F58" i="1"/>
  <c r="I57" i="1"/>
  <c r="F57" i="1"/>
  <c r="F51" i="1"/>
  <c r="I50" i="1"/>
  <c r="F50" i="1"/>
  <c r="I49" i="1"/>
  <c r="F49" i="1"/>
  <c r="I47" i="1"/>
  <c r="F47" i="1"/>
  <c r="I46" i="1"/>
  <c r="F46" i="1"/>
  <c r="I45" i="1"/>
  <c r="F45" i="1"/>
  <c r="I43" i="1"/>
  <c r="F43" i="1"/>
  <c r="I42" i="1"/>
  <c r="F42" i="1"/>
  <c r="I41" i="1"/>
  <c r="F41" i="1"/>
  <c r="I30" i="1"/>
  <c r="I31" i="1"/>
  <c r="I29" i="1"/>
  <c r="I22" i="1"/>
  <c r="I23" i="1"/>
  <c r="I21" i="1"/>
  <c r="I18" i="1"/>
  <c r="I19" i="1"/>
  <c r="I17" i="1"/>
  <c r="I14" i="1"/>
  <c r="I15" i="1"/>
  <c r="I13" i="1"/>
  <c r="F30" i="1"/>
  <c r="J30" i="1" s="1"/>
  <c r="F31" i="1"/>
  <c r="J31" i="1" s="1"/>
  <c r="F29" i="1"/>
  <c r="F22" i="1"/>
  <c r="J22" i="1" s="1"/>
  <c r="F23" i="1"/>
  <c r="J23" i="1" s="1"/>
  <c r="F21" i="1"/>
  <c r="J21" i="1" s="1"/>
  <c r="F18" i="1"/>
  <c r="J18" i="1" s="1"/>
  <c r="F19" i="1"/>
  <c r="F17" i="1"/>
  <c r="J17" i="1" s="1"/>
  <c r="F14" i="1"/>
  <c r="J14" i="1" s="1"/>
  <c r="F15" i="1"/>
  <c r="J15" i="1" s="1"/>
  <c r="F13" i="1"/>
  <c r="J13" i="1" s="1"/>
  <c r="J19" i="1" l="1"/>
  <c r="J29" i="1"/>
  <c r="J33" i="1"/>
  <c r="J35" i="1"/>
  <c r="V86" i="1"/>
  <c r="V91" i="1"/>
  <c r="V30" i="1"/>
  <c r="V21" i="1"/>
  <c r="V85" i="1"/>
  <c r="V90" i="1"/>
  <c r="V87" i="1"/>
  <c r="V35" i="1"/>
  <c r="V89" i="1"/>
  <c r="V62" i="1"/>
  <c r="V61" i="1"/>
  <c r="V34" i="1"/>
  <c r="V63" i="1"/>
  <c r="V33" i="1"/>
  <c r="J63" i="1"/>
  <c r="J62" i="1"/>
  <c r="J61" i="1"/>
  <c r="J34" i="1"/>
  <c r="V57" i="1"/>
  <c r="V50" i="1"/>
  <c r="V59" i="1"/>
  <c r="V58" i="1"/>
  <c r="V49" i="1"/>
  <c r="V51" i="1"/>
  <c r="J46" i="1"/>
  <c r="V22" i="1"/>
  <c r="V31" i="1"/>
  <c r="V23" i="1"/>
  <c r="V29" i="1"/>
  <c r="J41" i="1"/>
  <c r="J59" i="1"/>
  <c r="J58" i="1"/>
  <c r="J51" i="1"/>
  <c r="J50" i="1"/>
  <c r="J49" i="1"/>
  <c r="J45" i="1"/>
  <c r="J43" i="1"/>
  <c r="J42" i="1"/>
  <c r="J57" i="1"/>
  <c r="J47" i="1"/>
</calcChain>
</file>

<file path=xl/sharedStrings.xml><?xml version="1.0" encoding="utf-8"?>
<sst xmlns="http://schemas.openxmlformats.org/spreadsheetml/2006/main" count="432" uniqueCount="137">
  <si>
    <t>Color Table for Fee's</t>
  </si>
  <si>
    <t>35% ABD, 65% Local Authority</t>
  </si>
  <si>
    <t>25% ABD, 75% Local Authority</t>
  </si>
  <si>
    <t>100% ABD</t>
  </si>
  <si>
    <t>100% Local Authority</t>
  </si>
  <si>
    <t>12 Month Fee Schedule</t>
  </si>
  <si>
    <t>Class A (LA) Liquor</t>
  </si>
  <si>
    <t>Class B (LB) Liquor</t>
  </si>
  <si>
    <t>a. Pop &gt; 10,000</t>
  </si>
  <si>
    <t>b. 10,000 &gt; 3,000</t>
  </si>
  <si>
    <t>c. &lt; 3,000</t>
  </si>
  <si>
    <t>Class C (LC) Liquor</t>
  </si>
  <si>
    <t>b. 10,000 &gt; 1,500</t>
  </si>
  <si>
    <t>c. &lt; 1,500</t>
  </si>
  <si>
    <t>Fee</t>
  </si>
  <si>
    <t>Total</t>
  </si>
  <si>
    <t>Surcharge</t>
  </si>
  <si>
    <t>Regular Fee's</t>
  </si>
  <si>
    <t>Sunday Fee's</t>
  </si>
  <si>
    <t>TOTAL</t>
  </si>
  <si>
    <t>Special Class C (BW) Liquor</t>
  </si>
  <si>
    <t>8 Month Fee Schedule</t>
  </si>
  <si>
    <t>6 Month Fee Schedule</t>
  </si>
  <si>
    <t>LA Gets</t>
  </si>
  <si>
    <t>5 Day Fee Schedule</t>
  </si>
  <si>
    <t>Class B (BB) Beer</t>
  </si>
  <si>
    <t>14 Day Fee Schedule</t>
  </si>
  <si>
    <t>Carry - Out Licenses</t>
  </si>
  <si>
    <t>Class C (BC) Beer</t>
  </si>
  <si>
    <t>Class E (LE) Liquor</t>
  </si>
  <si>
    <t>Sunday</t>
  </si>
  <si>
    <t>Fee's</t>
  </si>
  <si>
    <t>Basic</t>
  </si>
  <si>
    <t xml:space="preserve"> d. &lt; 1,500</t>
  </si>
  <si>
    <t>Class B (WB) Wine</t>
  </si>
  <si>
    <t xml:space="preserve"> a. 12 Month</t>
  </si>
  <si>
    <t xml:space="preserve"> b. 8 Month</t>
  </si>
  <si>
    <t xml:space="preserve"> c. 6 Month</t>
  </si>
  <si>
    <t>a. Always $25</t>
  </si>
  <si>
    <t xml:space="preserve"> a. Sq. Ft. &gt; 5,001</t>
  </si>
  <si>
    <t xml:space="preserve"> b. 5,000 &gt; 2,001</t>
  </si>
  <si>
    <t xml:space="preserve"> c. 2,000 &gt; 1,501</t>
  </si>
  <si>
    <t>&lt; 1501 SQF</t>
  </si>
  <si>
    <t>1501-2000</t>
  </si>
  <si>
    <t>2001-5000</t>
  </si>
  <si>
    <t>Sells Gas</t>
  </si>
  <si>
    <t>No Gas</t>
  </si>
  <si>
    <t>Class B (WBN) Native Wine</t>
  </si>
  <si>
    <t>Class C (WCN) Native Wine</t>
  </si>
  <si>
    <t>Native Wine's</t>
  </si>
  <si>
    <t>&gt; 5000 SQF</t>
  </si>
  <si>
    <t xml:space="preserve"> a. Population</t>
  </si>
  <si>
    <t xml:space="preserve"> b. Population</t>
  </si>
  <si>
    <t xml:space="preserve"> c. Population</t>
  </si>
  <si>
    <t xml:space="preserve">    &gt; 10,000</t>
  </si>
  <si>
    <t xml:space="preserve">    10,000 &gt; 1,501</t>
  </si>
  <si>
    <t xml:space="preserve">    &lt; 1,500</t>
  </si>
  <si>
    <t>High Proof Native Wholesale Beer Distributor</t>
  </si>
  <si>
    <t>High Proof Wholesale Beer Distributor</t>
  </si>
  <si>
    <t>Native Wholesale Beer Distributor</t>
  </si>
  <si>
    <t>Wholesale Wine Distributor</t>
  </si>
  <si>
    <t>Native Wine Manufacturer</t>
  </si>
  <si>
    <t>Liquor Manufacturer</t>
  </si>
  <si>
    <t>Brewer's Certificate of Compliance</t>
  </si>
  <si>
    <t>Distiller's Certificate of Compliance</t>
  </si>
  <si>
    <t>Vintner's Certificate of Compliance</t>
  </si>
  <si>
    <t>Broker's Permit</t>
  </si>
  <si>
    <t>Micro-Distilled Spirits Permit</t>
  </si>
  <si>
    <t>Direct Shipper License</t>
  </si>
  <si>
    <t>BAA</t>
  </si>
  <si>
    <t>BAAN</t>
  </si>
  <si>
    <t>BA</t>
  </si>
  <si>
    <t>BAN</t>
  </si>
  <si>
    <t>WA</t>
  </si>
  <si>
    <t>WAN</t>
  </si>
  <si>
    <t>CM</t>
  </si>
  <si>
    <t>CB</t>
  </si>
  <si>
    <t>CD</t>
  </si>
  <si>
    <t>CV</t>
  </si>
  <si>
    <t>SP</t>
  </si>
  <si>
    <t>MD</t>
  </si>
  <si>
    <t>DS</t>
  </si>
  <si>
    <t>CP</t>
  </si>
  <si>
    <t>Charity Auction Permit</t>
  </si>
  <si>
    <t>Whole Beer Distributor</t>
  </si>
  <si>
    <t>ABD is Local Authority</t>
  </si>
  <si>
    <t>In city over 2,000 and club has more than 250 members</t>
  </si>
  <si>
    <t>In city under 2,000 or club with less than 250 members</t>
  </si>
  <si>
    <t>Veteran’s organization open one day per week or 52 days or less per year</t>
  </si>
  <si>
    <t>a. See above</t>
  </si>
  <si>
    <t>b. See above</t>
  </si>
  <si>
    <t>c. See above</t>
  </si>
  <si>
    <t xml:space="preserve">a. </t>
  </si>
  <si>
    <t xml:space="preserve">b. </t>
  </si>
  <si>
    <t xml:space="preserve">c. </t>
  </si>
  <si>
    <t>Needs Local Authority Approval First</t>
  </si>
  <si>
    <t>Brew Pub</t>
  </si>
  <si>
    <t>High Proof Brew Pub</t>
  </si>
  <si>
    <t>Carryout Native Wine</t>
  </si>
  <si>
    <t>Carryout Wine</t>
  </si>
  <si>
    <t>Sunday Sales</t>
  </si>
  <si>
    <t xml:space="preserve">Catering </t>
  </si>
  <si>
    <t>Outdoor Service</t>
  </si>
  <si>
    <t>Living Quarters</t>
  </si>
  <si>
    <t>BB</t>
  </si>
  <si>
    <t>BW</t>
  </si>
  <si>
    <t>WCN</t>
  </si>
  <si>
    <t>LA</t>
  </si>
  <si>
    <t>LB</t>
  </si>
  <si>
    <t>LC</t>
  </si>
  <si>
    <t>LD</t>
  </si>
  <si>
    <t>BC</t>
  </si>
  <si>
    <t>LE</t>
  </si>
  <si>
    <t>WB</t>
  </si>
  <si>
    <t>WBN</t>
  </si>
  <si>
    <t>BAN/BAAN</t>
  </si>
  <si>
    <t>-</t>
  </si>
  <si>
    <t>Varies</t>
  </si>
  <si>
    <t>Included</t>
  </si>
  <si>
    <t>Carryout Beer</t>
  </si>
  <si>
    <t>Class D (LD) Liquor</t>
  </si>
  <si>
    <t>a. Boats</t>
  </si>
  <si>
    <t>b. Trains</t>
  </si>
  <si>
    <t>c. Planes</t>
  </si>
  <si>
    <t>Add-On Privileges (Annual Price)</t>
  </si>
  <si>
    <t>Only available for annual licenses</t>
  </si>
  <si>
    <t>ABD Gets</t>
  </si>
  <si>
    <t>On Prem Native Wine</t>
  </si>
  <si>
    <t>No Chg</t>
  </si>
  <si>
    <t xml:space="preserve"> </t>
  </si>
  <si>
    <t>AC</t>
  </si>
  <si>
    <t>Alcohol Carrier License</t>
  </si>
  <si>
    <t>* WCN is available for all license lengths. Cost is always $25.</t>
  </si>
  <si>
    <t>* WBN only available 12 months.</t>
  </si>
  <si>
    <t>Licenses that include Sunday Sales: CB, CD, CV, SP, CP</t>
  </si>
  <si>
    <t>Licenses with no privileges: MD, CM</t>
  </si>
  <si>
    <t>BA/BAA/WA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</si>
</sst>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4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0" fillId="0" borderId="27" xfId="0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24" xfId="1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164" fontId="0" fillId="0" borderId="16" xfId="1" applyFont="1" applyBorder="1"/>
    <xf numFmtId="164" fontId="0" fillId="0" borderId="25" xfId="1" applyFont="1" applyBorder="1" applyAlignment="1">
      <alignment horizontal="center"/>
    </xf>
    <xf numFmtId="164" fontId="0" fillId="0" borderId="26" xfId="1" applyFont="1" applyBorder="1" applyAlignment="1">
      <alignment horizontal="center"/>
    </xf>
    <xf numFmtId="164" fontId="0" fillId="0" borderId="19" xfId="1" applyFont="1" applyBorder="1" applyAlignment="1">
      <alignment horizontal="center"/>
    </xf>
    <xf numFmtId="164" fontId="0" fillId="0" borderId="10" xfId="1" applyFont="1" applyBorder="1" applyAlignment="1">
      <alignment horizontal="center"/>
    </xf>
    <xf numFmtId="164" fontId="0" fillId="0" borderId="17" xfId="1" applyFont="1" applyBorder="1" applyAlignment="1">
      <alignment horizontal="center"/>
    </xf>
    <xf numFmtId="164" fontId="0" fillId="0" borderId="10" xfId="1" applyFont="1" applyBorder="1"/>
    <xf numFmtId="164" fontId="0" fillId="0" borderId="17" xfId="1" applyFont="1" applyBorder="1"/>
    <xf numFmtId="164" fontId="0" fillId="0" borderId="19" xfId="1" applyFont="1" applyBorder="1"/>
    <xf numFmtId="164" fontId="0" fillId="0" borderId="23" xfId="1" applyFont="1" applyBorder="1"/>
    <xf numFmtId="164" fontId="0" fillId="2" borderId="18" xfId="1" applyFont="1" applyFill="1" applyBorder="1" applyAlignment="1">
      <alignment horizontal="center"/>
    </xf>
    <xf numFmtId="164" fontId="0" fillId="2" borderId="20" xfId="1" applyFont="1" applyFill="1" applyBorder="1" applyAlignment="1">
      <alignment horizontal="center"/>
    </xf>
    <xf numFmtId="164" fontId="0" fillId="4" borderId="11" xfId="1" applyFont="1" applyFill="1" applyBorder="1" applyAlignment="1">
      <alignment horizontal="center"/>
    </xf>
    <xf numFmtId="164" fontId="0" fillId="4" borderId="12" xfId="1" applyFont="1" applyFill="1" applyBorder="1" applyAlignment="1">
      <alignment horizontal="center"/>
    </xf>
    <xf numFmtId="164" fontId="0" fillId="3" borderId="18" xfId="1" applyFont="1" applyFill="1" applyBorder="1"/>
    <xf numFmtId="164" fontId="0" fillId="4" borderId="11" xfId="1" applyFont="1" applyFill="1" applyBorder="1"/>
    <xf numFmtId="164" fontId="0" fillId="4" borderId="22" xfId="1" applyFont="1" applyFill="1" applyBorder="1"/>
    <xf numFmtId="164" fontId="0" fillId="4" borderId="18" xfId="1" applyFont="1" applyFill="1" applyBorder="1" applyAlignment="1">
      <alignment horizontal="center"/>
    </xf>
    <xf numFmtId="164" fontId="0" fillId="4" borderId="20" xfId="1" applyFont="1" applyFill="1" applyBorder="1" applyAlignment="1">
      <alignment horizontal="center"/>
    </xf>
    <xf numFmtId="164" fontId="0" fillId="4" borderId="18" xfId="1" applyFont="1" applyFill="1" applyBorder="1"/>
    <xf numFmtId="164" fontId="0" fillId="4" borderId="21" xfId="1" applyFont="1" applyFill="1" applyBorder="1"/>
    <xf numFmtId="0" fontId="0" fillId="0" borderId="0" xfId="0" applyBorder="1" applyAlignment="1">
      <alignment horizontal="center"/>
    </xf>
    <xf numFmtId="164" fontId="0" fillId="7" borderId="32" xfId="1" applyFont="1" applyFill="1" applyBorder="1" applyAlignment="1">
      <alignment horizontal="center"/>
    </xf>
    <xf numFmtId="164" fontId="0" fillId="7" borderId="33" xfId="1" applyFont="1" applyFill="1" applyBorder="1" applyAlignment="1">
      <alignment horizontal="center"/>
    </xf>
    <xf numFmtId="164" fontId="0" fillId="7" borderId="32" xfId="1" applyFont="1" applyFill="1" applyBorder="1"/>
    <xf numFmtId="164" fontId="0" fillId="7" borderId="33" xfId="1" applyFont="1" applyFill="1" applyBorder="1"/>
    <xf numFmtId="164" fontId="0" fillId="7" borderId="34" xfId="1" applyFont="1" applyFill="1" applyBorder="1"/>
    <xf numFmtId="0" fontId="0" fillId="5" borderId="31" xfId="0" applyFill="1" applyBorder="1" applyAlignment="1">
      <alignment horizontal="center"/>
    </xf>
    <xf numFmtId="164" fontId="0" fillId="5" borderId="4" xfId="1" applyFont="1" applyFill="1" applyBorder="1" applyAlignment="1">
      <alignment horizontal="center"/>
    </xf>
    <xf numFmtId="164" fontId="0" fillId="5" borderId="6" xfId="1" applyFont="1" applyFill="1" applyBorder="1" applyAlignment="1">
      <alignment horizontal="center"/>
    </xf>
    <xf numFmtId="164" fontId="0" fillId="5" borderId="33" xfId="1" applyFont="1" applyFill="1" applyBorder="1"/>
    <xf numFmtId="164" fontId="0" fillId="5" borderId="34" xfId="1" applyFont="1" applyFill="1" applyBorder="1"/>
    <xf numFmtId="164" fontId="0" fillId="6" borderId="18" xfId="1" applyFont="1" applyFill="1" applyBorder="1"/>
    <xf numFmtId="164" fontId="0" fillId="6" borderId="21" xfId="1" applyFont="1" applyFill="1" applyBorder="1"/>
    <xf numFmtId="164" fontId="0" fillId="0" borderId="11" xfId="1" applyFont="1" applyFill="1" applyBorder="1"/>
    <xf numFmtId="164" fontId="0" fillId="0" borderId="22" xfId="1" applyFont="1" applyFill="1" applyBorder="1"/>
    <xf numFmtId="0" fontId="2" fillId="5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7" xfId="0" applyBorder="1" applyAlignment="1"/>
    <xf numFmtId="0" fontId="0" fillId="0" borderId="2" xfId="0" applyBorder="1"/>
    <xf numFmtId="0" fontId="0" fillId="0" borderId="3" xfId="0" applyBorder="1"/>
    <xf numFmtId="164" fontId="0" fillId="0" borderId="0" xfId="1" applyFont="1" applyFill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164" fontId="0" fillId="0" borderId="23" xfId="1" applyFont="1" applyFill="1" applyBorder="1"/>
    <xf numFmtId="164" fontId="0" fillId="0" borderId="21" xfId="1" applyFont="1" applyFill="1" applyBorder="1"/>
    <xf numFmtId="164" fontId="0" fillId="7" borderId="9" xfId="1" applyFont="1" applyFill="1" applyBorder="1"/>
    <xf numFmtId="164" fontId="0" fillId="6" borderId="18" xfId="1" applyFont="1" applyFill="1" applyBorder="1" applyAlignment="1">
      <alignment horizontal="center"/>
    </xf>
    <xf numFmtId="0" fontId="0" fillId="0" borderId="0" xfId="0" applyAlignment="1"/>
    <xf numFmtId="0" fontId="0" fillId="8" borderId="3" xfId="0" applyFill="1" applyBorder="1"/>
    <xf numFmtId="0" fontId="0" fillId="8" borderId="8" xfId="0" applyFill="1" applyBorder="1"/>
    <xf numFmtId="0" fontId="0" fillId="0" borderId="0" xfId="0" applyFill="1" applyBorder="1"/>
    <xf numFmtId="0" fontId="6" fillId="0" borderId="0" xfId="0" applyFont="1" applyFill="1" applyBorder="1" applyAlignment="1"/>
    <xf numFmtId="0" fontId="2" fillId="0" borderId="0" xfId="0" applyFont="1" applyAlignment="1">
      <alignment vertical="center"/>
    </xf>
    <xf numFmtId="0" fontId="2" fillId="5" borderId="8" xfId="0" applyFont="1" applyFill="1" applyBorder="1" applyAlignment="1"/>
    <xf numFmtId="0" fontId="0" fillId="5" borderId="8" xfId="0" applyFont="1" applyFill="1" applyBorder="1" applyAlignment="1"/>
    <xf numFmtId="0" fontId="0" fillId="5" borderId="9" xfId="0" applyFont="1" applyFill="1" applyBorder="1" applyAlignment="1"/>
    <xf numFmtId="0" fontId="0" fillId="0" borderId="18" xfId="0" applyBorder="1"/>
    <xf numFmtId="0" fontId="0" fillId="0" borderId="11" xfId="0" applyBorder="1"/>
    <xf numFmtId="0" fontId="0" fillId="0" borderId="19" xfId="0" applyBorder="1"/>
    <xf numFmtId="0" fontId="2" fillId="5" borderId="37" xfId="0" applyFont="1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164" fontId="0" fillId="0" borderId="38" xfId="1" applyFont="1" applyBorder="1"/>
    <xf numFmtId="164" fontId="0" fillId="0" borderId="39" xfId="1" applyFont="1" applyFill="1" applyBorder="1"/>
    <xf numFmtId="164" fontId="0" fillId="0" borderId="36" xfId="1" applyFont="1" applyFill="1" applyBorder="1"/>
    <xf numFmtId="164" fontId="0" fillId="7" borderId="4" xfId="1" applyFont="1" applyFill="1" applyBorder="1"/>
    <xf numFmtId="164" fontId="0" fillId="5" borderId="3" xfId="1" applyFont="1" applyFill="1" applyBorder="1" applyAlignment="1">
      <alignment horizontal="center"/>
    </xf>
    <xf numFmtId="164" fontId="0" fillId="5" borderId="0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4" borderId="12" xfId="1" applyFont="1" applyFill="1" applyBorder="1"/>
    <xf numFmtId="164" fontId="0" fillId="0" borderId="12" xfId="1" applyFont="1" applyFill="1" applyBorder="1"/>
    <xf numFmtId="0" fontId="0" fillId="5" borderId="4" xfId="0" applyFill="1" applyBorder="1"/>
    <xf numFmtId="164" fontId="0" fillId="5" borderId="9" xfId="1" applyFont="1" applyFill="1" applyBorder="1"/>
    <xf numFmtId="0" fontId="0" fillId="0" borderId="39" xfId="0" applyBorder="1" applyAlignment="1">
      <alignment horizontal="center"/>
    </xf>
    <xf numFmtId="164" fontId="0" fillId="4" borderId="20" xfId="1" applyFont="1" applyFill="1" applyBorder="1"/>
    <xf numFmtId="164" fontId="0" fillId="0" borderId="40" xfId="1" applyFont="1" applyBorder="1"/>
    <xf numFmtId="164" fontId="0" fillId="0" borderId="20" xfId="1" applyFont="1" applyFill="1" applyBorder="1"/>
    <xf numFmtId="164" fontId="0" fillId="0" borderId="40" xfId="1" applyFont="1" applyFill="1" applyBorder="1"/>
    <xf numFmtId="164" fontId="0" fillId="4" borderId="10" xfId="1" applyFont="1" applyFill="1" applyBorder="1"/>
    <xf numFmtId="164" fontId="0" fillId="4" borderId="0" xfId="1" applyFont="1" applyFill="1" applyBorder="1"/>
    <xf numFmtId="164" fontId="0" fillId="4" borderId="24" xfId="1" applyFont="1" applyFill="1" applyBorder="1"/>
    <xf numFmtId="164" fontId="0" fillId="4" borderId="25" xfId="1" applyFont="1" applyFill="1" applyBorder="1"/>
    <xf numFmtId="164" fontId="0" fillId="4" borderId="26" xfId="1" applyFont="1" applyFill="1" applyBorder="1"/>
    <xf numFmtId="164" fontId="0" fillId="4" borderId="40" xfId="1" applyFont="1" applyFill="1" applyBorder="1"/>
    <xf numFmtId="164" fontId="0" fillId="4" borderId="16" xfId="1" applyFont="1" applyFill="1" applyBorder="1"/>
    <xf numFmtId="164" fontId="0" fillId="4" borderId="17" xfId="1" applyFont="1" applyFill="1" applyBorder="1"/>
    <xf numFmtId="164" fontId="0" fillId="4" borderId="23" xfId="1" applyFont="1" applyFill="1" applyBorder="1"/>
    <xf numFmtId="164" fontId="0" fillId="0" borderId="32" xfId="1" applyFont="1" applyBorder="1" applyAlignment="1">
      <alignment horizontal="center"/>
    </xf>
    <xf numFmtId="164" fontId="0" fillId="0" borderId="1" xfId="1" applyFont="1" applyBorder="1" applyAlignment="1"/>
    <xf numFmtId="0" fontId="0" fillId="0" borderId="0" xfId="0" applyFill="1"/>
    <xf numFmtId="0" fontId="0" fillId="0" borderId="39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Fill="1" applyAlignment="1">
      <alignment vertical="center"/>
    </xf>
    <xf numFmtId="164" fontId="0" fillId="7" borderId="1" xfId="1" applyFont="1" applyFill="1" applyBorder="1"/>
    <xf numFmtId="0" fontId="6" fillId="0" borderId="0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>
      <alignment horizontal="center" vertical="center" wrapText="1"/>
    </xf>
    <xf numFmtId="164" fontId="0" fillId="0" borderId="10" xfId="1" applyFont="1" applyFill="1" applyBorder="1" applyAlignment="1">
      <alignment horizontal="center"/>
    </xf>
    <xf numFmtId="0" fontId="0" fillId="0" borderId="47" xfId="0" applyFill="1" applyBorder="1"/>
    <xf numFmtId="165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164" fontId="0" fillId="0" borderId="18" xfId="1" applyFont="1" applyBorder="1"/>
    <xf numFmtId="164" fontId="0" fillId="0" borderId="19" xfId="1" applyFont="1" applyFill="1" applyBorder="1" applyAlignment="1">
      <alignment horizontal="center"/>
    </xf>
    <xf numFmtId="164" fontId="0" fillId="0" borderId="18" xfId="1" applyFont="1" applyFill="1" applyBorder="1" applyAlignment="1">
      <alignment horizontal="center"/>
    </xf>
    <xf numFmtId="164" fontId="0" fillId="0" borderId="11" xfId="1" applyFont="1" applyFill="1" applyBorder="1" applyAlignment="1">
      <alignment horizontal="center"/>
    </xf>
    <xf numFmtId="164" fontId="0" fillId="0" borderId="11" xfId="1" applyFont="1" applyBorder="1"/>
    <xf numFmtId="164" fontId="0" fillId="0" borderId="40" xfId="1" applyFont="1" applyBorder="1" applyAlignment="1">
      <alignment horizontal="center"/>
    </xf>
    <xf numFmtId="164" fontId="0" fillId="5" borderId="49" xfId="1" applyFont="1" applyFill="1" applyBorder="1" applyAlignment="1">
      <alignment horizontal="center"/>
    </xf>
    <xf numFmtId="164" fontId="0" fillId="0" borderId="42" xfId="1" applyFont="1" applyFill="1" applyBorder="1" applyAlignment="1">
      <alignment horizontal="center"/>
    </xf>
    <xf numFmtId="164" fontId="0" fillId="3" borderId="43" xfId="1" applyFont="1" applyFill="1" applyBorder="1"/>
    <xf numFmtId="164" fontId="0" fillId="3" borderId="46" xfId="1" applyFont="1" applyFill="1" applyBorder="1"/>
    <xf numFmtId="164" fontId="0" fillId="3" borderId="20" xfId="1" applyFont="1" applyFill="1" applyBorder="1"/>
    <xf numFmtId="164" fontId="0" fillId="5" borderId="48" xfId="1" applyFont="1" applyFill="1" applyBorder="1"/>
    <xf numFmtId="164" fontId="0" fillId="5" borderId="48" xfId="1" applyFont="1" applyFill="1" applyBorder="1" applyAlignment="1">
      <alignment horizontal="center"/>
    </xf>
    <xf numFmtId="164" fontId="0" fillId="4" borderId="43" xfId="1" applyFont="1" applyFill="1" applyBorder="1" applyAlignment="1">
      <alignment horizontal="center"/>
    </xf>
    <xf numFmtId="164" fontId="0" fillId="0" borderId="43" xfId="1" applyFont="1" applyBorder="1"/>
    <xf numFmtId="164" fontId="0" fillId="5" borderId="32" xfId="1" applyFont="1" applyFill="1" applyBorder="1" applyAlignment="1">
      <alignment horizontal="center"/>
    </xf>
    <xf numFmtId="164" fontId="0" fillId="5" borderId="33" xfId="1" applyFont="1" applyFill="1" applyBorder="1" applyAlignment="1">
      <alignment horizontal="center"/>
    </xf>
    <xf numFmtId="164" fontId="0" fillId="0" borderId="39" xfId="1" applyFont="1" applyBorder="1" applyAlignment="1">
      <alignment horizontal="center"/>
    </xf>
    <xf numFmtId="164" fontId="0" fillId="7" borderId="34" xfId="1" applyFont="1" applyFill="1" applyBorder="1" applyAlignment="1">
      <alignment horizontal="center"/>
    </xf>
    <xf numFmtId="164" fontId="0" fillId="0" borderId="39" xfId="1" applyFont="1" applyFill="1" applyBorder="1" applyAlignment="1">
      <alignment horizontal="center"/>
    </xf>
    <xf numFmtId="164" fontId="0" fillId="5" borderId="38" xfId="1" applyFont="1" applyFill="1" applyBorder="1"/>
    <xf numFmtId="164" fontId="0" fillId="5" borderId="39" xfId="1" applyFont="1" applyFill="1" applyBorder="1"/>
    <xf numFmtId="164" fontId="0" fillId="5" borderId="36" xfId="1" applyFont="1" applyFill="1" applyBorder="1"/>
    <xf numFmtId="0" fontId="0" fillId="5" borderId="6" xfId="0" applyFill="1" applyBorder="1"/>
    <xf numFmtId="164" fontId="0" fillId="0" borderId="50" xfId="1" applyFont="1" applyBorder="1" applyAlignment="1">
      <alignment horizontal="center"/>
    </xf>
    <xf numFmtId="164" fontId="0" fillId="0" borderId="38" xfId="1" applyFont="1" applyBorder="1" applyAlignment="1">
      <alignment horizontal="center"/>
    </xf>
    <xf numFmtId="164" fontId="0" fillId="0" borderId="44" xfId="1" applyFont="1" applyBorder="1" applyAlignment="1">
      <alignment horizontal="center"/>
    </xf>
    <xf numFmtId="164" fontId="0" fillId="0" borderId="39" xfId="1" applyFont="1" applyBorder="1"/>
    <xf numFmtId="164" fontId="0" fillId="0" borderId="44" xfId="1" applyFont="1" applyBorder="1"/>
    <xf numFmtId="164" fontId="0" fillId="0" borderId="36" xfId="1" applyFont="1" applyBorder="1"/>
    <xf numFmtId="0" fontId="0" fillId="0" borderId="7" xfId="0" applyBorder="1" applyAlignment="1">
      <alignment horizontal="left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164" fontId="0" fillId="4" borderId="32" xfId="1" applyFont="1" applyFill="1" applyBorder="1" applyAlignment="1">
      <alignment vertical="center" wrapText="1"/>
    </xf>
    <xf numFmtId="164" fontId="0" fillId="4" borderId="33" xfId="1" applyFont="1" applyFill="1" applyBorder="1" applyAlignment="1">
      <alignment vertical="center" wrapText="1"/>
    </xf>
    <xf numFmtId="164" fontId="0" fillId="4" borderId="34" xfId="1" applyFont="1" applyFill="1" applyBorder="1" applyAlignment="1">
      <alignment vertical="center" wrapText="1"/>
    </xf>
    <xf numFmtId="164" fontId="0" fillId="4" borderId="35" xfId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164" fontId="0" fillId="0" borderId="0" xfId="1" applyFont="1" applyFill="1" applyBorder="1" applyAlignment="1"/>
    <xf numFmtId="164" fontId="0" fillId="0" borderId="0" xfId="1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165" fontId="9" fillId="5" borderId="0" xfId="0" applyNumberFormat="1" applyFont="1" applyFill="1" applyBorder="1" applyAlignment="1">
      <alignment horizontal="center"/>
    </xf>
    <xf numFmtId="165" fontId="9" fillId="5" borderId="6" xfId="0" applyNumberFormat="1" applyFont="1" applyFill="1" applyBorder="1" applyAlignment="1">
      <alignment horizontal="center"/>
    </xf>
    <xf numFmtId="165" fontId="9" fillId="5" borderId="0" xfId="1" applyNumberFormat="1" applyFont="1" applyFill="1" applyBorder="1" applyAlignment="1">
      <alignment horizontal="center" vertical="center" wrapText="1"/>
    </xf>
    <xf numFmtId="165" fontId="9" fillId="5" borderId="0" xfId="1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2" fillId="0" borderId="0" xfId="0" applyFont="1" applyFill="1" applyBorder="1" applyAlignment="1">
      <alignment horizontal="center"/>
    </xf>
    <xf numFmtId="164" fontId="0" fillId="11" borderId="32" xfId="1" applyFont="1" applyFill="1" applyBorder="1" applyAlignment="1">
      <alignment horizontal="center"/>
    </xf>
    <xf numFmtId="164" fontId="0" fillId="11" borderId="33" xfId="1" applyFont="1" applyFill="1" applyBorder="1" applyAlignment="1">
      <alignment horizontal="center"/>
    </xf>
    <xf numFmtId="164" fontId="0" fillId="11" borderId="32" xfId="1" applyFont="1" applyFill="1" applyBorder="1"/>
    <xf numFmtId="164" fontId="0" fillId="11" borderId="33" xfId="1" applyFont="1" applyFill="1" applyBorder="1"/>
    <xf numFmtId="164" fontId="0" fillId="11" borderId="34" xfId="1" applyFont="1" applyFill="1" applyBorder="1"/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0" fillId="7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7" borderId="32" xfId="0" applyFill="1" applyBorder="1"/>
    <xf numFmtId="0" fontId="2" fillId="11" borderId="35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164" fontId="2" fillId="7" borderId="32" xfId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8" fillId="0" borderId="0" xfId="0" applyFont="1" applyFill="1" applyAlignment="1"/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5" fontId="9" fillId="0" borderId="8" xfId="0" applyNumberFormat="1" applyFont="1" applyBorder="1" applyAlignment="1">
      <alignment horizontal="center"/>
    </xf>
    <xf numFmtId="165" fontId="9" fillId="0" borderId="9" xfId="0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5" xfId="0" applyFill="1" applyBorder="1"/>
    <xf numFmtId="0" fontId="0" fillId="0" borderId="6" xfId="0" applyFill="1" applyBorder="1" applyAlignment="1">
      <alignment vertical="center" wrapText="1"/>
    </xf>
    <xf numFmtId="165" fontId="9" fillId="5" borderId="0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4" xfId="0" applyFill="1" applyBorder="1" applyAlignment="1">
      <alignment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6" xfId="0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10" borderId="0" xfId="0" applyFont="1" applyFill="1" applyAlignment="1"/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5" xfId="0" applyFill="1" applyBorder="1" applyAlignment="1"/>
    <xf numFmtId="0" fontId="0" fillId="0" borderId="0" xfId="0" applyAlignment="1"/>
    <xf numFmtId="0" fontId="0" fillId="0" borderId="5" xfId="0" applyBorder="1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6" fillId="10" borderId="0" xfId="0" applyFont="1" applyFill="1" applyBorder="1" applyAlignment="1"/>
    <xf numFmtId="0" fontId="7" fillId="9" borderId="0" xfId="0" applyFont="1" applyFill="1" applyAlignment="1">
      <alignment horizontal="center"/>
    </xf>
    <xf numFmtId="0" fontId="8" fillId="9" borderId="0" xfId="0" applyFont="1" applyFill="1" applyAlignment="1"/>
    <xf numFmtId="0" fontId="4" fillId="10" borderId="0" xfId="0" applyFont="1" applyFill="1" applyAlignment="1"/>
    <xf numFmtId="0" fontId="4" fillId="10" borderId="0" xfId="0" applyFont="1" applyFill="1" applyBorder="1" applyAlignment="1"/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10" borderId="47" xfId="0" applyFont="1" applyFill="1" applyBorder="1" applyAlignment="1">
      <alignment horizontal="center" vertical="center" wrapText="1"/>
    </xf>
    <xf numFmtId="0" fontId="6" fillId="10" borderId="51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43" xfId="0" applyBorder="1" applyAlignment="1">
      <alignment horizontal="left"/>
    </xf>
    <xf numFmtId="0" fontId="6" fillId="10" borderId="47" xfId="0" applyFont="1" applyFill="1" applyBorder="1" applyAlignment="1">
      <alignment horizontal="left" vertical="center" wrapText="1"/>
    </xf>
    <xf numFmtId="0" fontId="6" fillId="10" borderId="51" xfId="0" applyFont="1" applyFill="1" applyBorder="1" applyAlignment="1">
      <alignment horizontal="left" vertical="center" wrapText="1"/>
    </xf>
    <xf numFmtId="0" fontId="6" fillId="10" borderId="35" xfId="0" applyFont="1" applyFill="1" applyBorder="1" applyAlignment="1">
      <alignment horizontal="left" vertical="center" wrapText="1"/>
    </xf>
    <xf numFmtId="0" fontId="2" fillId="5" borderId="38" xfId="0" applyFont="1" applyFill="1" applyBorder="1" applyAlignment="1"/>
    <xf numFmtId="0" fontId="2" fillId="5" borderId="41" xfId="0" applyFont="1" applyFill="1" applyBorder="1" applyAlignment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5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Border="1" applyAlignment="1"/>
    <xf numFmtId="0" fontId="2" fillId="5" borderId="0" xfId="0" applyFont="1" applyFill="1" applyAlignment="1">
      <alignment horizontal="left"/>
    </xf>
    <xf numFmtId="0" fontId="0" fillId="0" borderId="2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164" fontId="0" fillId="0" borderId="25" xfId="1" applyFont="1" applyFill="1" applyBorder="1" applyAlignment="1">
      <alignment horizontal="center" vertical="center" wrapText="1"/>
    </xf>
    <xf numFmtId="164" fontId="0" fillId="0" borderId="22" xfId="1" applyFont="1" applyFill="1" applyBorder="1" applyAlignment="1">
      <alignment horizontal="center" vertical="center" wrapText="1"/>
    </xf>
    <xf numFmtId="164" fontId="0" fillId="0" borderId="25" xfId="1" applyFont="1" applyFill="1" applyBorder="1" applyAlignment="1">
      <alignment horizontal="center" vertical="center"/>
    </xf>
    <xf numFmtId="164" fontId="0" fillId="0" borderId="22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15"/>
  <sheetViews>
    <sheetView tabSelected="1" zoomScaleNormal="100" workbookViewId="0">
      <pane ySplit="7" topLeftCell="A8" activePane="bottomLeft" state="frozen"/>
      <selection pane="bottomLeft" activeCell="A2" sqref="A2"/>
    </sheetView>
  </sheetViews>
  <sheetFormatPr defaultRowHeight="15" x14ac:dyDescent="0.25"/>
  <cols>
    <col min="1" max="26" width="10.7109375" customWidth="1"/>
  </cols>
  <sheetData>
    <row r="1" spans="1:25" ht="23.25" x14ac:dyDescent="0.35">
      <c r="A1" s="242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00"/>
      <c r="Y1" s="72"/>
    </row>
    <row r="3" spans="1:25" ht="20.100000000000001" customHeight="1" x14ac:dyDescent="0.25">
      <c r="A3" s="249" t="s">
        <v>1</v>
      </c>
      <c r="B3" s="247"/>
      <c r="C3" s="247"/>
      <c r="D3" s="77"/>
      <c r="E3" s="246" t="s">
        <v>3</v>
      </c>
      <c r="F3" s="247"/>
      <c r="G3" s="247"/>
      <c r="M3" s="261" t="s">
        <v>6</v>
      </c>
      <c r="N3" s="262"/>
      <c r="O3" s="262"/>
      <c r="P3" s="263"/>
      <c r="Q3" s="263"/>
      <c r="R3" s="263"/>
      <c r="S3" s="263"/>
      <c r="T3" s="264"/>
    </row>
    <row r="4" spans="1:25" ht="20.100000000000001" customHeight="1" x14ac:dyDescent="0.25">
      <c r="A4" s="77"/>
      <c r="B4" s="77"/>
      <c r="C4" s="77"/>
      <c r="D4" s="77"/>
      <c r="E4" s="77"/>
      <c r="F4" s="77"/>
      <c r="G4" s="77"/>
      <c r="M4" s="116" t="s">
        <v>92</v>
      </c>
      <c r="N4" s="225" t="s">
        <v>86</v>
      </c>
      <c r="O4" s="225"/>
      <c r="P4" s="225"/>
      <c r="Q4" s="225"/>
      <c r="R4" s="225"/>
      <c r="S4" s="225"/>
      <c r="T4" s="257"/>
    </row>
    <row r="5" spans="1:25" ht="20.100000000000001" customHeight="1" x14ac:dyDescent="0.25">
      <c r="A5" s="250" t="s">
        <v>2</v>
      </c>
      <c r="B5" s="247"/>
      <c r="C5" s="247"/>
      <c r="D5" s="77"/>
      <c r="E5" s="248" t="s">
        <v>4</v>
      </c>
      <c r="F5" s="248"/>
      <c r="G5" s="248"/>
      <c r="M5" s="116" t="s">
        <v>93</v>
      </c>
      <c r="N5" s="225" t="s">
        <v>87</v>
      </c>
      <c r="O5" s="225"/>
      <c r="P5" s="225"/>
      <c r="Q5" s="225"/>
      <c r="R5" s="225"/>
      <c r="S5" s="225"/>
      <c r="T5" s="257"/>
    </row>
    <row r="6" spans="1:25" ht="20.100000000000001" customHeight="1" x14ac:dyDescent="0.25">
      <c r="A6" s="119"/>
      <c r="B6" s="119"/>
      <c r="C6" s="119"/>
      <c r="D6" s="119"/>
      <c r="E6" s="119"/>
      <c r="F6" s="119"/>
      <c r="G6" s="119"/>
      <c r="H6" s="115"/>
      <c r="M6" s="117" t="s">
        <v>94</v>
      </c>
      <c r="N6" s="230" t="s">
        <v>88</v>
      </c>
      <c r="O6" s="230"/>
      <c r="P6" s="230"/>
      <c r="Q6" s="230"/>
      <c r="R6" s="230"/>
      <c r="S6" s="230"/>
      <c r="T6" s="231"/>
    </row>
    <row r="7" spans="1:25" ht="15" customHeight="1" x14ac:dyDescent="0.25">
      <c r="M7" s="118"/>
      <c r="N7" s="225"/>
      <c r="O7" s="225"/>
      <c r="P7" s="225"/>
      <c r="Q7" s="225"/>
      <c r="R7" s="225"/>
      <c r="S7" s="225"/>
      <c r="T7" s="225"/>
    </row>
    <row r="9" spans="1:25" ht="15.75" thickBot="1" x14ac:dyDescent="0.3"/>
    <row r="10" spans="1:25" ht="16.5" thickBot="1" x14ac:dyDescent="0.3">
      <c r="A10" s="229" t="s">
        <v>5</v>
      </c>
      <c r="B10" s="229"/>
      <c r="C10" s="229"/>
      <c r="D10" s="235" t="s">
        <v>17</v>
      </c>
      <c r="E10" s="236"/>
      <c r="F10" s="237"/>
      <c r="G10" s="238" t="s">
        <v>18</v>
      </c>
      <c r="H10" s="238"/>
      <c r="I10" s="239"/>
      <c r="J10" s="55" t="s">
        <v>19</v>
      </c>
      <c r="K10" s="40"/>
      <c r="M10" s="229" t="s">
        <v>22</v>
      </c>
      <c r="N10" s="229"/>
      <c r="O10" s="229"/>
      <c r="P10" s="235" t="s">
        <v>17</v>
      </c>
      <c r="Q10" s="236"/>
      <c r="R10" s="237"/>
      <c r="S10" s="238" t="s">
        <v>18</v>
      </c>
      <c r="T10" s="238"/>
      <c r="U10" s="239"/>
      <c r="V10" s="55" t="s">
        <v>19</v>
      </c>
    </row>
    <row r="11" spans="1:25" ht="15.75" thickBot="1" x14ac:dyDescent="0.3">
      <c r="D11" s="13" t="s">
        <v>14</v>
      </c>
      <c r="E11" s="14" t="s">
        <v>16</v>
      </c>
      <c r="F11" s="15" t="s">
        <v>15</v>
      </c>
      <c r="G11" s="16" t="s">
        <v>14</v>
      </c>
      <c r="H11" s="14" t="s">
        <v>16</v>
      </c>
      <c r="I11" s="15" t="s">
        <v>15</v>
      </c>
      <c r="J11" s="46" t="s">
        <v>14</v>
      </c>
      <c r="K11" s="56" t="s">
        <v>23</v>
      </c>
      <c r="P11" s="13" t="s">
        <v>14</v>
      </c>
      <c r="Q11" s="14" t="s">
        <v>16</v>
      </c>
      <c r="R11" s="15" t="s">
        <v>15</v>
      </c>
      <c r="S11" s="16" t="s">
        <v>14</v>
      </c>
      <c r="T11" s="14" t="s">
        <v>16</v>
      </c>
      <c r="U11" s="15" t="s">
        <v>15</v>
      </c>
      <c r="V11" s="46" t="s">
        <v>14</v>
      </c>
      <c r="W11" s="56" t="s">
        <v>23</v>
      </c>
    </row>
    <row r="12" spans="1:25" x14ac:dyDescent="0.25">
      <c r="A12" s="218" t="s">
        <v>6</v>
      </c>
      <c r="B12" s="219"/>
      <c r="C12" s="220"/>
      <c r="D12" s="17"/>
      <c r="E12" s="20"/>
      <c r="F12" s="21"/>
      <c r="G12" s="17"/>
      <c r="H12" s="20"/>
      <c r="I12" s="157"/>
      <c r="J12" s="148"/>
      <c r="K12" s="41"/>
      <c r="M12" s="218" t="s">
        <v>6</v>
      </c>
      <c r="N12" s="219"/>
      <c r="O12" s="220"/>
      <c r="P12" s="17"/>
      <c r="Q12" s="20"/>
      <c r="R12" s="21"/>
      <c r="S12" s="17"/>
      <c r="T12" s="20"/>
      <c r="U12" s="21"/>
      <c r="V12" s="47"/>
      <c r="W12" s="41"/>
    </row>
    <row r="13" spans="1:25" x14ac:dyDescent="0.25">
      <c r="A13" s="1"/>
      <c r="B13" s="2" t="s">
        <v>89</v>
      </c>
      <c r="C13" s="3"/>
      <c r="D13" s="29">
        <v>600</v>
      </c>
      <c r="E13" s="31">
        <v>180</v>
      </c>
      <c r="F13" s="22">
        <f>D13+E13</f>
        <v>780</v>
      </c>
      <c r="G13" s="36">
        <v>120</v>
      </c>
      <c r="H13" s="31">
        <v>36</v>
      </c>
      <c r="I13" s="150">
        <f>G13+H13</f>
        <v>156</v>
      </c>
      <c r="J13" s="149">
        <f>F13+I13</f>
        <v>936</v>
      </c>
      <c r="K13" s="42">
        <f>D13*0.65</f>
        <v>390</v>
      </c>
      <c r="M13" s="1"/>
      <c r="N13" s="2" t="s">
        <v>89</v>
      </c>
      <c r="O13" s="3"/>
      <c r="P13" s="29">
        <v>300</v>
      </c>
      <c r="Q13" s="31">
        <v>90</v>
      </c>
      <c r="R13" s="22">
        <f>P13+Q13</f>
        <v>390</v>
      </c>
      <c r="S13" s="36">
        <v>60</v>
      </c>
      <c r="T13" s="31">
        <v>18</v>
      </c>
      <c r="U13" s="22">
        <f>S13+T13</f>
        <v>78</v>
      </c>
      <c r="V13" s="48">
        <f>R13+U13</f>
        <v>468</v>
      </c>
      <c r="W13" s="42">
        <f>P13*0.65</f>
        <v>195</v>
      </c>
    </row>
    <row r="14" spans="1:25" x14ac:dyDescent="0.25">
      <c r="A14" s="1"/>
      <c r="B14" s="2" t="s">
        <v>90</v>
      </c>
      <c r="C14" s="3"/>
      <c r="D14" s="29">
        <v>400</v>
      </c>
      <c r="E14" s="31">
        <v>120</v>
      </c>
      <c r="F14" s="22">
        <f t="shared" ref="F14:F15" si="0">D14+E14</f>
        <v>520</v>
      </c>
      <c r="G14" s="36">
        <v>80</v>
      </c>
      <c r="H14" s="31">
        <v>24</v>
      </c>
      <c r="I14" s="150">
        <f t="shared" ref="I14:I15" si="1">G14+H14</f>
        <v>104</v>
      </c>
      <c r="J14" s="149">
        <f t="shared" ref="J14:J15" si="2">F14+I14</f>
        <v>624</v>
      </c>
      <c r="K14" s="42">
        <f>D14*0.65</f>
        <v>260</v>
      </c>
      <c r="M14" s="1"/>
      <c r="N14" s="2" t="s">
        <v>90</v>
      </c>
      <c r="O14" s="3"/>
      <c r="P14" s="29">
        <v>200</v>
      </c>
      <c r="Q14" s="31">
        <v>60</v>
      </c>
      <c r="R14" s="22">
        <f t="shared" ref="R14:R15" si="3">P14+Q14</f>
        <v>260</v>
      </c>
      <c r="S14" s="36">
        <v>40</v>
      </c>
      <c r="T14" s="31">
        <v>12</v>
      </c>
      <c r="U14" s="22">
        <f t="shared" ref="U14:U15" si="4">S14+T14</f>
        <v>52</v>
      </c>
      <c r="V14" s="48">
        <f t="shared" ref="V14:V15" si="5">R14+U14</f>
        <v>312</v>
      </c>
      <c r="W14" s="42">
        <f t="shared" ref="W14:W15" si="6">P14*0.65</f>
        <v>130</v>
      </c>
    </row>
    <row r="15" spans="1:25" ht="15.75" thickBot="1" x14ac:dyDescent="0.3">
      <c r="A15" s="4"/>
      <c r="B15" s="5" t="s">
        <v>91</v>
      </c>
      <c r="C15" s="6"/>
      <c r="D15" s="30">
        <v>200</v>
      </c>
      <c r="E15" s="32">
        <v>60</v>
      </c>
      <c r="F15" s="22">
        <f t="shared" si="0"/>
        <v>260</v>
      </c>
      <c r="G15" s="37">
        <v>40</v>
      </c>
      <c r="H15" s="32">
        <v>12</v>
      </c>
      <c r="I15" s="150">
        <f t="shared" si="1"/>
        <v>52</v>
      </c>
      <c r="J15" s="145">
        <f t="shared" si="2"/>
        <v>312</v>
      </c>
      <c r="K15" s="151">
        <f>D15*0.65</f>
        <v>130</v>
      </c>
      <c r="M15" s="4"/>
      <c r="N15" s="5" t="s">
        <v>91</v>
      </c>
      <c r="O15" s="6"/>
      <c r="P15" s="30">
        <v>100</v>
      </c>
      <c r="Q15" s="32">
        <v>30</v>
      </c>
      <c r="R15" s="22">
        <f t="shared" si="3"/>
        <v>130</v>
      </c>
      <c r="S15" s="37">
        <v>20</v>
      </c>
      <c r="T15" s="32">
        <v>6</v>
      </c>
      <c r="U15" s="22">
        <f t="shared" si="4"/>
        <v>26</v>
      </c>
      <c r="V15" s="145">
        <f t="shared" si="5"/>
        <v>156</v>
      </c>
      <c r="W15" s="42">
        <f t="shared" si="6"/>
        <v>65</v>
      </c>
    </row>
    <row r="16" spans="1:25" x14ac:dyDescent="0.25">
      <c r="A16" s="218" t="s">
        <v>7</v>
      </c>
      <c r="B16" s="219"/>
      <c r="C16" s="220"/>
      <c r="D16" s="18"/>
      <c r="E16" s="23"/>
      <c r="F16" s="24"/>
      <c r="G16" s="18"/>
      <c r="H16" s="23"/>
      <c r="I16" s="158"/>
      <c r="J16" s="149"/>
      <c r="K16" s="41"/>
      <c r="M16" s="218" t="s">
        <v>7</v>
      </c>
      <c r="N16" s="219"/>
      <c r="O16" s="220"/>
      <c r="P16" s="18"/>
      <c r="Q16" s="23"/>
      <c r="R16" s="24"/>
      <c r="S16" s="18"/>
      <c r="T16" s="23"/>
      <c r="U16" s="24"/>
      <c r="V16" s="48"/>
      <c r="W16" s="41"/>
    </row>
    <row r="17" spans="1:23" x14ac:dyDescent="0.25">
      <c r="A17" s="1"/>
      <c r="B17" s="223" t="s">
        <v>8</v>
      </c>
      <c r="C17" s="224"/>
      <c r="D17" s="29">
        <v>1300</v>
      </c>
      <c r="E17" s="31">
        <v>390</v>
      </c>
      <c r="F17" s="22">
        <f>D17+E17</f>
        <v>1690</v>
      </c>
      <c r="G17" s="36">
        <v>260</v>
      </c>
      <c r="H17" s="31">
        <v>78</v>
      </c>
      <c r="I17" s="150">
        <f>G17+H17</f>
        <v>338</v>
      </c>
      <c r="J17" s="149">
        <f>F17+I17</f>
        <v>2028</v>
      </c>
      <c r="K17" s="42">
        <f>D17*0.65</f>
        <v>845</v>
      </c>
      <c r="M17" s="1"/>
      <c r="N17" s="223" t="s">
        <v>8</v>
      </c>
      <c r="O17" s="224"/>
      <c r="P17" s="29">
        <v>650</v>
      </c>
      <c r="Q17" s="31">
        <v>195</v>
      </c>
      <c r="R17" s="22">
        <f>P17+Q17</f>
        <v>845</v>
      </c>
      <c r="S17" s="36">
        <v>130</v>
      </c>
      <c r="T17" s="31">
        <v>39</v>
      </c>
      <c r="U17" s="22">
        <f>S17+T17</f>
        <v>169</v>
      </c>
      <c r="V17" s="48">
        <f>R17+U17</f>
        <v>1014</v>
      </c>
      <c r="W17" s="42">
        <f>P17*0.65</f>
        <v>422.5</v>
      </c>
    </row>
    <row r="18" spans="1:23" x14ac:dyDescent="0.25">
      <c r="A18" s="1"/>
      <c r="B18" s="223" t="s">
        <v>9</v>
      </c>
      <c r="C18" s="224"/>
      <c r="D18" s="29">
        <v>1050</v>
      </c>
      <c r="E18" s="31">
        <v>315</v>
      </c>
      <c r="F18" s="22">
        <f t="shared" ref="F18:F19" si="7">D18+E18</f>
        <v>1365</v>
      </c>
      <c r="G18" s="36">
        <v>210</v>
      </c>
      <c r="H18" s="31">
        <v>63</v>
      </c>
      <c r="I18" s="150">
        <f t="shared" ref="I18:I19" si="8">G18+H18</f>
        <v>273</v>
      </c>
      <c r="J18" s="149">
        <f t="shared" ref="J18:J19" si="9">F18+I18</f>
        <v>1638</v>
      </c>
      <c r="K18" s="42">
        <f>D18*0.65</f>
        <v>682.5</v>
      </c>
      <c r="M18" s="1"/>
      <c r="N18" s="223" t="s">
        <v>9</v>
      </c>
      <c r="O18" s="224"/>
      <c r="P18" s="29">
        <v>525</v>
      </c>
      <c r="Q18" s="31">
        <v>157.5</v>
      </c>
      <c r="R18" s="22">
        <f t="shared" ref="R18:R19" si="10">P18+Q18</f>
        <v>682.5</v>
      </c>
      <c r="S18" s="36">
        <v>105</v>
      </c>
      <c r="T18" s="31">
        <v>31.5</v>
      </c>
      <c r="U18" s="22">
        <f t="shared" ref="U18:U19" si="11">S18+T18</f>
        <v>136.5</v>
      </c>
      <c r="V18" s="48">
        <f t="shared" ref="V18:V19" si="12">R18+U18</f>
        <v>819</v>
      </c>
      <c r="W18" s="42">
        <f t="shared" ref="W18:W19" si="13">P18*0.65</f>
        <v>341.25</v>
      </c>
    </row>
    <row r="19" spans="1:23" ht="15.75" thickBot="1" x14ac:dyDescent="0.3">
      <c r="A19" s="4"/>
      <c r="B19" s="221" t="s">
        <v>10</v>
      </c>
      <c r="C19" s="222"/>
      <c r="D19" s="30">
        <v>800</v>
      </c>
      <c r="E19" s="32">
        <v>240</v>
      </c>
      <c r="F19" s="22">
        <f t="shared" si="7"/>
        <v>1040</v>
      </c>
      <c r="G19" s="37">
        <v>160</v>
      </c>
      <c r="H19" s="32">
        <v>48</v>
      </c>
      <c r="I19" s="150">
        <f t="shared" si="8"/>
        <v>208</v>
      </c>
      <c r="J19" s="145">
        <f t="shared" si="9"/>
        <v>1248</v>
      </c>
      <c r="K19" s="151">
        <f>D19*0.65</f>
        <v>520</v>
      </c>
      <c r="M19" s="4"/>
      <c r="N19" s="221" t="s">
        <v>10</v>
      </c>
      <c r="O19" s="222"/>
      <c r="P19" s="30">
        <v>400</v>
      </c>
      <c r="Q19" s="32">
        <v>120</v>
      </c>
      <c r="R19" s="22">
        <f t="shared" si="10"/>
        <v>520</v>
      </c>
      <c r="S19" s="37">
        <v>80</v>
      </c>
      <c r="T19" s="32">
        <v>24</v>
      </c>
      <c r="U19" s="22">
        <f t="shared" si="11"/>
        <v>104</v>
      </c>
      <c r="V19" s="145">
        <f t="shared" si="12"/>
        <v>624</v>
      </c>
      <c r="W19" s="151">
        <f t="shared" si="13"/>
        <v>260</v>
      </c>
    </row>
    <row r="20" spans="1:23" x14ac:dyDescent="0.25">
      <c r="A20" s="218" t="s">
        <v>11</v>
      </c>
      <c r="B20" s="219"/>
      <c r="C20" s="220"/>
      <c r="D20" s="18"/>
      <c r="E20" s="23"/>
      <c r="F20" s="24"/>
      <c r="G20" s="18"/>
      <c r="H20" s="23"/>
      <c r="I20" s="158"/>
      <c r="J20" s="149"/>
      <c r="K20" s="41"/>
      <c r="M20" s="218" t="s">
        <v>11</v>
      </c>
      <c r="N20" s="219"/>
      <c r="O20" s="220"/>
      <c r="P20" s="18"/>
      <c r="Q20" s="23"/>
      <c r="R20" s="24"/>
      <c r="S20" s="18"/>
      <c r="T20" s="23"/>
      <c r="U20" s="24"/>
      <c r="V20" s="48"/>
      <c r="W20" s="41"/>
    </row>
    <row r="21" spans="1:23" x14ac:dyDescent="0.25">
      <c r="A21" s="1"/>
      <c r="B21" s="216" t="s">
        <v>8</v>
      </c>
      <c r="C21" s="217"/>
      <c r="D21" s="29">
        <v>1300</v>
      </c>
      <c r="E21" s="31">
        <v>390</v>
      </c>
      <c r="F21" s="22">
        <f>D21+E21</f>
        <v>1690</v>
      </c>
      <c r="G21" s="36">
        <v>260</v>
      </c>
      <c r="H21" s="31">
        <v>78</v>
      </c>
      <c r="I21" s="150">
        <f>G21+H21</f>
        <v>338</v>
      </c>
      <c r="J21" s="149">
        <f>F21+I21</f>
        <v>2028</v>
      </c>
      <c r="K21" s="42">
        <f>D21*0.65</f>
        <v>845</v>
      </c>
      <c r="M21" s="1"/>
      <c r="N21" s="216" t="s">
        <v>8</v>
      </c>
      <c r="O21" s="217"/>
      <c r="P21" s="29">
        <v>650</v>
      </c>
      <c r="Q21" s="31">
        <v>195</v>
      </c>
      <c r="R21" s="22">
        <f>P21+Q21</f>
        <v>845</v>
      </c>
      <c r="S21" s="36">
        <v>130</v>
      </c>
      <c r="T21" s="31">
        <v>39</v>
      </c>
      <c r="U21" s="22">
        <f>S21+T21</f>
        <v>169</v>
      </c>
      <c r="V21" s="48">
        <f>R21+U21</f>
        <v>1014</v>
      </c>
      <c r="W21" s="42">
        <f>P21*0.65</f>
        <v>422.5</v>
      </c>
    </row>
    <row r="22" spans="1:23" x14ac:dyDescent="0.25">
      <c r="A22" s="1"/>
      <c r="B22" s="223" t="s">
        <v>12</v>
      </c>
      <c r="C22" s="224"/>
      <c r="D22" s="29">
        <v>950</v>
      </c>
      <c r="E22" s="31">
        <v>285</v>
      </c>
      <c r="F22" s="22">
        <f t="shared" ref="F22:F23" si="14">D22+E22</f>
        <v>1235</v>
      </c>
      <c r="G22" s="36">
        <v>190</v>
      </c>
      <c r="H22" s="31">
        <v>57</v>
      </c>
      <c r="I22" s="150">
        <f t="shared" ref="I22:I23" si="15">G22+H22</f>
        <v>247</v>
      </c>
      <c r="J22" s="149">
        <f t="shared" ref="J22:J23" si="16">F22+I22</f>
        <v>1482</v>
      </c>
      <c r="K22" s="42">
        <f>D22*0.65</f>
        <v>617.5</v>
      </c>
      <c r="M22" s="1"/>
      <c r="N22" s="223" t="s">
        <v>12</v>
      </c>
      <c r="O22" s="224"/>
      <c r="P22" s="29">
        <v>475</v>
      </c>
      <c r="Q22" s="31">
        <v>142.5</v>
      </c>
      <c r="R22" s="22">
        <f t="shared" ref="R22:R23" si="17">P22+Q22</f>
        <v>617.5</v>
      </c>
      <c r="S22" s="36">
        <v>95</v>
      </c>
      <c r="T22" s="31">
        <v>28.5</v>
      </c>
      <c r="U22" s="22">
        <f t="shared" ref="U22:U23" si="18">S22+T22</f>
        <v>123.5</v>
      </c>
      <c r="V22" s="48">
        <f t="shared" ref="V22:V23" si="19">R22+U22</f>
        <v>741</v>
      </c>
      <c r="W22" s="42">
        <f t="shared" ref="W22:W23" si="20">P22*0.65</f>
        <v>308.75</v>
      </c>
    </row>
    <row r="23" spans="1:23" ht="15.75" thickBot="1" x14ac:dyDescent="0.3">
      <c r="A23" s="4"/>
      <c r="B23" s="221" t="s">
        <v>13</v>
      </c>
      <c r="C23" s="222"/>
      <c r="D23" s="29">
        <v>600</v>
      </c>
      <c r="E23" s="31">
        <v>180</v>
      </c>
      <c r="F23" s="138">
        <f t="shared" si="14"/>
        <v>780</v>
      </c>
      <c r="G23" s="37">
        <v>120</v>
      </c>
      <c r="H23" s="32">
        <v>36</v>
      </c>
      <c r="I23" s="159">
        <f t="shared" si="15"/>
        <v>156</v>
      </c>
      <c r="J23" s="145">
        <f t="shared" si="16"/>
        <v>936</v>
      </c>
      <c r="K23" s="151">
        <f>D23*0.65</f>
        <v>390</v>
      </c>
      <c r="M23" s="4"/>
      <c r="N23" s="221" t="s">
        <v>13</v>
      </c>
      <c r="O23" s="222"/>
      <c r="P23" s="30">
        <v>300</v>
      </c>
      <c r="Q23" s="32">
        <v>90</v>
      </c>
      <c r="R23" s="138">
        <f t="shared" si="17"/>
        <v>390</v>
      </c>
      <c r="S23" s="37">
        <v>60</v>
      </c>
      <c r="T23" s="32">
        <v>18</v>
      </c>
      <c r="U23" s="138">
        <f t="shared" si="18"/>
        <v>78</v>
      </c>
      <c r="V23" s="145">
        <f t="shared" si="19"/>
        <v>468</v>
      </c>
      <c r="W23" s="151">
        <f t="shared" si="20"/>
        <v>195</v>
      </c>
    </row>
    <row r="24" spans="1:23" s="115" customFormat="1" x14ac:dyDescent="0.25">
      <c r="A24" s="218" t="s">
        <v>120</v>
      </c>
      <c r="B24" s="219"/>
      <c r="C24" s="220"/>
      <c r="D24" s="140"/>
      <c r="E24" s="125"/>
      <c r="F24" s="134"/>
      <c r="G24" s="135"/>
      <c r="H24" s="136"/>
      <c r="I24" s="152"/>
      <c r="J24" s="149"/>
      <c r="K24" s="42"/>
      <c r="M24" s="218" t="s">
        <v>120</v>
      </c>
      <c r="N24" s="219"/>
      <c r="O24" s="220"/>
      <c r="P24" s="135"/>
      <c r="Q24" s="136"/>
      <c r="R24" s="134"/>
      <c r="S24" s="135"/>
      <c r="T24" s="136"/>
      <c r="U24" s="152"/>
      <c r="V24" s="149"/>
      <c r="W24" s="41"/>
    </row>
    <row r="25" spans="1:23" x14ac:dyDescent="0.25">
      <c r="A25" s="1"/>
      <c r="B25" s="225" t="s">
        <v>121</v>
      </c>
      <c r="C25" s="226"/>
      <c r="D25" s="146">
        <v>150</v>
      </c>
      <c r="E25" s="53">
        <v>0</v>
      </c>
      <c r="F25" s="22">
        <v>150</v>
      </c>
      <c r="G25" s="34">
        <v>30</v>
      </c>
      <c r="H25" s="53">
        <v>0</v>
      </c>
      <c r="I25" s="53">
        <f>G25</f>
        <v>30</v>
      </c>
      <c r="J25" s="149">
        <f>F25+I25</f>
        <v>180</v>
      </c>
      <c r="K25" s="42">
        <v>0</v>
      </c>
      <c r="M25" s="1"/>
      <c r="N25" s="225" t="s">
        <v>121</v>
      </c>
      <c r="O25" s="226"/>
      <c r="P25" s="36">
        <v>75</v>
      </c>
      <c r="Q25" s="53">
        <v>0</v>
      </c>
      <c r="R25" s="22">
        <v>75</v>
      </c>
      <c r="S25" s="36">
        <v>15</v>
      </c>
      <c r="T25" s="53">
        <v>0</v>
      </c>
      <c r="U25" s="53">
        <f>S25</f>
        <v>15</v>
      </c>
      <c r="V25" s="149">
        <f>R25+U25</f>
        <v>90</v>
      </c>
      <c r="W25" s="42">
        <v>0</v>
      </c>
    </row>
    <row r="26" spans="1:23" x14ac:dyDescent="0.25">
      <c r="A26" s="1"/>
      <c r="B26" s="225" t="s">
        <v>122</v>
      </c>
      <c r="C26" s="226"/>
      <c r="D26" s="146">
        <v>500</v>
      </c>
      <c r="E26" s="53">
        <v>0</v>
      </c>
      <c r="F26" s="22">
        <v>500</v>
      </c>
      <c r="G26" s="34">
        <v>100</v>
      </c>
      <c r="H26" s="53">
        <v>0</v>
      </c>
      <c r="I26" s="53">
        <f>G26</f>
        <v>100</v>
      </c>
      <c r="J26" s="149">
        <f t="shared" ref="J26" si="21">F26+I26</f>
        <v>600</v>
      </c>
      <c r="K26" s="42">
        <v>0</v>
      </c>
      <c r="M26" s="1"/>
      <c r="N26" s="225" t="s">
        <v>122</v>
      </c>
      <c r="O26" s="226"/>
      <c r="P26" s="36">
        <v>250</v>
      </c>
      <c r="Q26" s="53">
        <v>0</v>
      </c>
      <c r="R26" s="22">
        <v>250</v>
      </c>
      <c r="S26" s="36">
        <v>50</v>
      </c>
      <c r="T26" s="53">
        <v>0</v>
      </c>
      <c r="U26" s="53">
        <f>S26</f>
        <v>50</v>
      </c>
      <c r="V26" s="149">
        <f t="shared" ref="V26" si="22">R26+U26</f>
        <v>300</v>
      </c>
      <c r="W26" s="42">
        <v>0</v>
      </c>
    </row>
    <row r="27" spans="1:23" ht="15.75" thickBot="1" x14ac:dyDescent="0.3">
      <c r="A27" s="4"/>
      <c r="B27" s="227" t="s">
        <v>123</v>
      </c>
      <c r="C27" s="228"/>
      <c r="D27" s="37">
        <v>500</v>
      </c>
      <c r="E27" s="96">
        <v>0</v>
      </c>
      <c r="F27" s="138">
        <v>500</v>
      </c>
      <c r="G27" s="100">
        <v>100</v>
      </c>
      <c r="H27" s="96">
        <v>0</v>
      </c>
      <c r="I27" s="96">
        <f>G27</f>
        <v>100</v>
      </c>
      <c r="J27" s="145">
        <f t="shared" ref="J27" si="23">F27+I27</f>
        <v>600</v>
      </c>
      <c r="K27" s="42">
        <v>0</v>
      </c>
      <c r="M27" s="4"/>
      <c r="N27" s="227" t="s">
        <v>123</v>
      </c>
      <c r="O27" s="228"/>
      <c r="P27" s="36">
        <v>250</v>
      </c>
      <c r="Q27" s="96">
        <v>0</v>
      </c>
      <c r="R27" s="22">
        <v>250</v>
      </c>
      <c r="S27" s="36">
        <v>50</v>
      </c>
      <c r="T27" s="53">
        <v>0</v>
      </c>
      <c r="U27" s="53">
        <f>S27</f>
        <v>50</v>
      </c>
      <c r="V27" s="145">
        <f t="shared" ref="V27" si="24">R27+U27</f>
        <v>300</v>
      </c>
      <c r="W27" s="151">
        <v>0</v>
      </c>
    </row>
    <row r="28" spans="1:23" x14ac:dyDescent="0.25">
      <c r="A28" s="218" t="s">
        <v>20</v>
      </c>
      <c r="B28" s="219"/>
      <c r="C28" s="220"/>
      <c r="D28" s="147"/>
      <c r="E28" s="137"/>
      <c r="F28" s="27"/>
      <c r="G28" s="133"/>
      <c r="H28" s="137"/>
      <c r="I28" s="160"/>
      <c r="J28" s="49"/>
      <c r="K28" s="43"/>
      <c r="M28" s="218" t="s">
        <v>20</v>
      </c>
      <c r="N28" s="219"/>
      <c r="O28" s="220"/>
      <c r="P28" s="19"/>
      <c r="Q28" s="25"/>
      <c r="R28" s="26"/>
      <c r="S28" s="19"/>
      <c r="T28" s="25"/>
      <c r="U28" s="26"/>
      <c r="V28" s="49"/>
      <c r="W28" s="43"/>
    </row>
    <row r="29" spans="1:23" x14ac:dyDescent="0.25">
      <c r="A29" s="1"/>
      <c r="B29" s="216" t="s">
        <v>8</v>
      </c>
      <c r="C29" s="217"/>
      <c r="D29" s="141">
        <v>450</v>
      </c>
      <c r="E29" s="34">
        <v>135</v>
      </c>
      <c r="F29" s="27">
        <f>D29+E29</f>
        <v>585</v>
      </c>
      <c r="G29" s="38">
        <v>90</v>
      </c>
      <c r="H29" s="34">
        <v>27</v>
      </c>
      <c r="I29" s="160">
        <f>G29+H29</f>
        <v>117</v>
      </c>
      <c r="J29" s="49">
        <f>F29+I29</f>
        <v>702</v>
      </c>
      <c r="K29" s="44">
        <f>D29*0.75</f>
        <v>337.5</v>
      </c>
      <c r="M29" s="1"/>
      <c r="N29" s="216" t="s">
        <v>8</v>
      </c>
      <c r="O29" s="217"/>
      <c r="P29" s="33">
        <v>225</v>
      </c>
      <c r="Q29" s="34">
        <v>67.5</v>
      </c>
      <c r="R29" s="27">
        <f>P29+Q29</f>
        <v>292.5</v>
      </c>
      <c r="S29" s="38">
        <v>45</v>
      </c>
      <c r="T29" s="34">
        <v>13.5</v>
      </c>
      <c r="U29" s="27">
        <f>S29+T29</f>
        <v>58.5</v>
      </c>
      <c r="V29" s="49">
        <f>R29+U29</f>
        <v>351</v>
      </c>
      <c r="W29" s="44">
        <f>P29*0.75</f>
        <v>168.75</v>
      </c>
    </row>
    <row r="30" spans="1:23" x14ac:dyDescent="0.25">
      <c r="A30" s="1"/>
      <c r="B30" s="223" t="s">
        <v>12</v>
      </c>
      <c r="C30" s="224"/>
      <c r="D30" s="141">
        <v>300</v>
      </c>
      <c r="E30" s="34">
        <v>90</v>
      </c>
      <c r="F30" s="27">
        <f t="shared" ref="F30:F31" si="25">D30+E30</f>
        <v>390</v>
      </c>
      <c r="G30" s="38">
        <v>60</v>
      </c>
      <c r="H30" s="34">
        <v>18</v>
      </c>
      <c r="I30" s="160">
        <f t="shared" ref="I30:I31" si="26">G30+H30</f>
        <v>78</v>
      </c>
      <c r="J30" s="49">
        <f t="shared" ref="J30:J31" si="27">F30+I30</f>
        <v>468</v>
      </c>
      <c r="K30" s="44">
        <f>D30*0.75</f>
        <v>225</v>
      </c>
      <c r="M30" s="1"/>
      <c r="N30" s="223" t="s">
        <v>12</v>
      </c>
      <c r="O30" s="224"/>
      <c r="P30" s="33">
        <v>150</v>
      </c>
      <c r="Q30" s="34">
        <v>45</v>
      </c>
      <c r="R30" s="27">
        <f t="shared" ref="R30:R31" si="28">P30+Q30</f>
        <v>195</v>
      </c>
      <c r="S30" s="38">
        <v>30</v>
      </c>
      <c r="T30" s="34">
        <v>9</v>
      </c>
      <c r="U30" s="27">
        <f t="shared" ref="U30:U31" si="29">S30+T30</f>
        <v>39</v>
      </c>
      <c r="V30" s="49">
        <f t="shared" ref="V30:V31" si="30">R30+U30</f>
        <v>234</v>
      </c>
      <c r="W30" s="44">
        <f t="shared" ref="W30:W31" si="31">P30*0.75</f>
        <v>112.5</v>
      </c>
    </row>
    <row r="31" spans="1:23" ht="15.75" thickBot="1" x14ac:dyDescent="0.3">
      <c r="A31" s="4"/>
      <c r="B31" s="221" t="s">
        <v>13</v>
      </c>
      <c r="C31" s="222"/>
      <c r="D31" s="142">
        <v>150</v>
      </c>
      <c r="E31" s="95">
        <v>45</v>
      </c>
      <c r="F31" s="101">
        <f t="shared" si="25"/>
        <v>195</v>
      </c>
      <c r="G31" s="100">
        <v>30</v>
      </c>
      <c r="H31" s="95">
        <v>9</v>
      </c>
      <c r="I31" s="161">
        <f t="shared" si="26"/>
        <v>39</v>
      </c>
      <c r="J31" s="144">
        <f t="shared" si="27"/>
        <v>234</v>
      </c>
      <c r="K31" s="45">
        <f>D31*0.75</f>
        <v>112.5</v>
      </c>
      <c r="M31" s="4"/>
      <c r="N31" s="221" t="s">
        <v>13</v>
      </c>
      <c r="O31" s="222"/>
      <c r="P31" s="143">
        <v>75</v>
      </c>
      <c r="Q31" s="95">
        <v>22.5</v>
      </c>
      <c r="R31" s="101">
        <f t="shared" si="28"/>
        <v>97.5</v>
      </c>
      <c r="S31" s="100">
        <v>15</v>
      </c>
      <c r="T31" s="95">
        <v>4.5</v>
      </c>
      <c r="U31" s="101">
        <f t="shared" si="29"/>
        <v>19.5</v>
      </c>
      <c r="V31" s="144">
        <f t="shared" si="30"/>
        <v>117</v>
      </c>
      <c r="W31" s="45">
        <f t="shared" si="31"/>
        <v>56.25</v>
      </c>
    </row>
    <row r="32" spans="1:23" x14ac:dyDescent="0.25">
      <c r="A32" s="218" t="s">
        <v>25</v>
      </c>
      <c r="B32" s="219"/>
      <c r="C32" s="220"/>
      <c r="D32" s="133"/>
      <c r="E32" s="137"/>
      <c r="F32" s="27"/>
      <c r="G32" s="133"/>
      <c r="H32" s="137"/>
      <c r="I32" s="160"/>
      <c r="J32" s="49"/>
      <c r="K32" s="44"/>
      <c r="M32" s="218" t="s">
        <v>25</v>
      </c>
      <c r="N32" s="219"/>
      <c r="O32" s="220"/>
      <c r="P32" s="133"/>
      <c r="Q32" s="137"/>
      <c r="R32" s="27"/>
      <c r="S32" s="133"/>
      <c r="T32" s="137"/>
      <c r="U32" s="27"/>
      <c r="V32" s="49"/>
      <c r="W32" s="43"/>
    </row>
    <row r="33" spans="1:23" x14ac:dyDescent="0.25">
      <c r="A33" s="1"/>
      <c r="B33" s="216" t="s">
        <v>8</v>
      </c>
      <c r="C33" s="217"/>
      <c r="D33" s="51">
        <v>300</v>
      </c>
      <c r="E33" s="53">
        <v>0</v>
      </c>
      <c r="F33" s="27">
        <f>D33+E33</f>
        <v>300</v>
      </c>
      <c r="G33" s="38">
        <v>60</v>
      </c>
      <c r="H33" s="53">
        <v>0</v>
      </c>
      <c r="I33" s="160">
        <f>G33+H33</f>
        <v>60</v>
      </c>
      <c r="J33" s="49">
        <f>F33+I33</f>
        <v>360</v>
      </c>
      <c r="K33" s="44">
        <f>D33</f>
        <v>300</v>
      </c>
      <c r="M33" s="1"/>
      <c r="N33" s="216" t="s">
        <v>8</v>
      </c>
      <c r="O33" s="217"/>
      <c r="P33" s="51">
        <v>150</v>
      </c>
      <c r="Q33" s="53">
        <v>0</v>
      </c>
      <c r="R33" s="27">
        <f>P33+Q33</f>
        <v>150</v>
      </c>
      <c r="S33" s="38">
        <v>30</v>
      </c>
      <c r="T33" s="53">
        <v>0</v>
      </c>
      <c r="U33" s="27">
        <f>S33+T33</f>
        <v>30</v>
      </c>
      <c r="V33" s="49">
        <f>R33+U33</f>
        <v>180</v>
      </c>
      <c r="W33" s="44">
        <f>P33</f>
        <v>150</v>
      </c>
    </row>
    <row r="34" spans="1:23" x14ac:dyDescent="0.25">
      <c r="A34" s="1"/>
      <c r="B34" s="223" t="s">
        <v>12</v>
      </c>
      <c r="C34" s="224"/>
      <c r="D34" s="51">
        <v>200</v>
      </c>
      <c r="E34" s="53">
        <v>0</v>
      </c>
      <c r="F34" s="27">
        <f t="shared" ref="F34:F35" si="32">D34+E34</f>
        <v>200</v>
      </c>
      <c r="G34" s="38">
        <v>40</v>
      </c>
      <c r="H34" s="53">
        <v>0</v>
      </c>
      <c r="I34" s="160">
        <f t="shared" ref="I34:I35" si="33">G34+H34</f>
        <v>40</v>
      </c>
      <c r="J34" s="49">
        <f t="shared" ref="J34:J35" si="34">F34+I34</f>
        <v>240</v>
      </c>
      <c r="K34" s="44">
        <f>D34</f>
        <v>200</v>
      </c>
      <c r="M34" s="1"/>
      <c r="N34" s="223" t="s">
        <v>12</v>
      </c>
      <c r="O34" s="224"/>
      <c r="P34" s="51">
        <v>100</v>
      </c>
      <c r="Q34" s="53">
        <v>0</v>
      </c>
      <c r="R34" s="27">
        <f t="shared" ref="R34:R35" si="35">P34+Q34</f>
        <v>100</v>
      </c>
      <c r="S34" s="38">
        <v>20</v>
      </c>
      <c r="T34" s="53">
        <v>0</v>
      </c>
      <c r="U34" s="27">
        <f t="shared" ref="U34:U35" si="36">S34+T34</f>
        <v>20</v>
      </c>
      <c r="V34" s="49">
        <f t="shared" ref="V34:V35" si="37">R34+U34</f>
        <v>120</v>
      </c>
      <c r="W34" s="44">
        <f t="shared" ref="W34:W35" si="38">P34</f>
        <v>100</v>
      </c>
    </row>
    <row r="35" spans="1:23" ht="15.75" thickBot="1" x14ac:dyDescent="0.3">
      <c r="A35" s="4"/>
      <c r="B35" s="221" t="s">
        <v>13</v>
      </c>
      <c r="C35" s="222"/>
      <c r="D35" s="52">
        <v>100</v>
      </c>
      <c r="E35" s="54">
        <v>0</v>
      </c>
      <c r="F35" s="28">
        <f t="shared" si="32"/>
        <v>100</v>
      </c>
      <c r="G35" s="39">
        <v>20</v>
      </c>
      <c r="H35" s="54">
        <v>0</v>
      </c>
      <c r="I35" s="162">
        <f t="shared" si="33"/>
        <v>20</v>
      </c>
      <c r="J35" s="50">
        <f t="shared" si="34"/>
        <v>120</v>
      </c>
      <c r="K35" s="45">
        <f>D35</f>
        <v>100</v>
      </c>
      <c r="M35" s="4"/>
      <c r="N35" s="221" t="s">
        <v>13</v>
      </c>
      <c r="O35" s="222"/>
      <c r="P35" s="52">
        <v>50</v>
      </c>
      <c r="Q35" s="54">
        <v>0</v>
      </c>
      <c r="R35" s="28">
        <f t="shared" si="35"/>
        <v>50</v>
      </c>
      <c r="S35" s="39">
        <v>10</v>
      </c>
      <c r="T35" s="54">
        <v>0</v>
      </c>
      <c r="U35" s="28">
        <f t="shared" si="36"/>
        <v>10</v>
      </c>
      <c r="V35" s="50">
        <f t="shared" si="37"/>
        <v>60</v>
      </c>
      <c r="W35" s="45">
        <f t="shared" si="38"/>
        <v>50</v>
      </c>
    </row>
    <row r="37" spans="1:23" ht="15.75" thickBot="1" x14ac:dyDescent="0.3"/>
    <row r="38" spans="1:23" ht="16.5" thickBot="1" x14ac:dyDescent="0.3">
      <c r="A38" s="229" t="s">
        <v>21</v>
      </c>
      <c r="B38" s="229"/>
      <c r="C38" s="229"/>
      <c r="D38" s="235" t="s">
        <v>17</v>
      </c>
      <c r="E38" s="236"/>
      <c r="F38" s="237"/>
      <c r="G38" s="238" t="s">
        <v>18</v>
      </c>
      <c r="H38" s="238"/>
      <c r="I38" s="239"/>
      <c r="J38" s="55" t="s">
        <v>19</v>
      </c>
      <c r="K38" s="40"/>
      <c r="M38" s="229" t="s">
        <v>26</v>
      </c>
      <c r="N38" s="229"/>
      <c r="O38" s="229"/>
      <c r="P38" s="235" t="s">
        <v>17</v>
      </c>
      <c r="Q38" s="236"/>
      <c r="R38" s="237"/>
      <c r="S38" s="238" t="s">
        <v>18</v>
      </c>
      <c r="T38" s="238"/>
      <c r="U38" s="239"/>
      <c r="V38" s="55" t="s">
        <v>19</v>
      </c>
    </row>
    <row r="39" spans="1:23" ht="15.75" thickBot="1" x14ac:dyDescent="0.3">
      <c r="D39" s="13" t="s">
        <v>14</v>
      </c>
      <c r="E39" s="14" t="s">
        <v>16</v>
      </c>
      <c r="F39" s="15" t="s">
        <v>15</v>
      </c>
      <c r="G39" s="16" t="s">
        <v>14</v>
      </c>
      <c r="H39" s="14" t="s">
        <v>16</v>
      </c>
      <c r="I39" s="15" t="s">
        <v>15</v>
      </c>
      <c r="J39" s="46" t="s">
        <v>14</v>
      </c>
      <c r="K39" s="56" t="s">
        <v>23</v>
      </c>
      <c r="P39" s="13" t="s">
        <v>14</v>
      </c>
      <c r="Q39" s="14" t="s">
        <v>16</v>
      </c>
      <c r="R39" s="15" t="s">
        <v>15</v>
      </c>
      <c r="S39" s="16" t="s">
        <v>14</v>
      </c>
      <c r="T39" s="14" t="s">
        <v>16</v>
      </c>
      <c r="U39" s="15" t="s">
        <v>15</v>
      </c>
      <c r="V39" s="46" t="s">
        <v>14</v>
      </c>
      <c r="W39" s="56" t="s">
        <v>23</v>
      </c>
    </row>
    <row r="40" spans="1:23" x14ac:dyDescent="0.25">
      <c r="A40" s="218" t="s">
        <v>6</v>
      </c>
      <c r="B40" s="219"/>
      <c r="C40" s="220"/>
      <c r="D40" s="17"/>
      <c r="E40" s="20"/>
      <c r="F40" s="21"/>
      <c r="G40" s="17"/>
      <c r="H40" s="20"/>
      <c r="I40" s="21"/>
      <c r="J40" s="47"/>
      <c r="K40" s="41"/>
      <c r="M40" s="218" t="s">
        <v>6</v>
      </c>
      <c r="N40" s="219"/>
      <c r="O40" s="220"/>
      <c r="P40" s="17"/>
      <c r="Q40" s="20"/>
      <c r="R40" s="21"/>
      <c r="S40" s="17"/>
      <c r="T40" s="20"/>
      <c r="U40" s="21"/>
      <c r="V40" s="47"/>
      <c r="W40" s="41"/>
    </row>
    <row r="41" spans="1:23" x14ac:dyDescent="0.25">
      <c r="A41" s="1"/>
      <c r="B41" s="2" t="s">
        <v>89</v>
      </c>
      <c r="C41" s="3"/>
      <c r="D41" s="29">
        <v>400</v>
      </c>
      <c r="E41" s="31">
        <v>120</v>
      </c>
      <c r="F41" s="22">
        <f>D41+E41</f>
        <v>520</v>
      </c>
      <c r="G41" s="36">
        <v>80</v>
      </c>
      <c r="H41" s="31">
        <v>24</v>
      </c>
      <c r="I41" s="22">
        <f>G41+H41</f>
        <v>104</v>
      </c>
      <c r="J41" s="48">
        <f>F41+I41</f>
        <v>624</v>
      </c>
      <c r="K41" s="42">
        <f>D41*0.65</f>
        <v>260</v>
      </c>
      <c r="M41" s="1"/>
      <c r="N41" s="2" t="s">
        <v>89</v>
      </c>
      <c r="O41" s="3"/>
      <c r="P41" s="29">
        <v>150</v>
      </c>
      <c r="Q41" s="31">
        <v>45</v>
      </c>
      <c r="R41" s="22">
        <f>P41+Q41</f>
        <v>195</v>
      </c>
      <c r="S41" s="36">
        <v>30</v>
      </c>
      <c r="T41" s="31">
        <v>9</v>
      </c>
      <c r="U41" s="22">
        <f>S41+T41</f>
        <v>39</v>
      </c>
      <c r="V41" s="48">
        <f>R41+U41</f>
        <v>234</v>
      </c>
      <c r="W41" s="42">
        <f>P41*0.65</f>
        <v>97.5</v>
      </c>
    </row>
    <row r="42" spans="1:23" x14ac:dyDescent="0.25">
      <c r="A42" s="1"/>
      <c r="B42" s="2" t="s">
        <v>90</v>
      </c>
      <c r="C42" s="3"/>
      <c r="D42" s="29">
        <v>266.67</v>
      </c>
      <c r="E42" s="31">
        <v>80</v>
      </c>
      <c r="F42" s="22">
        <f t="shared" ref="F42:F43" si="39">D42+E42</f>
        <v>346.67</v>
      </c>
      <c r="G42" s="36">
        <v>53.33</v>
      </c>
      <c r="H42" s="31">
        <v>16</v>
      </c>
      <c r="I42" s="22">
        <f t="shared" ref="I42:I43" si="40">G42+H42</f>
        <v>69.33</v>
      </c>
      <c r="J42" s="48">
        <f t="shared" ref="J42:J43" si="41">F42+I42</f>
        <v>416</v>
      </c>
      <c r="K42" s="42">
        <f>D42*0.65</f>
        <v>173.33550000000002</v>
      </c>
      <c r="M42" s="1"/>
      <c r="N42" s="2" t="s">
        <v>90</v>
      </c>
      <c r="O42" s="3"/>
      <c r="P42" s="29">
        <v>100</v>
      </c>
      <c r="Q42" s="31">
        <v>30</v>
      </c>
      <c r="R42" s="22">
        <f t="shared" ref="R42:R43" si="42">P42+Q42</f>
        <v>130</v>
      </c>
      <c r="S42" s="36">
        <v>20</v>
      </c>
      <c r="T42" s="31">
        <v>6</v>
      </c>
      <c r="U42" s="22">
        <f t="shared" ref="U42:U43" si="43">S42+T42</f>
        <v>26</v>
      </c>
      <c r="V42" s="48">
        <f t="shared" ref="V42:V43" si="44">R42+U42</f>
        <v>156</v>
      </c>
      <c r="W42" s="42">
        <f t="shared" ref="W42:W43" si="45">P42*0.65</f>
        <v>65</v>
      </c>
    </row>
    <row r="43" spans="1:23" ht="15.75" thickBot="1" x14ac:dyDescent="0.3">
      <c r="A43" s="4"/>
      <c r="B43" s="5" t="s">
        <v>91</v>
      </c>
      <c r="C43" s="6"/>
      <c r="D43" s="30">
        <v>133.33000000000001</v>
      </c>
      <c r="E43" s="32">
        <v>40</v>
      </c>
      <c r="F43" s="22">
        <f t="shared" si="39"/>
        <v>173.33</v>
      </c>
      <c r="G43" s="37">
        <v>26.67</v>
      </c>
      <c r="H43" s="32">
        <v>8</v>
      </c>
      <c r="I43" s="22">
        <f t="shared" si="40"/>
        <v>34.67</v>
      </c>
      <c r="J43" s="145">
        <f t="shared" si="41"/>
        <v>208</v>
      </c>
      <c r="K43" s="42">
        <f>D43*0.65</f>
        <v>86.664500000000018</v>
      </c>
      <c r="M43" s="4"/>
      <c r="N43" s="5" t="s">
        <v>91</v>
      </c>
      <c r="O43" s="6"/>
      <c r="P43" s="30">
        <v>50</v>
      </c>
      <c r="Q43" s="32">
        <v>15</v>
      </c>
      <c r="R43" s="22">
        <f t="shared" si="42"/>
        <v>65</v>
      </c>
      <c r="S43" s="37">
        <v>10</v>
      </c>
      <c r="T43" s="32">
        <v>3</v>
      </c>
      <c r="U43" s="22">
        <f t="shared" si="43"/>
        <v>13</v>
      </c>
      <c r="V43" s="145">
        <f t="shared" si="44"/>
        <v>78</v>
      </c>
      <c r="W43" s="42">
        <f t="shared" si="45"/>
        <v>32.5</v>
      </c>
    </row>
    <row r="44" spans="1:23" x14ac:dyDescent="0.25">
      <c r="A44" s="218" t="s">
        <v>7</v>
      </c>
      <c r="B44" s="219"/>
      <c r="C44" s="220"/>
      <c r="D44" s="18"/>
      <c r="E44" s="23"/>
      <c r="F44" s="24"/>
      <c r="G44" s="18"/>
      <c r="H44" s="23"/>
      <c r="I44" s="24"/>
      <c r="J44" s="48"/>
      <c r="K44" s="41"/>
      <c r="M44" s="218" t="s">
        <v>7</v>
      </c>
      <c r="N44" s="219"/>
      <c r="O44" s="220"/>
      <c r="P44" s="18"/>
      <c r="Q44" s="23"/>
      <c r="R44" s="24"/>
      <c r="S44" s="18"/>
      <c r="T44" s="23"/>
      <c r="U44" s="24"/>
      <c r="V44" s="48"/>
      <c r="W44" s="41"/>
    </row>
    <row r="45" spans="1:23" x14ac:dyDescent="0.25">
      <c r="A45" s="1"/>
      <c r="B45" s="223" t="s">
        <v>8</v>
      </c>
      <c r="C45" s="224"/>
      <c r="D45" s="29">
        <v>866.67</v>
      </c>
      <c r="E45" s="31">
        <v>260</v>
      </c>
      <c r="F45" s="22">
        <f>D45+E45</f>
        <v>1126.67</v>
      </c>
      <c r="G45" s="36">
        <v>173.33</v>
      </c>
      <c r="H45" s="31">
        <v>52</v>
      </c>
      <c r="I45" s="22">
        <f>G45+H45</f>
        <v>225.33</v>
      </c>
      <c r="J45" s="48">
        <f>F45+I45</f>
        <v>1352</v>
      </c>
      <c r="K45" s="42">
        <f>D45*0.65</f>
        <v>563.33550000000002</v>
      </c>
      <c r="M45" s="1"/>
      <c r="N45" s="223" t="s">
        <v>8</v>
      </c>
      <c r="O45" s="224"/>
      <c r="P45" s="29">
        <v>325</v>
      </c>
      <c r="Q45" s="31">
        <v>97.5</v>
      </c>
      <c r="R45" s="22">
        <f>P45+Q45</f>
        <v>422.5</v>
      </c>
      <c r="S45" s="36">
        <v>65</v>
      </c>
      <c r="T45" s="31">
        <v>19.5</v>
      </c>
      <c r="U45" s="22">
        <f>S45+T45</f>
        <v>84.5</v>
      </c>
      <c r="V45" s="48">
        <f>R45+U45</f>
        <v>507</v>
      </c>
      <c r="W45" s="42">
        <f>P45*0.65</f>
        <v>211.25</v>
      </c>
    </row>
    <row r="46" spans="1:23" x14ac:dyDescent="0.25">
      <c r="A46" s="1"/>
      <c r="B46" s="223" t="s">
        <v>9</v>
      </c>
      <c r="C46" s="224"/>
      <c r="D46" s="29">
        <v>700</v>
      </c>
      <c r="E46" s="31">
        <v>210</v>
      </c>
      <c r="F46" s="22">
        <f t="shared" ref="F46:F47" si="46">D46+E46</f>
        <v>910</v>
      </c>
      <c r="G46" s="36">
        <v>140</v>
      </c>
      <c r="H46" s="31">
        <v>42</v>
      </c>
      <c r="I46" s="22">
        <f t="shared" ref="I46:I47" si="47">G46+H46</f>
        <v>182</v>
      </c>
      <c r="J46" s="48">
        <f t="shared" ref="J46:J47" si="48">F46+I46</f>
        <v>1092</v>
      </c>
      <c r="K46" s="42">
        <f>D46*0.65</f>
        <v>455</v>
      </c>
      <c r="M46" s="1"/>
      <c r="N46" s="223" t="s">
        <v>9</v>
      </c>
      <c r="O46" s="224"/>
      <c r="P46" s="29">
        <v>262.5</v>
      </c>
      <c r="Q46" s="31">
        <v>78.75</v>
      </c>
      <c r="R46" s="22">
        <f t="shared" ref="R46:R47" si="49">P46+Q46</f>
        <v>341.25</v>
      </c>
      <c r="S46" s="36">
        <v>52.5</v>
      </c>
      <c r="T46" s="31">
        <v>15.75</v>
      </c>
      <c r="U46" s="22">
        <f t="shared" ref="U46:U47" si="50">S46+T46</f>
        <v>68.25</v>
      </c>
      <c r="V46" s="48">
        <f t="shared" ref="V46:V47" si="51">R46+U46</f>
        <v>409.5</v>
      </c>
      <c r="W46" s="42">
        <f t="shared" ref="W46:W47" si="52">P46*0.65</f>
        <v>170.625</v>
      </c>
    </row>
    <row r="47" spans="1:23" ht="15.75" thickBot="1" x14ac:dyDescent="0.3">
      <c r="A47" s="4"/>
      <c r="B47" s="221" t="s">
        <v>10</v>
      </c>
      <c r="C47" s="222"/>
      <c r="D47" s="30">
        <v>533.33000000000004</v>
      </c>
      <c r="E47" s="32">
        <v>160</v>
      </c>
      <c r="F47" s="22">
        <f t="shared" si="46"/>
        <v>693.33</v>
      </c>
      <c r="G47" s="37">
        <v>106.67</v>
      </c>
      <c r="H47" s="32">
        <v>32</v>
      </c>
      <c r="I47" s="22">
        <f t="shared" si="47"/>
        <v>138.67000000000002</v>
      </c>
      <c r="J47" s="145">
        <f t="shared" si="48"/>
        <v>832</v>
      </c>
      <c r="K47" s="151">
        <f>D47*0.65</f>
        <v>346.66450000000003</v>
      </c>
      <c r="M47" s="4"/>
      <c r="N47" s="221" t="s">
        <v>10</v>
      </c>
      <c r="O47" s="222"/>
      <c r="P47" s="30">
        <v>200</v>
      </c>
      <c r="Q47" s="32">
        <v>60</v>
      </c>
      <c r="R47" s="22">
        <f t="shared" si="49"/>
        <v>260</v>
      </c>
      <c r="S47" s="37">
        <v>40</v>
      </c>
      <c r="T47" s="32">
        <v>12</v>
      </c>
      <c r="U47" s="22">
        <f t="shared" si="50"/>
        <v>52</v>
      </c>
      <c r="V47" s="145">
        <f t="shared" si="51"/>
        <v>312</v>
      </c>
      <c r="W47" s="151">
        <f t="shared" si="52"/>
        <v>130</v>
      </c>
    </row>
    <row r="48" spans="1:23" x14ac:dyDescent="0.25">
      <c r="A48" s="218" t="s">
        <v>11</v>
      </c>
      <c r="B48" s="219"/>
      <c r="C48" s="220"/>
      <c r="D48" s="18"/>
      <c r="E48" s="23"/>
      <c r="F48" s="24"/>
      <c r="G48" s="18"/>
      <c r="H48" s="23"/>
      <c r="I48" s="24"/>
      <c r="J48" s="149"/>
      <c r="K48" s="41"/>
      <c r="M48" s="218" t="s">
        <v>11</v>
      </c>
      <c r="N48" s="219"/>
      <c r="O48" s="220"/>
      <c r="P48" s="18"/>
      <c r="Q48" s="23"/>
      <c r="R48" s="24"/>
      <c r="S48" s="18"/>
      <c r="T48" s="23"/>
      <c r="U48" s="24"/>
      <c r="V48" s="48"/>
      <c r="W48" s="41"/>
    </row>
    <row r="49" spans="1:23" x14ac:dyDescent="0.25">
      <c r="A49" s="1"/>
      <c r="B49" s="216" t="s">
        <v>8</v>
      </c>
      <c r="C49" s="217"/>
      <c r="D49" s="29">
        <v>866.67</v>
      </c>
      <c r="E49" s="31">
        <v>260</v>
      </c>
      <c r="F49" s="22">
        <f>D49+E49</f>
        <v>1126.67</v>
      </c>
      <c r="G49" s="36">
        <v>173.33</v>
      </c>
      <c r="H49" s="31">
        <v>52</v>
      </c>
      <c r="I49" s="22">
        <f>G49+H49</f>
        <v>225.33</v>
      </c>
      <c r="J49" s="149">
        <f>F49+I49</f>
        <v>1352</v>
      </c>
      <c r="K49" s="42">
        <f>D49*0.65</f>
        <v>563.33550000000002</v>
      </c>
      <c r="M49" s="1"/>
      <c r="N49" s="216" t="s">
        <v>8</v>
      </c>
      <c r="O49" s="217"/>
      <c r="P49" s="29">
        <v>325</v>
      </c>
      <c r="Q49" s="34">
        <v>97.5</v>
      </c>
      <c r="R49" s="22">
        <f>P49+Q49</f>
        <v>422.5</v>
      </c>
      <c r="S49" s="36">
        <v>65</v>
      </c>
      <c r="T49" s="31">
        <v>19.5</v>
      </c>
      <c r="U49" s="22">
        <f>S49+T49</f>
        <v>84.5</v>
      </c>
      <c r="V49" s="48">
        <f>R49+U49</f>
        <v>507</v>
      </c>
      <c r="W49" s="42">
        <f>P49*0.65</f>
        <v>211.25</v>
      </c>
    </row>
    <row r="50" spans="1:23" x14ac:dyDescent="0.25">
      <c r="A50" s="1"/>
      <c r="B50" s="223" t="s">
        <v>12</v>
      </c>
      <c r="C50" s="224"/>
      <c r="D50" s="29">
        <v>633.33000000000004</v>
      </c>
      <c r="E50" s="31">
        <v>190</v>
      </c>
      <c r="F50" s="22">
        <f t="shared" ref="F50:F51" si="53">D50+E50</f>
        <v>823.33</v>
      </c>
      <c r="G50" s="36">
        <v>126.67</v>
      </c>
      <c r="H50" s="31">
        <v>38</v>
      </c>
      <c r="I50" s="22">
        <f t="shared" ref="I50" si="54">G50+H50</f>
        <v>164.67000000000002</v>
      </c>
      <c r="J50" s="149">
        <f t="shared" ref="J50:J51" si="55">F50+I50</f>
        <v>988</v>
      </c>
      <c r="K50" s="42">
        <f>D50*0.65</f>
        <v>411.66450000000003</v>
      </c>
      <c r="M50" s="1"/>
      <c r="N50" s="223" t="s">
        <v>12</v>
      </c>
      <c r="O50" s="224"/>
      <c r="P50" s="29">
        <v>237.5</v>
      </c>
      <c r="Q50" s="34">
        <v>71.25</v>
      </c>
      <c r="R50" s="22">
        <f t="shared" ref="R50:R51" si="56">P50+Q50</f>
        <v>308.75</v>
      </c>
      <c r="S50" s="36">
        <v>47.5</v>
      </c>
      <c r="T50" s="31">
        <v>14.25</v>
      </c>
      <c r="U50" s="22">
        <f t="shared" ref="U50:U51" si="57">S50+T50</f>
        <v>61.75</v>
      </c>
      <c r="V50" s="48">
        <f t="shared" ref="V50:V51" si="58">R50+U50</f>
        <v>370.5</v>
      </c>
      <c r="W50" s="42">
        <f t="shared" ref="W50:W51" si="59">P50*0.65</f>
        <v>154.375</v>
      </c>
    </row>
    <row r="51" spans="1:23" ht="15.75" thickBot="1" x14ac:dyDescent="0.3">
      <c r="A51" s="4"/>
      <c r="B51" s="221" t="s">
        <v>13</v>
      </c>
      <c r="C51" s="222"/>
      <c r="D51" s="30">
        <v>400</v>
      </c>
      <c r="E51" s="32">
        <v>120</v>
      </c>
      <c r="F51" s="138">
        <f t="shared" si="53"/>
        <v>520</v>
      </c>
      <c r="G51" s="37">
        <v>80</v>
      </c>
      <c r="H51" s="32">
        <v>24</v>
      </c>
      <c r="I51" s="138">
        <f>G51+H51</f>
        <v>104</v>
      </c>
      <c r="J51" s="145">
        <f t="shared" si="55"/>
        <v>624</v>
      </c>
      <c r="K51" s="151">
        <f>D51*0.65</f>
        <v>260</v>
      </c>
      <c r="M51" s="4"/>
      <c r="N51" s="221" t="s">
        <v>13</v>
      </c>
      <c r="O51" s="222"/>
      <c r="P51" s="30">
        <v>150</v>
      </c>
      <c r="Q51" s="95">
        <v>45</v>
      </c>
      <c r="R51" s="138">
        <f t="shared" si="56"/>
        <v>195</v>
      </c>
      <c r="S51" s="37">
        <v>30</v>
      </c>
      <c r="T51" s="32">
        <v>9</v>
      </c>
      <c r="U51" s="138">
        <f t="shared" si="57"/>
        <v>39</v>
      </c>
      <c r="V51" s="139">
        <f t="shared" si="58"/>
        <v>234</v>
      </c>
      <c r="W51" s="42">
        <f t="shared" si="59"/>
        <v>97.5</v>
      </c>
    </row>
    <row r="52" spans="1:23" x14ac:dyDescent="0.25">
      <c r="A52" s="218" t="s">
        <v>120</v>
      </c>
      <c r="B52" s="219"/>
      <c r="C52" s="220"/>
      <c r="D52" s="135"/>
      <c r="E52" s="136"/>
      <c r="F52" s="134"/>
      <c r="G52" s="135"/>
      <c r="H52" s="136"/>
      <c r="I52" s="150"/>
      <c r="J52" s="149"/>
      <c r="K52" s="41"/>
      <c r="M52" s="218" t="s">
        <v>120</v>
      </c>
      <c r="N52" s="219"/>
      <c r="O52" s="220"/>
      <c r="P52" s="135"/>
      <c r="Q52" s="136"/>
      <c r="R52" s="134"/>
      <c r="S52" s="135"/>
      <c r="T52" s="136"/>
      <c r="U52" s="152"/>
      <c r="V52" s="149"/>
      <c r="W52" s="41"/>
    </row>
    <row r="53" spans="1:23" x14ac:dyDescent="0.25">
      <c r="A53" s="1"/>
      <c r="B53" s="225" t="s">
        <v>121</v>
      </c>
      <c r="C53" s="226"/>
      <c r="D53" s="36">
        <v>100</v>
      </c>
      <c r="E53" s="53">
        <v>0</v>
      </c>
      <c r="F53" s="22">
        <v>100</v>
      </c>
      <c r="G53" s="34">
        <v>20</v>
      </c>
      <c r="H53" s="53">
        <v>0</v>
      </c>
      <c r="I53" s="53">
        <f>G53</f>
        <v>20</v>
      </c>
      <c r="J53" s="149">
        <f>F53+I53</f>
        <v>120</v>
      </c>
      <c r="K53" s="42">
        <v>0</v>
      </c>
      <c r="M53" s="1"/>
      <c r="N53" s="225" t="s">
        <v>121</v>
      </c>
      <c r="O53" s="226"/>
      <c r="P53" s="36">
        <v>37.5</v>
      </c>
      <c r="Q53" s="53">
        <v>0</v>
      </c>
      <c r="R53" s="22">
        <v>37.5</v>
      </c>
      <c r="S53" s="34">
        <v>7.5</v>
      </c>
      <c r="T53" s="53">
        <v>0</v>
      </c>
      <c r="U53" s="53">
        <f>S53</f>
        <v>7.5</v>
      </c>
      <c r="V53" s="149">
        <f>R53+U53</f>
        <v>45</v>
      </c>
      <c r="W53" s="42">
        <v>0</v>
      </c>
    </row>
    <row r="54" spans="1:23" x14ac:dyDescent="0.25">
      <c r="A54" s="1"/>
      <c r="B54" s="225" t="s">
        <v>122</v>
      </c>
      <c r="C54" s="226"/>
      <c r="D54" s="36">
        <v>333.33</v>
      </c>
      <c r="E54" s="53">
        <v>0</v>
      </c>
      <c r="F54" s="22">
        <v>333.33</v>
      </c>
      <c r="G54" s="34">
        <v>66.67</v>
      </c>
      <c r="H54" s="53">
        <v>0</v>
      </c>
      <c r="I54" s="53">
        <f>G54</f>
        <v>66.67</v>
      </c>
      <c r="J54" s="149">
        <f t="shared" ref="J54" si="60">F54+I54</f>
        <v>400</v>
      </c>
      <c r="K54" s="42">
        <v>0</v>
      </c>
      <c r="M54" s="1"/>
      <c r="N54" s="225" t="s">
        <v>122</v>
      </c>
      <c r="O54" s="226"/>
      <c r="P54" s="36">
        <v>125</v>
      </c>
      <c r="Q54" s="53">
        <v>0</v>
      </c>
      <c r="R54" s="22">
        <v>125</v>
      </c>
      <c r="S54" s="34">
        <v>25</v>
      </c>
      <c r="T54" s="53">
        <v>0</v>
      </c>
      <c r="U54" s="53">
        <f>S54</f>
        <v>25</v>
      </c>
      <c r="V54" s="149">
        <f t="shared" ref="V54:V55" si="61">R54+U54</f>
        <v>150</v>
      </c>
      <c r="W54" s="42">
        <v>0</v>
      </c>
    </row>
    <row r="55" spans="1:23" ht="15.75" thickBot="1" x14ac:dyDescent="0.3">
      <c r="A55" s="4"/>
      <c r="B55" s="227" t="s">
        <v>123</v>
      </c>
      <c r="C55" s="228"/>
      <c r="D55" s="36">
        <v>333.33</v>
      </c>
      <c r="E55" s="96">
        <v>0</v>
      </c>
      <c r="F55" s="22">
        <v>333.33</v>
      </c>
      <c r="G55" s="34">
        <v>66.67</v>
      </c>
      <c r="H55" s="96">
        <v>0</v>
      </c>
      <c r="I55" s="96">
        <f>G55</f>
        <v>66.67</v>
      </c>
      <c r="J55" s="145">
        <f t="shared" ref="J55" si="62">F55+I55</f>
        <v>400</v>
      </c>
      <c r="K55" s="151">
        <v>0</v>
      </c>
      <c r="M55" s="4"/>
      <c r="N55" s="227" t="s">
        <v>123</v>
      </c>
      <c r="O55" s="228"/>
      <c r="P55" s="37">
        <v>125</v>
      </c>
      <c r="Q55" s="96">
        <v>0</v>
      </c>
      <c r="R55" s="138">
        <v>125</v>
      </c>
      <c r="S55" s="34">
        <v>25</v>
      </c>
      <c r="T55" s="96">
        <v>0</v>
      </c>
      <c r="U55" s="96">
        <f>S55</f>
        <v>25</v>
      </c>
      <c r="V55" s="145">
        <f t="shared" si="61"/>
        <v>150</v>
      </c>
      <c r="W55" s="151">
        <v>0</v>
      </c>
    </row>
    <row r="56" spans="1:23" x14ac:dyDescent="0.25">
      <c r="A56" s="218" t="s">
        <v>20</v>
      </c>
      <c r="B56" s="219"/>
      <c r="C56" s="220"/>
      <c r="D56" s="19"/>
      <c r="E56" s="25"/>
      <c r="F56" s="26"/>
      <c r="G56" s="19"/>
      <c r="H56" s="137"/>
      <c r="I56" s="27"/>
      <c r="J56" s="49"/>
      <c r="K56" s="43"/>
      <c r="M56" s="218" t="s">
        <v>20</v>
      </c>
      <c r="N56" s="219"/>
      <c r="O56" s="220"/>
      <c r="P56" s="133"/>
      <c r="Q56" s="137"/>
      <c r="R56" s="27"/>
      <c r="S56" s="133"/>
      <c r="T56" s="137"/>
      <c r="U56" s="27"/>
      <c r="V56" s="49"/>
      <c r="W56" s="44"/>
    </row>
    <row r="57" spans="1:23" x14ac:dyDescent="0.25">
      <c r="A57" s="1"/>
      <c r="B57" s="216" t="s">
        <v>8</v>
      </c>
      <c r="C57" s="217"/>
      <c r="D57" s="33">
        <v>300</v>
      </c>
      <c r="E57" s="34">
        <v>90</v>
      </c>
      <c r="F57" s="27">
        <f>D57+E57</f>
        <v>390</v>
      </c>
      <c r="G57" s="38">
        <v>60</v>
      </c>
      <c r="H57" s="34">
        <v>18</v>
      </c>
      <c r="I57" s="27">
        <f>G57+H57</f>
        <v>78</v>
      </c>
      <c r="J57" s="49">
        <f>F57+I57</f>
        <v>468</v>
      </c>
      <c r="K57" s="44">
        <f>D57*0.75</f>
        <v>225</v>
      </c>
      <c r="M57" s="1"/>
      <c r="N57" s="216" t="s">
        <v>8</v>
      </c>
      <c r="O57" s="217"/>
      <c r="P57" s="33">
        <v>112.5</v>
      </c>
      <c r="Q57" s="34">
        <v>33.75</v>
      </c>
      <c r="R57" s="27">
        <f>P57+Q57</f>
        <v>146.25</v>
      </c>
      <c r="S57" s="38">
        <v>22.5</v>
      </c>
      <c r="T57" s="34">
        <v>6.75</v>
      </c>
      <c r="U57" s="27">
        <f>S57+T57</f>
        <v>29.25</v>
      </c>
      <c r="V57" s="49">
        <f>R57+U57</f>
        <v>175.5</v>
      </c>
      <c r="W57" s="44">
        <f>P57*0.75</f>
        <v>84.375</v>
      </c>
    </row>
    <row r="58" spans="1:23" x14ac:dyDescent="0.25">
      <c r="A58" s="1"/>
      <c r="B58" s="223" t="s">
        <v>12</v>
      </c>
      <c r="C58" s="224"/>
      <c r="D58" s="33">
        <v>200</v>
      </c>
      <c r="E58" s="34">
        <v>60</v>
      </c>
      <c r="F58" s="27">
        <f t="shared" ref="F58:F59" si="63">D58+E58</f>
        <v>260</v>
      </c>
      <c r="G58" s="38">
        <v>40</v>
      </c>
      <c r="H58" s="34">
        <v>12</v>
      </c>
      <c r="I58" s="27">
        <f t="shared" ref="I58:I59" si="64">G58+H58</f>
        <v>52</v>
      </c>
      <c r="J58" s="49">
        <f t="shared" ref="J58:J59" si="65">F58+I58</f>
        <v>312</v>
      </c>
      <c r="K58" s="44">
        <f>D58*0.75</f>
        <v>150</v>
      </c>
      <c r="M58" s="1"/>
      <c r="N58" s="223" t="s">
        <v>12</v>
      </c>
      <c r="O58" s="224"/>
      <c r="P58" s="33">
        <v>75</v>
      </c>
      <c r="Q58" s="34">
        <v>22.5</v>
      </c>
      <c r="R58" s="27">
        <f t="shared" ref="R58:R59" si="66">P58+Q58</f>
        <v>97.5</v>
      </c>
      <c r="S58" s="38">
        <v>15</v>
      </c>
      <c r="T58" s="34">
        <v>4.5</v>
      </c>
      <c r="U58" s="27">
        <f t="shared" ref="U58:U59" si="67">S58+T58</f>
        <v>19.5</v>
      </c>
      <c r="V58" s="49">
        <f t="shared" ref="V58:V59" si="68">R58+U58</f>
        <v>117</v>
      </c>
      <c r="W58" s="44">
        <f t="shared" ref="W58:W59" si="69">P58*0.75</f>
        <v>56.25</v>
      </c>
    </row>
    <row r="59" spans="1:23" ht="15.75" thickBot="1" x14ac:dyDescent="0.3">
      <c r="A59" s="4"/>
      <c r="B59" s="221" t="s">
        <v>13</v>
      </c>
      <c r="C59" s="222"/>
      <c r="D59" s="143">
        <v>100</v>
      </c>
      <c r="E59" s="95">
        <v>30</v>
      </c>
      <c r="F59" s="101">
        <f t="shared" si="63"/>
        <v>130</v>
      </c>
      <c r="G59" s="100">
        <v>20</v>
      </c>
      <c r="H59" s="95">
        <v>6</v>
      </c>
      <c r="I59" s="101">
        <f t="shared" si="64"/>
        <v>26</v>
      </c>
      <c r="J59" s="144">
        <f t="shared" si="65"/>
        <v>156</v>
      </c>
      <c r="K59" s="45">
        <f>D59*0.75</f>
        <v>75</v>
      </c>
      <c r="M59" s="4"/>
      <c r="N59" s="221" t="s">
        <v>13</v>
      </c>
      <c r="O59" s="222"/>
      <c r="P59" s="143">
        <v>37.5</v>
      </c>
      <c r="Q59" s="95">
        <v>11.25</v>
      </c>
      <c r="R59" s="101">
        <f t="shared" si="66"/>
        <v>48.75</v>
      </c>
      <c r="S59" s="100">
        <v>7.5</v>
      </c>
      <c r="T59" s="95">
        <v>2.25</v>
      </c>
      <c r="U59" s="101">
        <f t="shared" si="67"/>
        <v>9.75</v>
      </c>
      <c r="V59" s="144">
        <f t="shared" si="68"/>
        <v>58.5</v>
      </c>
      <c r="W59" s="44">
        <f t="shared" si="69"/>
        <v>28.125</v>
      </c>
    </row>
    <row r="60" spans="1:23" x14ac:dyDescent="0.25">
      <c r="A60" s="218" t="s">
        <v>25</v>
      </c>
      <c r="B60" s="219"/>
      <c r="C60" s="220"/>
      <c r="D60" s="133"/>
      <c r="E60" s="137"/>
      <c r="F60" s="27"/>
      <c r="G60" s="133"/>
      <c r="H60" s="137"/>
      <c r="I60" s="27"/>
      <c r="J60" s="49"/>
      <c r="K60" s="43"/>
      <c r="M60" s="218" t="s">
        <v>25</v>
      </c>
      <c r="N60" s="219"/>
      <c r="O60" s="220"/>
      <c r="P60" s="133"/>
      <c r="Q60" s="137"/>
      <c r="R60" s="27"/>
      <c r="S60" s="133"/>
      <c r="T60" s="137"/>
      <c r="U60" s="27"/>
      <c r="V60" s="49"/>
      <c r="W60" s="43"/>
    </row>
    <row r="61" spans="1:23" x14ac:dyDescent="0.25">
      <c r="A61" s="1"/>
      <c r="B61" s="216" t="s">
        <v>8</v>
      </c>
      <c r="C61" s="217"/>
      <c r="D61" s="51">
        <v>200</v>
      </c>
      <c r="E61" s="53">
        <v>0</v>
      </c>
      <c r="F61" s="27">
        <f>D61+E61</f>
        <v>200</v>
      </c>
      <c r="G61" s="38">
        <v>40</v>
      </c>
      <c r="H61" s="53">
        <v>0</v>
      </c>
      <c r="I61" s="27">
        <f>G61+H61</f>
        <v>40</v>
      </c>
      <c r="J61" s="49">
        <f>F61+I61</f>
        <v>240</v>
      </c>
      <c r="K61" s="44">
        <f>D61</f>
        <v>200</v>
      </c>
      <c r="M61" s="1"/>
      <c r="N61" s="216" t="s">
        <v>8</v>
      </c>
      <c r="O61" s="217"/>
      <c r="P61" s="51">
        <v>75</v>
      </c>
      <c r="Q61" s="53">
        <v>0</v>
      </c>
      <c r="R61" s="27">
        <f>P61+Q61</f>
        <v>75</v>
      </c>
      <c r="S61" s="38">
        <v>15</v>
      </c>
      <c r="T61" s="53">
        <v>0</v>
      </c>
      <c r="U61" s="27">
        <f>S61+T61</f>
        <v>15</v>
      </c>
      <c r="V61" s="49">
        <f>R61+U61</f>
        <v>90</v>
      </c>
      <c r="W61" s="44">
        <f>P61</f>
        <v>75</v>
      </c>
    </row>
    <row r="62" spans="1:23" x14ac:dyDescent="0.25">
      <c r="A62" s="1"/>
      <c r="B62" s="223" t="s">
        <v>12</v>
      </c>
      <c r="C62" s="224"/>
      <c r="D62" s="51">
        <v>133.33000000000001</v>
      </c>
      <c r="E62" s="53">
        <v>0</v>
      </c>
      <c r="F62" s="27">
        <f t="shared" ref="F62:F63" si="70">D62+E62</f>
        <v>133.33000000000001</v>
      </c>
      <c r="G62" s="38">
        <v>26.67</v>
      </c>
      <c r="H62" s="53">
        <v>0</v>
      </c>
      <c r="I62" s="27">
        <f t="shared" ref="I62:I63" si="71">G62+H62</f>
        <v>26.67</v>
      </c>
      <c r="J62" s="49">
        <f t="shared" ref="J62:J63" si="72">F62+I62</f>
        <v>160</v>
      </c>
      <c r="K62" s="44">
        <f>D62</f>
        <v>133.33000000000001</v>
      </c>
      <c r="M62" s="1"/>
      <c r="N62" s="223" t="s">
        <v>12</v>
      </c>
      <c r="O62" s="224"/>
      <c r="P62" s="51">
        <v>50</v>
      </c>
      <c r="Q62" s="53">
        <v>0</v>
      </c>
      <c r="R62" s="27">
        <f t="shared" ref="R62:R63" si="73">P62+Q62</f>
        <v>50</v>
      </c>
      <c r="S62" s="38">
        <v>10</v>
      </c>
      <c r="T62" s="53">
        <v>0</v>
      </c>
      <c r="U62" s="27">
        <f t="shared" ref="U62:U63" si="74">S62+T62</f>
        <v>10</v>
      </c>
      <c r="V62" s="49">
        <f t="shared" ref="V62:V63" si="75">R62+U62</f>
        <v>60</v>
      </c>
      <c r="W62" s="44">
        <f t="shared" ref="W62:W63" si="76">P62</f>
        <v>50</v>
      </c>
    </row>
    <row r="63" spans="1:23" ht="15.75" thickBot="1" x14ac:dyDescent="0.3">
      <c r="A63" s="4"/>
      <c r="B63" s="221" t="s">
        <v>13</v>
      </c>
      <c r="C63" s="222"/>
      <c r="D63" s="52">
        <v>66.67</v>
      </c>
      <c r="E63" s="54">
        <v>0</v>
      </c>
      <c r="F63" s="28">
        <f t="shared" si="70"/>
        <v>66.67</v>
      </c>
      <c r="G63" s="39">
        <v>13.33</v>
      </c>
      <c r="H63" s="54">
        <v>0</v>
      </c>
      <c r="I63" s="28">
        <f t="shared" si="71"/>
        <v>13.33</v>
      </c>
      <c r="J63" s="50">
        <f t="shared" si="72"/>
        <v>80</v>
      </c>
      <c r="K63" s="45">
        <f>D63</f>
        <v>66.67</v>
      </c>
      <c r="M63" s="4"/>
      <c r="N63" s="221" t="s">
        <v>13</v>
      </c>
      <c r="O63" s="222"/>
      <c r="P63" s="52">
        <v>25</v>
      </c>
      <c r="Q63" s="54">
        <v>0</v>
      </c>
      <c r="R63" s="28">
        <f t="shared" si="73"/>
        <v>25</v>
      </c>
      <c r="S63" s="39">
        <v>5</v>
      </c>
      <c r="T63" s="54">
        <v>0</v>
      </c>
      <c r="U63" s="28">
        <f t="shared" si="74"/>
        <v>5</v>
      </c>
      <c r="V63" s="50">
        <f t="shared" si="75"/>
        <v>30</v>
      </c>
      <c r="W63" s="45">
        <f t="shared" si="76"/>
        <v>25</v>
      </c>
    </row>
    <row r="64" spans="1:23" x14ac:dyDescent="0.25">
      <c r="A64" s="75"/>
      <c r="B64" s="9"/>
      <c r="C64" s="9"/>
      <c r="D64" s="64"/>
      <c r="E64" s="64"/>
      <c r="F64" s="64"/>
      <c r="G64" s="64"/>
      <c r="H64" s="64"/>
      <c r="I64" s="64"/>
      <c r="J64" s="64"/>
      <c r="K64" s="64"/>
    </row>
    <row r="65" spans="1:24" ht="15.75" thickBot="1" x14ac:dyDescent="0.3">
      <c r="A65" s="75"/>
      <c r="B65" s="9"/>
      <c r="C65" s="9"/>
      <c r="D65" s="64"/>
      <c r="E65" s="64"/>
      <c r="F65" s="64"/>
      <c r="G65" s="64"/>
      <c r="H65" s="64"/>
      <c r="I65" s="64"/>
      <c r="J65" s="64"/>
      <c r="K65" s="64"/>
      <c r="L65" s="64"/>
    </row>
    <row r="66" spans="1:24" ht="16.5" thickBot="1" x14ac:dyDescent="0.3">
      <c r="A66" s="241" t="s">
        <v>49</v>
      </c>
      <c r="B66" s="241"/>
      <c r="C66" s="241"/>
      <c r="D66" s="235" t="s">
        <v>17</v>
      </c>
      <c r="E66" s="236"/>
      <c r="F66" s="237"/>
      <c r="G66" s="240" t="s">
        <v>18</v>
      </c>
      <c r="H66" s="238"/>
      <c r="I66" s="238"/>
      <c r="J66" s="84" t="s">
        <v>19</v>
      </c>
      <c r="K66" s="184"/>
      <c r="M66" s="229" t="s">
        <v>24</v>
      </c>
      <c r="N66" s="229"/>
      <c r="O66" s="229"/>
      <c r="P66" s="235" t="s">
        <v>17</v>
      </c>
      <c r="Q66" s="236"/>
      <c r="R66" s="237"/>
      <c r="S66" s="238" t="s">
        <v>18</v>
      </c>
      <c r="T66" s="238"/>
      <c r="U66" s="239"/>
      <c r="V66" s="55" t="s">
        <v>19</v>
      </c>
    </row>
    <row r="67" spans="1:24" ht="16.5" thickBot="1" x14ac:dyDescent="0.3">
      <c r="A67" s="76"/>
      <c r="B67" s="76"/>
      <c r="C67" s="76"/>
      <c r="D67" s="92" t="s">
        <v>14</v>
      </c>
      <c r="E67" s="93" t="s">
        <v>16</v>
      </c>
      <c r="F67" s="94" t="s">
        <v>15</v>
      </c>
      <c r="G67" s="92" t="s">
        <v>14</v>
      </c>
      <c r="H67" s="93" t="s">
        <v>16</v>
      </c>
      <c r="I67" s="99" t="s">
        <v>15</v>
      </c>
      <c r="J67" s="85" t="s">
        <v>14</v>
      </c>
      <c r="K67" s="193" t="s">
        <v>23</v>
      </c>
      <c r="L67" s="194"/>
      <c r="P67" s="13" t="s">
        <v>14</v>
      </c>
      <c r="Q67" s="14" t="s">
        <v>16</v>
      </c>
      <c r="R67" s="15" t="s">
        <v>15</v>
      </c>
      <c r="S67" s="16" t="s">
        <v>14</v>
      </c>
      <c r="T67" s="14" t="s">
        <v>16</v>
      </c>
      <c r="U67" s="15" t="s">
        <v>15</v>
      </c>
      <c r="V67" s="46" t="s">
        <v>14</v>
      </c>
      <c r="W67" s="56" t="s">
        <v>23</v>
      </c>
    </row>
    <row r="68" spans="1:24" x14ac:dyDescent="0.25">
      <c r="A68" s="218" t="s">
        <v>48</v>
      </c>
      <c r="B68" s="219"/>
      <c r="C68" s="219"/>
      <c r="D68" s="66"/>
      <c r="E68" s="65"/>
      <c r="F68" s="67"/>
      <c r="G68" s="66"/>
      <c r="H68" s="65"/>
      <c r="I68" s="67"/>
      <c r="J68" s="97"/>
      <c r="K68" s="195"/>
      <c r="L68" s="75"/>
      <c r="M68" s="218" t="s">
        <v>6</v>
      </c>
      <c r="N68" s="219"/>
      <c r="O68" s="220"/>
      <c r="P68" s="17"/>
      <c r="Q68" s="20"/>
      <c r="R68" s="21"/>
      <c r="S68" s="17"/>
      <c r="T68" s="20"/>
      <c r="U68" s="21"/>
      <c r="V68" s="47"/>
      <c r="W68" s="41"/>
    </row>
    <row r="69" spans="1:24" ht="15.75" thickBot="1" x14ac:dyDescent="0.3">
      <c r="A69" s="4"/>
      <c r="B69" s="5" t="s">
        <v>38</v>
      </c>
      <c r="C69" s="5"/>
      <c r="D69" s="100">
        <v>25</v>
      </c>
      <c r="E69" s="96">
        <v>0</v>
      </c>
      <c r="F69" s="101">
        <v>25</v>
      </c>
      <c r="G69" s="102">
        <v>0</v>
      </c>
      <c r="H69" s="96">
        <v>0</v>
      </c>
      <c r="I69" s="103">
        <v>0</v>
      </c>
      <c r="J69" s="144">
        <v>25</v>
      </c>
      <c r="K69" s="45">
        <v>0</v>
      </c>
      <c r="L69" s="64"/>
      <c r="M69" s="1"/>
      <c r="N69" s="2" t="s">
        <v>89</v>
      </c>
      <c r="O69" s="3"/>
      <c r="P69" s="29">
        <v>75</v>
      </c>
      <c r="Q69" s="31">
        <v>22.5</v>
      </c>
      <c r="R69" s="22">
        <f>P69+Q69</f>
        <v>97.5</v>
      </c>
      <c r="S69" s="36">
        <v>7.5</v>
      </c>
      <c r="T69" s="31">
        <v>2.25</v>
      </c>
      <c r="U69" s="22">
        <f>S69+T69</f>
        <v>9.75</v>
      </c>
      <c r="V69" s="48">
        <f>R69+U69</f>
        <v>107.25</v>
      </c>
      <c r="W69" s="42">
        <f>P69*0.65</f>
        <v>48.75</v>
      </c>
      <c r="X69" s="115"/>
    </row>
    <row r="70" spans="1:24" x14ac:dyDescent="0.25">
      <c r="A70" s="218" t="s">
        <v>47</v>
      </c>
      <c r="B70" s="219"/>
      <c r="C70" s="219"/>
      <c r="D70" s="81"/>
      <c r="E70" s="82"/>
      <c r="F70" s="83"/>
      <c r="G70" s="81"/>
      <c r="H70" s="82"/>
      <c r="I70" s="83"/>
      <c r="J70" s="156"/>
      <c r="K70" s="195"/>
      <c r="L70" s="75"/>
      <c r="M70" s="1"/>
      <c r="N70" s="2" t="s">
        <v>90</v>
      </c>
      <c r="O70" s="3"/>
      <c r="P70" s="29">
        <v>50</v>
      </c>
      <c r="Q70" s="31">
        <v>15</v>
      </c>
      <c r="R70" s="22">
        <f t="shared" ref="R70:R71" si="77">P70+Q70</f>
        <v>65</v>
      </c>
      <c r="S70" s="36">
        <v>5</v>
      </c>
      <c r="T70" s="31">
        <v>1.5</v>
      </c>
      <c r="U70" s="22">
        <f t="shared" ref="U70:U71" si="78">S70+T70</f>
        <v>6.5</v>
      </c>
      <c r="V70" s="48">
        <f t="shared" ref="V70:V71" si="79">R70+U70</f>
        <v>71.5</v>
      </c>
      <c r="W70" s="42">
        <f t="shared" ref="W70:W71" si="80">P70*0.65</f>
        <v>32.5</v>
      </c>
    </row>
    <row r="71" spans="1:24" ht="15.75" thickBot="1" x14ac:dyDescent="0.3">
      <c r="A71" s="4"/>
      <c r="B71" s="5" t="s">
        <v>38</v>
      </c>
      <c r="C71" s="5"/>
      <c r="D71" s="39">
        <v>25</v>
      </c>
      <c r="E71" s="54">
        <v>0</v>
      </c>
      <c r="F71" s="28">
        <v>25</v>
      </c>
      <c r="G71" s="69">
        <v>0</v>
      </c>
      <c r="H71" s="54">
        <v>0</v>
      </c>
      <c r="I71" s="68">
        <v>0</v>
      </c>
      <c r="J71" s="98">
        <v>25</v>
      </c>
      <c r="K71" s="45">
        <v>0</v>
      </c>
      <c r="L71" s="64"/>
      <c r="M71" s="4"/>
      <c r="N71" s="5" t="s">
        <v>91</v>
      </c>
      <c r="O71" s="6"/>
      <c r="P71" s="30">
        <v>25</v>
      </c>
      <c r="Q71" s="32">
        <v>7.5</v>
      </c>
      <c r="R71" s="22">
        <f t="shared" si="77"/>
        <v>32.5</v>
      </c>
      <c r="S71" s="37">
        <v>2.5</v>
      </c>
      <c r="T71" s="32">
        <v>0.75</v>
      </c>
      <c r="U71" s="22">
        <f t="shared" si="78"/>
        <v>3.25</v>
      </c>
      <c r="V71" s="145">
        <f t="shared" si="79"/>
        <v>35.75</v>
      </c>
      <c r="W71" s="42">
        <f t="shared" si="80"/>
        <v>16.25</v>
      </c>
    </row>
    <row r="72" spans="1:24" x14ac:dyDescent="0.25">
      <c r="B72" s="279" t="s">
        <v>133</v>
      </c>
      <c r="C72" s="279"/>
      <c r="D72" s="279"/>
      <c r="E72" s="279"/>
      <c r="F72" s="279"/>
      <c r="L72" s="75"/>
      <c r="M72" s="218" t="s">
        <v>7</v>
      </c>
      <c r="N72" s="219"/>
      <c r="O72" s="220"/>
      <c r="P72" s="18"/>
      <c r="Q72" s="23"/>
      <c r="R72" s="24"/>
      <c r="S72" s="18"/>
      <c r="T72" s="23"/>
      <c r="U72" s="24"/>
      <c r="V72" s="48"/>
      <c r="W72" s="41"/>
    </row>
    <row r="73" spans="1:24" x14ac:dyDescent="0.25">
      <c r="B73" t="s">
        <v>132</v>
      </c>
      <c r="M73" s="1"/>
      <c r="N73" s="223" t="s">
        <v>8</v>
      </c>
      <c r="O73" s="224"/>
      <c r="P73" s="29">
        <v>162.5</v>
      </c>
      <c r="Q73" s="31">
        <v>48.75</v>
      </c>
      <c r="R73" s="22">
        <f>P73+Q73</f>
        <v>211.25</v>
      </c>
      <c r="S73" s="36">
        <v>16.25</v>
      </c>
      <c r="T73" s="31">
        <v>4.88</v>
      </c>
      <c r="U73" s="22">
        <f>S73+T73</f>
        <v>21.13</v>
      </c>
      <c r="V73" s="48">
        <f>R73+U73</f>
        <v>232.38</v>
      </c>
      <c r="W73" s="42">
        <f>P73*0.65</f>
        <v>105.625</v>
      </c>
    </row>
    <row r="74" spans="1:24" ht="15.75" thickBot="1" x14ac:dyDescent="0.3">
      <c r="M74" s="1"/>
      <c r="N74" s="223" t="s">
        <v>9</v>
      </c>
      <c r="O74" s="224"/>
      <c r="P74" s="29">
        <v>131.25</v>
      </c>
      <c r="Q74" s="31">
        <v>39.380000000000003</v>
      </c>
      <c r="R74" s="22">
        <f t="shared" ref="R74:R75" si="81">P74+Q74</f>
        <v>170.63</v>
      </c>
      <c r="S74" s="36">
        <v>13.13</v>
      </c>
      <c r="T74" s="31">
        <v>3.94</v>
      </c>
      <c r="U74" s="22">
        <f t="shared" ref="U74:U75" si="82">S74+T74</f>
        <v>17.07</v>
      </c>
      <c r="V74" s="48">
        <f t="shared" ref="V74:V75" si="83">R74+U74</f>
        <v>187.7</v>
      </c>
      <c r="W74" s="42">
        <f t="shared" ref="W74:W75" si="84">P74*0.65</f>
        <v>85.3125</v>
      </c>
    </row>
    <row r="75" spans="1:24" ht="16.5" thickBot="1" x14ac:dyDescent="0.3">
      <c r="A75" s="229" t="s">
        <v>27</v>
      </c>
      <c r="B75" s="244"/>
      <c r="C75" s="245"/>
      <c r="D75" s="240" t="s">
        <v>31</v>
      </c>
      <c r="E75" s="238"/>
      <c r="F75" s="239"/>
      <c r="G75" s="57"/>
      <c r="M75" s="4"/>
      <c r="N75" s="221" t="s">
        <v>10</v>
      </c>
      <c r="O75" s="222"/>
      <c r="P75" s="30">
        <v>100</v>
      </c>
      <c r="Q75" s="32">
        <v>30</v>
      </c>
      <c r="R75" s="22">
        <f t="shared" si="81"/>
        <v>130</v>
      </c>
      <c r="S75" s="37">
        <v>10</v>
      </c>
      <c r="T75" s="32">
        <v>3</v>
      </c>
      <c r="U75" s="22">
        <f t="shared" si="82"/>
        <v>13</v>
      </c>
      <c r="V75" s="145">
        <f t="shared" si="83"/>
        <v>143</v>
      </c>
      <c r="W75" s="151">
        <f t="shared" si="84"/>
        <v>65</v>
      </c>
    </row>
    <row r="76" spans="1:24" ht="15.75" thickBot="1" x14ac:dyDescent="0.3">
      <c r="D76" s="58" t="s">
        <v>32</v>
      </c>
      <c r="E76" s="59" t="s">
        <v>30</v>
      </c>
      <c r="F76" s="60" t="s">
        <v>15</v>
      </c>
      <c r="G76" s="196" t="s">
        <v>126</v>
      </c>
      <c r="H76" s="197" t="s">
        <v>23</v>
      </c>
      <c r="M76" s="218" t="s">
        <v>11</v>
      </c>
      <c r="N76" s="219"/>
      <c r="O76" s="220"/>
      <c r="P76" s="18"/>
      <c r="Q76" s="23"/>
      <c r="R76" s="24"/>
      <c r="S76" s="18"/>
      <c r="T76" s="23"/>
      <c r="U76" s="24"/>
      <c r="V76" s="47"/>
      <c r="W76" s="41"/>
    </row>
    <row r="77" spans="1:24" x14ac:dyDescent="0.25">
      <c r="A77" s="10" t="s">
        <v>28</v>
      </c>
      <c r="B77" s="11"/>
      <c r="C77" s="12"/>
      <c r="D77" s="18"/>
      <c r="E77" s="23"/>
      <c r="F77" s="90"/>
      <c r="G77" s="185"/>
      <c r="H77" s="41"/>
      <c r="M77" s="1"/>
      <c r="N77" s="216" t="s">
        <v>8</v>
      </c>
      <c r="O77" s="217"/>
      <c r="P77" s="29">
        <v>162.5</v>
      </c>
      <c r="Q77" s="31">
        <v>48.75</v>
      </c>
      <c r="R77" s="22">
        <f>P77+Q77</f>
        <v>211.25</v>
      </c>
      <c r="S77" s="36">
        <v>16.25</v>
      </c>
      <c r="T77" s="31">
        <v>4.88</v>
      </c>
      <c r="U77" s="22">
        <f>S77+T77</f>
        <v>21.13</v>
      </c>
      <c r="V77" s="48">
        <f>R77+U77</f>
        <v>232.38</v>
      </c>
      <c r="W77" s="42">
        <f>P77*0.65</f>
        <v>105.625</v>
      </c>
    </row>
    <row r="78" spans="1:24" x14ac:dyDescent="0.25">
      <c r="A78" s="232" t="s">
        <v>39</v>
      </c>
      <c r="B78" s="233"/>
      <c r="C78" s="224"/>
      <c r="D78" s="71">
        <v>300</v>
      </c>
      <c r="E78" s="31">
        <v>60</v>
      </c>
      <c r="F78" s="91">
        <f>D78+E78</f>
        <v>360</v>
      </c>
      <c r="G78" s="186">
        <f>E78</f>
        <v>60</v>
      </c>
      <c r="H78" s="42">
        <f>D78</f>
        <v>300</v>
      </c>
      <c r="M78" s="1"/>
      <c r="N78" s="223" t="s">
        <v>12</v>
      </c>
      <c r="O78" s="224"/>
      <c r="P78" s="29">
        <v>118.75</v>
      </c>
      <c r="Q78" s="31">
        <v>35.630000000000003</v>
      </c>
      <c r="R78" s="22">
        <f t="shared" ref="R78:R79" si="85">P78+Q78</f>
        <v>154.38</v>
      </c>
      <c r="S78" s="36">
        <v>11.88</v>
      </c>
      <c r="T78" s="31">
        <v>3.56</v>
      </c>
      <c r="U78" s="22">
        <f t="shared" ref="U78:U79" si="86">S78+T78</f>
        <v>15.440000000000001</v>
      </c>
      <c r="V78" s="48">
        <f t="shared" ref="V78:V79" si="87">R78+U78</f>
        <v>169.82</v>
      </c>
      <c r="W78" s="42">
        <f t="shared" ref="W78:W79" si="88">P78*0.65</f>
        <v>77.1875</v>
      </c>
    </row>
    <row r="79" spans="1:24" ht="15.75" thickBot="1" x14ac:dyDescent="0.3">
      <c r="A79" s="234" t="s">
        <v>40</v>
      </c>
      <c r="B79" s="233"/>
      <c r="C79" s="224"/>
      <c r="D79" s="71">
        <v>200</v>
      </c>
      <c r="E79" s="31">
        <v>40</v>
      </c>
      <c r="F79" s="91">
        <f t="shared" ref="F79:F81" si="89">D79+E79</f>
        <v>240</v>
      </c>
      <c r="G79" s="186">
        <f t="shared" ref="G79:G81" si="90">E79</f>
        <v>40</v>
      </c>
      <c r="H79" s="42">
        <f t="shared" ref="H79:H81" si="91">D79</f>
        <v>200</v>
      </c>
      <c r="M79" s="4"/>
      <c r="N79" s="221" t="s">
        <v>13</v>
      </c>
      <c r="O79" s="222"/>
      <c r="P79" s="30">
        <v>75</v>
      </c>
      <c r="Q79" s="32">
        <v>22.5</v>
      </c>
      <c r="R79" s="138">
        <f t="shared" si="85"/>
        <v>97.5</v>
      </c>
      <c r="S79" s="37">
        <v>7.5</v>
      </c>
      <c r="T79" s="32">
        <v>2.25</v>
      </c>
      <c r="U79" s="138">
        <f t="shared" si="86"/>
        <v>9.75</v>
      </c>
      <c r="V79" s="139">
        <f t="shared" si="87"/>
        <v>107.25</v>
      </c>
      <c r="W79" s="42">
        <f t="shared" si="88"/>
        <v>48.75</v>
      </c>
    </row>
    <row r="80" spans="1:24" x14ac:dyDescent="0.25">
      <c r="A80" s="234" t="s">
        <v>41</v>
      </c>
      <c r="B80" s="233"/>
      <c r="C80" s="224"/>
      <c r="D80" s="71">
        <v>100</v>
      </c>
      <c r="E80" s="31">
        <v>20</v>
      </c>
      <c r="F80" s="91">
        <f t="shared" si="89"/>
        <v>120</v>
      </c>
      <c r="G80" s="186">
        <f t="shared" si="90"/>
        <v>20</v>
      </c>
      <c r="H80" s="42">
        <f t="shared" si="91"/>
        <v>100</v>
      </c>
      <c r="M80" s="218" t="s">
        <v>120</v>
      </c>
      <c r="N80" s="219"/>
      <c r="O80" s="220"/>
      <c r="P80" s="135"/>
      <c r="Q80" s="136"/>
      <c r="R80" s="134"/>
      <c r="S80" s="135"/>
      <c r="T80" s="136"/>
      <c r="U80" s="152"/>
      <c r="V80" s="149"/>
      <c r="W80" s="41"/>
    </row>
    <row r="81" spans="1:26" ht="15.75" thickBot="1" x14ac:dyDescent="0.3">
      <c r="A81" s="286" t="s">
        <v>33</v>
      </c>
      <c r="B81" s="221"/>
      <c r="C81" s="222"/>
      <c r="D81" s="71">
        <v>75</v>
      </c>
      <c r="E81" s="31">
        <v>15</v>
      </c>
      <c r="F81" s="91">
        <f t="shared" si="89"/>
        <v>90</v>
      </c>
      <c r="G81" s="186">
        <f t="shared" si="90"/>
        <v>15</v>
      </c>
      <c r="H81" s="42">
        <f t="shared" si="91"/>
        <v>75</v>
      </c>
      <c r="M81" s="1"/>
      <c r="N81" s="225" t="s">
        <v>121</v>
      </c>
      <c r="O81" s="226"/>
      <c r="P81" s="36">
        <v>18.75</v>
      </c>
      <c r="Q81" s="53">
        <v>0</v>
      </c>
      <c r="R81" s="22">
        <v>18.75</v>
      </c>
      <c r="S81" s="34">
        <v>1.88</v>
      </c>
      <c r="T81" s="53">
        <v>0</v>
      </c>
      <c r="U81" s="53">
        <f>S81</f>
        <v>1.88</v>
      </c>
      <c r="V81" s="149">
        <f>R81+U81</f>
        <v>20.63</v>
      </c>
      <c r="W81" s="42">
        <v>0</v>
      </c>
    </row>
    <row r="82" spans="1:26" x14ac:dyDescent="0.25">
      <c r="A82" s="10" t="s">
        <v>34</v>
      </c>
      <c r="B82" s="11"/>
      <c r="C82" s="12"/>
      <c r="D82" s="19"/>
      <c r="E82" s="86"/>
      <c r="F82" s="153"/>
      <c r="G82" s="187"/>
      <c r="H82" s="43"/>
      <c r="M82" s="1"/>
      <c r="N82" s="225" t="s">
        <v>122</v>
      </c>
      <c r="O82" s="226"/>
      <c r="P82" s="36">
        <v>62.5</v>
      </c>
      <c r="Q82" s="53">
        <v>0</v>
      </c>
      <c r="R82" s="22">
        <v>62.5</v>
      </c>
      <c r="S82" s="34">
        <v>6.25</v>
      </c>
      <c r="T82" s="53">
        <v>0</v>
      </c>
      <c r="U82" s="53">
        <f>S82</f>
        <v>6.25</v>
      </c>
      <c r="V82" s="149">
        <f t="shared" ref="V82" si="92">R82+U82</f>
        <v>68.75</v>
      </c>
      <c r="W82" s="42">
        <v>0</v>
      </c>
    </row>
    <row r="83" spans="1:26" ht="15.75" thickBot="1" x14ac:dyDescent="0.3">
      <c r="A83" s="232" t="s">
        <v>35</v>
      </c>
      <c r="B83" s="233"/>
      <c r="C83" s="224"/>
      <c r="D83" s="38">
        <v>500</v>
      </c>
      <c r="E83" s="87">
        <v>0</v>
      </c>
      <c r="F83" s="154">
        <v>500</v>
      </c>
      <c r="G83" s="188">
        <f>D83</f>
        <v>500</v>
      </c>
      <c r="H83" s="44">
        <v>0</v>
      </c>
      <c r="M83" s="4"/>
      <c r="N83" s="227" t="s">
        <v>123</v>
      </c>
      <c r="O83" s="228"/>
      <c r="P83" s="37">
        <v>62.5</v>
      </c>
      <c r="Q83" s="96">
        <v>0</v>
      </c>
      <c r="R83" s="138">
        <v>62.5</v>
      </c>
      <c r="S83" s="100">
        <v>6.25</v>
      </c>
      <c r="T83" s="96">
        <v>0</v>
      </c>
      <c r="U83" s="96">
        <f>S83</f>
        <v>6.25</v>
      </c>
      <c r="V83" s="145">
        <f t="shared" ref="V83" si="93">R83+U83</f>
        <v>68.75</v>
      </c>
      <c r="W83" s="151">
        <v>0</v>
      </c>
    </row>
    <row r="84" spans="1:26" x14ac:dyDescent="0.25">
      <c r="A84" s="234" t="s">
        <v>36</v>
      </c>
      <c r="B84" s="233"/>
      <c r="C84" s="224"/>
      <c r="D84" s="38">
        <v>333.34</v>
      </c>
      <c r="E84" s="87">
        <v>0</v>
      </c>
      <c r="F84" s="154">
        <v>333.34</v>
      </c>
      <c r="G84" s="188">
        <f t="shared" ref="G84:G85" si="94">D84</f>
        <v>333.34</v>
      </c>
      <c r="H84" s="44">
        <v>0</v>
      </c>
      <c r="M84" s="218" t="s">
        <v>20</v>
      </c>
      <c r="N84" s="219"/>
      <c r="O84" s="220"/>
      <c r="P84" s="19"/>
      <c r="Q84" s="25"/>
      <c r="R84" s="26"/>
      <c r="S84" s="133"/>
      <c r="T84" s="137"/>
      <c r="U84" s="27"/>
      <c r="V84" s="49"/>
      <c r="W84" s="43"/>
    </row>
    <row r="85" spans="1:26" ht="15.75" customHeight="1" thickBot="1" x14ac:dyDescent="0.3">
      <c r="A85" s="61" t="s">
        <v>37</v>
      </c>
      <c r="B85" s="7"/>
      <c r="C85" s="8"/>
      <c r="D85" s="39">
        <v>250</v>
      </c>
      <c r="E85" s="88">
        <v>0</v>
      </c>
      <c r="F85" s="155">
        <v>250</v>
      </c>
      <c r="G85" s="189">
        <f t="shared" si="94"/>
        <v>250</v>
      </c>
      <c r="H85" s="45">
        <v>0</v>
      </c>
      <c r="M85" s="1"/>
      <c r="N85" s="216" t="s">
        <v>8</v>
      </c>
      <c r="O85" s="217"/>
      <c r="P85" s="33">
        <v>56.25</v>
      </c>
      <c r="Q85" s="34">
        <v>16.88</v>
      </c>
      <c r="R85" s="27">
        <f>P85+Q85</f>
        <v>73.13</v>
      </c>
      <c r="S85" s="38">
        <v>5.63</v>
      </c>
      <c r="T85" s="34">
        <v>1.69</v>
      </c>
      <c r="U85" s="27">
        <f>S85+T85</f>
        <v>7.32</v>
      </c>
      <c r="V85" s="49">
        <f>R85+U85</f>
        <v>80.449999999999989</v>
      </c>
      <c r="W85" s="44">
        <f>P85*0.75</f>
        <v>42.1875</v>
      </c>
    </row>
    <row r="86" spans="1:26" ht="15" customHeight="1" thickBot="1" x14ac:dyDescent="0.3">
      <c r="M86" s="1"/>
      <c r="N86" s="223" t="s">
        <v>12</v>
      </c>
      <c r="O86" s="224"/>
      <c r="P86" s="33">
        <v>37.5</v>
      </c>
      <c r="Q86" s="34">
        <v>11.25</v>
      </c>
      <c r="R86" s="27">
        <f t="shared" ref="R86:R87" si="95">P86+Q86</f>
        <v>48.75</v>
      </c>
      <c r="S86" s="38">
        <v>3.75</v>
      </c>
      <c r="T86" s="34">
        <v>1.1299999999999999</v>
      </c>
      <c r="U86" s="27">
        <f t="shared" ref="U86:U87" si="96">S86+T86</f>
        <v>4.88</v>
      </c>
      <c r="V86" s="49">
        <f t="shared" ref="V86:V87" si="97">R86+U86</f>
        <v>53.63</v>
      </c>
      <c r="W86" s="44">
        <f t="shared" ref="W86:W87" si="98">P86*0.75</f>
        <v>28.125</v>
      </c>
    </row>
    <row r="87" spans="1:26" ht="15" customHeight="1" thickBot="1" x14ac:dyDescent="0.3">
      <c r="A87" s="78" t="s">
        <v>29</v>
      </c>
      <c r="B87" s="79"/>
      <c r="C87" s="80"/>
      <c r="D87" s="114" t="s">
        <v>42</v>
      </c>
      <c r="E87" s="113" t="s">
        <v>43</v>
      </c>
      <c r="F87" s="113" t="s">
        <v>44</v>
      </c>
      <c r="G87" s="113" t="s">
        <v>50</v>
      </c>
      <c r="H87" s="198" t="s">
        <v>23</v>
      </c>
      <c r="M87" s="4"/>
      <c r="N87" s="221" t="s">
        <v>13</v>
      </c>
      <c r="O87" s="222"/>
      <c r="P87" s="143">
        <v>18.75</v>
      </c>
      <c r="Q87" s="95">
        <v>5.63</v>
      </c>
      <c r="R87" s="101">
        <f t="shared" si="95"/>
        <v>24.38</v>
      </c>
      <c r="S87" s="100">
        <v>1.88</v>
      </c>
      <c r="T87" s="95">
        <v>0.56000000000000005</v>
      </c>
      <c r="U87" s="101">
        <f t="shared" si="96"/>
        <v>2.44</v>
      </c>
      <c r="V87" s="144">
        <f t="shared" si="97"/>
        <v>26.82</v>
      </c>
      <c r="W87" s="45">
        <f t="shared" si="98"/>
        <v>14.0625</v>
      </c>
    </row>
    <row r="88" spans="1:26" ht="15" customHeight="1" x14ac:dyDescent="0.25">
      <c r="A88" s="62" t="s">
        <v>51</v>
      </c>
      <c r="B88" s="63"/>
      <c r="C88" s="73" t="s">
        <v>45</v>
      </c>
      <c r="D88" s="106">
        <v>5000</v>
      </c>
      <c r="E88" s="107">
        <v>5000</v>
      </c>
      <c r="F88" s="107">
        <v>5000</v>
      </c>
      <c r="G88" s="108">
        <v>7500</v>
      </c>
      <c r="H88" s="89">
        <v>0</v>
      </c>
      <c r="M88" s="218" t="s">
        <v>25</v>
      </c>
      <c r="N88" s="219"/>
      <c r="O88" s="220"/>
      <c r="P88" s="133"/>
      <c r="Q88" s="137"/>
      <c r="R88" s="27"/>
      <c r="S88" s="133"/>
      <c r="T88" s="137"/>
      <c r="U88" s="27"/>
      <c r="V88" s="49"/>
      <c r="W88" s="44"/>
    </row>
    <row r="89" spans="1:26" ht="15" customHeight="1" thickBot="1" x14ac:dyDescent="0.3">
      <c r="A89" s="271" t="s">
        <v>54</v>
      </c>
      <c r="B89" s="272"/>
      <c r="C89" s="74" t="s">
        <v>46</v>
      </c>
      <c r="D89" s="100">
        <v>2500</v>
      </c>
      <c r="E89" s="95">
        <v>3500</v>
      </c>
      <c r="F89" s="95">
        <v>5000</v>
      </c>
      <c r="G89" s="109">
        <v>7500</v>
      </c>
      <c r="H89" s="70">
        <v>0</v>
      </c>
      <c r="I89" s="115"/>
      <c r="J89" s="115"/>
      <c r="K89" s="115"/>
      <c r="L89" s="115"/>
      <c r="M89" s="1"/>
      <c r="N89" s="216" t="s">
        <v>8</v>
      </c>
      <c r="O89" s="217"/>
      <c r="P89" s="51">
        <v>37.5</v>
      </c>
      <c r="Q89" s="53">
        <v>0</v>
      </c>
      <c r="R89" s="27">
        <f>P89+Q89</f>
        <v>37.5</v>
      </c>
      <c r="S89" s="38">
        <v>3.75</v>
      </c>
      <c r="T89" s="53">
        <v>0</v>
      </c>
      <c r="U89" s="27">
        <f>S89+T89</f>
        <v>3.75</v>
      </c>
      <c r="V89" s="49">
        <f>R89+U89</f>
        <v>41.25</v>
      </c>
      <c r="W89" s="44">
        <f>P89</f>
        <v>37.5</v>
      </c>
    </row>
    <row r="90" spans="1:26" ht="15" customHeight="1" x14ac:dyDescent="0.25">
      <c r="A90" s="62" t="s">
        <v>52</v>
      </c>
      <c r="B90" s="63"/>
      <c r="C90" s="73" t="s">
        <v>45</v>
      </c>
      <c r="D90" s="110">
        <v>5000</v>
      </c>
      <c r="E90" s="105">
        <v>5000</v>
      </c>
      <c r="F90" s="104">
        <v>5000</v>
      </c>
      <c r="G90" s="111">
        <v>5000</v>
      </c>
      <c r="H90" s="89">
        <v>0</v>
      </c>
      <c r="M90" s="1"/>
      <c r="N90" s="223" t="s">
        <v>12</v>
      </c>
      <c r="O90" s="224"/>
      <c r="P90" s="51">
        <v>25</v>
      </c>
      <c r="Q90" s="53">
        <v>0</v>
      </c>
      <c r="R90" s="27">
        <f t="shared" ref="R90:R91" si="99">P90+Q90</f>
        <v>25</v>
      </c>
      <c r="S90" s="38">
        <v>2.5</v>
      </c>
      <c r="T90" s="53">
        <v>0</v>
      </c>
      <c r="U90" s="27">
        <f t="shared" ref="U90:U91" si="100">S90+T90</f>
        <v>2.5</v>
      </c>
      <c r="V90" s="49">
        <f t="shared" ref="V90:V91" si="101">R90+U90</f>
        <v>27.5</v>
      </c>
      <c r="W90" s="44">
        <f t="shared" ref="W90:W91" si="102">P90</f>
        <v>25</v>
      </c>
    </row>
    <row r="91" spans="1:26" ht="15" customHeight="1" thickBot="1" x14ac:dyDescent="0.3">
      <c r="A91" s="273" t="s">
        <v>55</v>
      </c>
      <c r="B91" s="274"/>
      <c r="C91" s="74" t="s">
        <v>46</v>
      </c>
      <c r="D91" s="100">
        <v>1500</v>
      </c>
      <c r="E91" s="105">
        <v>2500</v>
      </c>
      <c r="F91" s="95">
        <v>3500</v>
      </c>
      <c r="G91" s="109">
        <v>5000</v>
      </c>
      <c r="H91" s="70">
        <v>0</v>
      </c>
      <c r="M91" s="4"/>
      <c r="N91" s="221" t="s">
        <v>13</v>
      </c>
      <c r="O91" s="222"/>
      <c r="P91" s="52">
        <v>12.5</v>
      </c>
      <c r="Q91" s="54">
        <v>0</v>
      </c>
      <c r="R91" s="28">
        <f t="shared" si="99"/>
        <v>12.5</v>
      </c>
      <c r="S91" s="39">
        <v>1.25</v>
      </c>
      <c r="T91" s="54">
        <v>0</v>
      </c>
      <c r="U91" s="28">
        <f t="shared" si="100"/>
        <v>1.25</v>
      </c>
      <c r="V91" s="50">
        <f t="shared" si="101"/>
        <v>13.75</v>
      </c>
      <c r="W91" s="45">
        <f t="shared" si="102"/>
        <v>12.5</v>
      </c>
      <c r="X91" s="121"/>
    </row>
    <row r="92" spans="1:26" ht="15" customHeight="1" x14ac:dyDescent="0.25">
      <c r="A92" s="62" t="s">
        <v>53</v>
      </c>
      <c r="B92" s="63"/>
      <c r="C92" s="73" t="s">
        <v>45</v>
      </c>
      <c r="D92" s="110">
        <v>3500</v>
      </c>
      <c r="E92" s="104">
        <v>3500</v>
      </c>
      <c r="F92" s="104">
        <v>3500</v>
      </c>
      <c r="G92" s="111">
        <v>3500</v>
      </c>
      <c r="H92" s="89">
        <v>0</v>
      </c>
      <c r="M92" s="2"/>
      <c r="N92" s="123"/>
      <c r="O92" s="123"/>
      <c r="P92" s="64"/>
      <c r="Q92" s="64"/>
      <c r="R92" s="64"/>
      <c r="S92" s="64"/>
      <c r="T92" s="64"/>
      <c r="U92" s="64"/>
      <c r="V92" s="64"/>
      <c r="W92" s="64"/>
      <c r="X92" s="124"/>
    </row>
    <row r="93" spans="1:26" ht="15" customHeight="1" thickBot="1" x14ac:dyDescent="0.3">
      <c r="A93" s="273" t="s">
        <v>56</v>
      </c>
      <c r="B93" s="274"/>
      <c r="C93" s="74" t="s">
        <v>46</v>
      </c>
      <c r="D93" s="39">
        <v>750</v>
      </c>
      <c r="E93" s="35">
        <v>1500</v>
      </c>
      <c r="F93" s="35">
        <v>2500</v>
      </c>
      <c r="G93" s="112">
        <v>3500</v>
      </c>
      <c r="H93" s="70">
        <v>0</v>
      </c>
      <c r="N93" s="2"/>
      <c r="O93" s="123"/>
      <c r="P93" s="123"/>
      <c r="Q93" s="64"/>
      <c r="R93" s="64"/>
      <c r="S93" s="64"/>
      <c r="T93" s="64"/>
      <c r="U93" s="64"/>
      <c r="V93" s="64"/>
      <c r="W93" s="64"/>
      <c r="X93" s="64"/>
      <c r="Y93" s="40"/>
    </row>
    <row r="94" spans="1:26" x14ac:dyDescent="0.25">
      <c r="Z94" s="40"/>
    </row>
    <row r="95" spans="1:26" ht="15.75" thickBot="1" x14ac:dyDescent="0.3">
      <c r="I95" s="172"/>
      <c r="J95" s="173"/>
      <c r="K95" s="173"/>
      <c r="L95" s="173"/>
      <c r="M95" s="174"/>
      <c r="N95" s="175"/>
      <c r="O95" s="175"/>
      <c r="P95" s="175"/>
      <c r="Q95" s="64"/>
      <c r="R95" s="75"/>
      <c r="Z95" s="40"/>
    </row>
    <row r="96" spans="1:26" ht="15" customHeight="1" thickBot="1" x14ac:dyDescent="0.3">
      <c r="A96" s="258" t="s">
        <v>85</v>
      </c>
      <c r="B96" s="259"/>
      <c r="C96" s="259"/>
      <c r="D96" s="260"/>
      <c r="E96" s="171" t="s">
        <v>14</v>
      </c>
      <c r="G96" s="121"/>
      <c r="H96" s="251" t="s">
        <v>124</v>
      </c>
      <c r="I96" s="252"/>
      <c r="J96" s="253"/>
      <c r="K96" s="253"/>
      <c r="L96" s="253"/>
      <c r="M96" s="253"/>
      <c r="N96" s="253"/>
      <c r="O96" s="253"/>
      <c r="P96" s="253"/>
      <c r="Q96" s="253"/>
      <c r="R96" s="253"/>
      <c r="S96" s="253"/>
      <c r="T96" s="253"/>
      <c r="U96" s="253"/>
      <c r="V96" s="253"/>
      <c r="W96" s="254"/>
    </row>
    <row r="97" spans="1:25" ht="15" customHeight="1" x14ac:dyDescent="0.25">
      <c r="A97" s="164" t="s">
        <v>70</v>
      </c>
      <c r="B97" s="265" t="s">
        <v>57</v>
      </c>
      <c r="C97" s="266"/>
      <c r="D97" s="267"/>
      <c r="E97" s="167">
        <v>500</v>
      </c>
      <c r="G97" s="75"/>
      <c r="H97" s="212"/>
      <c r="I97" s="213"/>
      <c r="J97" s="288" t="s">
        <v>104</v>
      </c>
      <c r="K97" s="275" t="s">
        <v>105</v>
      </c>
      <c r="L97" s="290" t="s">
        <v>106</v>
      </c>
      <c r="M97" s="292" t="s">
        <v>107</v>
      </c>
      <c r="N97" s="275" t="s">
        <v>108</v>
      </c>
      <c r="O97" s="275" t="s">
        <v>109</v>
      </c>
      <c r="P97" s="275" t="s">
        <v>110</v>
      </c>
      <c r="Q97" s="275" t="s">
        <v>111</v>
      </c>
      <c r="R97" s="275" t="s">
        <v>112</v>
      </c>
      <c r="S97" s="275" t="s">
        <v>113</v>
      </c>
      <c r="T97" s="275" t="s">
        <v>114</v>
      </c>
      <c r="U97" s="215" t="s">
        <v>115</v>
      </c>
      <c r="V97" s="275" t="s">
        <v>74</v>
      </c>
      <c r="W97" s="277" t="s">
        <v>81</v>
      </c>
    </row>
    <row r="98" spans="1:25" ht="15.75" thickBot="1" x14ac:dyDescent="0.3">
      <c r="A98" s="165" t="s">
        <v>72</v>
      </c>
      <c r="B98" s="268" t="s">
        <v>59</v>
      </c>
      <c r="C98" s="269"/>
      <c r="D98" s="270"/>
      <c r="E98" s="168">
        <v>250</v>
      </c>
      <c r="H98" s="209"/>
      <c r="I98" s="210"/>
      <c r="J98" s="289"/>
      <c r="K98" s="276"/>
      <c r="L98" s="291"/>
      <c r="M98" s="293"/>
      <c r="N98" s="276"/>
      <c r="O98" s="276"/>
      <c r="P98" s="276"/>
      <c r="Q98" s="276"/>
      <c r="R98" s="276"/>
      <c r="S98" s="276"/>
      <c r="T98" s="276"/>
      <c r="U98" s="214" t="s">
        <v>136</v>
      </c>
      <c r="V98" s="276"/>
      <c r="W98" s="278"/>
    </row>
    <row r="99" spans="1:25" x14ac:dyDescent="0.25">
      <c r="A99" s="165" t="s">
        <v>69</v>
      </c>
      <c r="B99" s="268" t="s">
        <v>58</v>
      </c>
      <c r="C99" s="269"/>
      <c r="D99" s="270"/>
      <c r="E99" s="168">
        <v>500</v>
      </c>
      <c r="H99" s="201" t="s">
        <v>96</v>
      </c>
      <c r="I99" s="202"/>
      <c r="J99" s="127">
        <v>250</v>
      </c>
      <c r="K99" s="127" t="s">
        <v>116</v>
      </c>
      <c r="L99" s="127" t="s">
        <v>116</v>
      </c>
      <c r="M99" s="127" t="s">
        <v>116</v>
      </c>
      <c r="N99" s="127" t="s">
        <v>116</v>
      </c>
      <c r="O99" s="127">
        <v>250</v>
      </c>
      <c r="P99" s="127" t="s">
        <v>116</v>
      </c>
      <c r="Q99" s="127" t="s">
        <v>116</v>
      </c>
      <c r="R99" s="127" t="s">
        <v>116</v>
      </c>
      <c r="S99" s="127" t="s">
        <v>116</v>
      </c>
      <c r="T99" s="127" t="s">
        <v>116</v>
      </c>
      <c r="U99" s="127" t="s">
        <v>116</v>
      </c>
      <c r="V99" s="127" t="s">
        <v>116</v>
      </c>
      <c r="W99" s="199" t="s">
        <v>116</v>
      </c>
    </row>
    <row r="100" spans="1:25" x14ac:dyDescent="0.25">
      <c r="A100" s="165" t="s">
        <v>71</v>
      </c>
      <c r="B100" s="268" t="s">
        <v>84</v>
      </c>
      <c r="C100" s="269"/>
      <c r="D100" s="270"/>
      <c r="E100" s="168">
        <v>250</v>
      </c>
      <c r="H100" s="207" t="s">
        <v>97</v>
      </c>
      <c r="I100" s="208"/>
      <c r="J100" s="127">
        <v>500</v>
      </c>
      <c r="K100" s="127" t="s">
        <v>116</v>
      </c>
      <c r="L100" s="127" t="s">
        <v>116</v>
      </c>
      <c r="M100" s="127" t="s">
        <v>116</v>
      </c>
      <c r="N100" s="127" t="s">
        <v>116</v>
      </c>
      <c r="O100" s="127">
        <v>500</v>
      </c>
      <c r="P100" s="127" t="s">
        <v>116</v>
      </c>
      <c r="Q100" s="127" t="s">
        <v>116</v>
      </c>
      <c r="R100" s="127" t="s">
        <v>116</v>
      </c>
      <c r="S100" s="127" t="s">
        <v>116</v>
      </c>
      <c r="T100" s="127" t="s">
        <v>116</v>
      </c>
      <c r="U100" s="127" t="s">
        <v>116</v>
      </c>
      <c r="V100" s="127" t="s">
        <v>116</v>
      </c>
      <c r="W100" s="199" t="s">
        <v>116</v>
      </c>
    </row>
    <row r="101" spans="1:25" x14ac:dyDescent="0.25">
      <c r="A101" s="165" t="s">
        <v>73</v>
      </c>
      <c r="B101" s="268" t="s">
        <v>60</v>
      </c>
      <c r="C101" s="269"/>
      <c r="D101" s="270"/>
      <c r="E101" s="168">
        <v>750</v>
      </c>
      <c r="H101" s="284" t="s">
        <v>127</v>
      </c>
      <c r="I101" s="285"/>
      <c r="J101" s="127">
        <v>25</v>
      </c>
      <c r="K101" s="127" t="s">
        <v>116</v>
      </c>
      <c r="L101" s="127" t="s">
        <v>116</v>
      </c>
      <c r="M101" s="127" t="s">
        <v>116</v>
      </c>
      <c r="N101" s="127" t="s">
        <v>116</v>
      </c>
      <c r="O101" s="127" t="s">
        <v>116</v>
      </c>
      <c r="P101" s="127" t="s">
        <v>116</v>
      </c>
      <c r="Q101" s="127" t="s">
        <v>116</v>
      </c>
      <c r="R101" s="127" t="s">
        <v>116</v>
      </c>
      <c r="S101" s="127" t="s">
        <v>116</v>
      </c>
      <c r="T101" s="127" t="s">
        <v>116</v>
      </c>
      <c r="U101" s="127" t="s">
        <v>116</v>
      </c>
      <c r="V101" s="127" t="s">
        <v>116</v>
      </c>
      <c r="W101" s="199" t="s">
        <v>116</v>
      </c>
    </row>
    <row r="102" spans="1:25" x14ac:dyDescent="0.25">
      <c r="A102" s="165" t="s">
        <v>74</v>
      </c>
      <c r="B102" s="268" t="s">
        <v>61</v>
      </c>
      <c r="C102" s="269"/>
      <c r="D102" s="270"/>
      <c r="E102" s="168">
        <v>25</v>
      </c>
      <c r="H102" s="132" t="s">
        <v>98</v>
      </c>
      <c r="I102" s="205"/>
      <c r="J102" s="128">
        <v>25</v>
      </c>
      <c r="K102" s="128">
        <v>25</v>
      </c>
      <c r="L102" s="128" t="s">
        <v>116</v>
      </c>
      <c r="M102" s="128" t="s">
        <v>116</v>
      </c>
      <c r="N102" s="128">
        <v>25</v>
      </c>
      <c r="O102" s="128">
        <v>25</v>
      </c>
      <c r="P102" s="128" t="s">
        <v>116</v>
      </c>
      <c r="Q102" s="128">
        <v>25</v>
      </c>
      <c r="R102" s="128">
        <v>25</v>
      </c>
      <c r="S102" s="128" t="s">
        <v>116</v>
      </c>
      <c r="T102" s="128" t="s">
        <v>116</v>
      </c>
      <c r="U102" s="128" t="s">
        <v>116</v>
      </c>
      <c r="V102" s="128" t="s">
        <v>116</v>
      </c>
      <c r="W102" s="129" t="s">
        <v>116</v>
      </c>
    </row>
    <row r="103" spans="1:25" x14ac:dyDescent="0.25">
      <c r="A103" s="165" t="s">
        <v>75</v>
      </c>
      <c r="B103" s="268" t="s">
        <v>62</v>
      </c>
      <c r="C103" s="269"/>
      <c r="D103" s="270"/>
      <c r="E103" s="168">
        <v>350</v>
      </c>
      <c r="H103" s="132" t="s">
        <v>99</v>
      </c>
      <c r="I103" s="205"/>
      <c r="J103" s="128" t="s">
        <v>116</v>
      </c>
      <c r="K103" s="128">
        <v>500</v>
      </c>
      <c r="L103" s="128" t="s">
        <v>116</v>
      </c>
      <c r="M103" s="128" t="s">
        <v>116</v>
      </c>
      <c r="N103" s="128">
        <v>500</v>
      </c>
      <c r="O103" s="128">
        <v>500</v>
      </c>
      <c r="P103" s="128" t="s">
        <v>116</v>
      </c>
      <c r="Q103" s="128">
        <v>500</v>
      </c>
      <c r="R103" s="128">
        <v>500</v>
      </c>
      <c r="S103" s="128" t="s">
        <v>116</v>
      </c>
      <c r="T103" s="128" t="s">
        <v>116</v>
      </c>
      <c r="U103" s="128" t="s">
        <v>116</v>
      </c>
      <c r="V103" s="128" t="s">
        <v>116</v>
      </c>
      <c r="W103" s="129" t="s">
        <v>116</v>
      </c>
    </row>
    <row r="104" spans="1:25" x14ac:dyDescent="0.25">
      <c r="A104" s="165" t="s">
        <v>76</v>
      </c>
      <c r="B104" s="268" t="s">
        <v>63</v>
      </c>
      <c r="C104" s="269"/>
      <c r="D104" s="270"/>
      <c r="E104" s="168">
        <v>500</v>
      </c>
      <c r="H104" s="132" t="s">
        <v>119</v>
      </c>
      <c r="I104" s="205"/>
      <c r="J104" s="128" t="s">
        <v>118</v>
      </c>
      <c r="K104" s="128" t="s">
        <v>118</v>
      </c>
      <c r="L104" s="128" t="s">
        <v>116</v>
      </c>
      <c r="M104" s="128" t="s">
        <v>116</v>
      </c>
      <c r="N104" s="128" t="s">
        <v>118</v>
      </c>
      <c r="O104" s="128" t="s">
        <v>118</v>
      </c>
      <c r="P104" s="128" t="s">
        <v>116</v>
      </c>
      <c r="Q104" s="128" t="s">
        <v>116</v>
      </c>
      <c r="R104" s="128" t="s">
        <v>117</v>
      </c>
      <c r="S104" s="128" t="s">
        <v>117</v>
      </c>
      <c r="T104" s="128" t="s">
        <v>117</v>
      </c>
      <c r="U104" s="128" t="s">
        <v>116</v>
      </c>
      <c r="V104" s="128" t="s">
        <v>116</v>
      </c>
      <c r="W104" s="129" t="s">
        <v>116</v>
      </c>
    </row>
    <row r="105" spans="1:25" x14ac:dyDescent="0.25">
      <c r="A105" s="165" t="s">
        <v>77</v>
      </c>
      <c r="B105" s="268" t="s">
        <v>64</v>
      </c>
      <c r="C105" s="269"/>
      <c r="D105" s="270"/>
      <c r="E105" s="168">
        <v>50</v>
      </c>
      <c r="H105" s="132" t="s">
        <v>100</v>
      </c>
      <c r="I105" s="205"/>
      <c r="J105" s="131" t="s">
        <v>117</v>
      </c>
      <c r="K105" s="131" t="s">
        <v>117</v>
      </c>
      <c r="L105" s="130" t="s">
        <v>118</v>
      </c>
      <c r="M105" s="127" t="s">
        <v>117</v>
      </c>
      <c r="N105" s="128" t="s">
        <v>117</v>
      </c>
      <c r="O105" s="128" t="s">
        <v>117</v>
      </c>
      <c r="P105" s="128" t="s">
        <v>117</v>
      </c>
      <c r="Q105" s="128" t="s">
        <v>117</v>
      </c>
      <c r="R105" s="128" t="s">
        <v>118</v>
      </c>
      <c r="S105" s="128" t="s">
        <v>118</v>
      </c>
      <c r="T105" s="128" t="s">
        <v>118</v>
      </c>
      <c r="U105" s="128" t="s">
        <v>118</v>
      </c>
      <c r="V105" s="128" t="s">
        <v>118</v>
      </c>
      <c r="W105" s="129" t="s">
        <v>116</v>
      </c>
    </row>
    <row r="106" spans="1:25" x14ac:dyDescent="0.25">
      <c r="A106" s="165" t="s">
        <v>78</v>
      </c>
      <c r="B106" s="268" t="s">
        <v>65</v>
      </c>
      <c r="C106" s="269"/>
      <c r="D106" s="270"/>
      <c r="E106" s="168">
        <v>100</v>
      </c>
      <c r="H106" s="176" t="s">
        <v>101</v>
      </c>
      <c r="I106" s="177"/>
      <c r="J106" s="211" t="s">
        <v>116</v>
      </c>
      <c r="K106" s="180" t="s">
        <v>116</v>
      </c>
      <c r="L106" s="181" t="s">
        <v>116</v>
      </c>
      <c r="M106" s="178" t="s">
        <v>116</v>
      </c>
      <c r="N106" s="178" t="s">
        <v>128</v>
      </c>
      <c r="O106" s="178" t="s">
        <v>128</v>
      </c>
      <c r="P106" s="178" t="s">
        <v>129</v>
      </c>
      <c r="Q106" s="178" t="s">
        <v>116</v>
      </c>
      <c r="R106" s="178" t="s">
        <v>116</v>
      </c>
      <c r="S106" s="178" t="s">
        <v>116</v>
      </c>
      <c r="T106" s="178" t="s">
        <v>116</v>
      </c>
      <c r="U106" s="178" t="s">
        <v>116</v>
      </c>
      <c r="V106" s="178" t="s">
        <v>116</v>
      </c>
      <c r="W106" s="179" t="s">
        <v>116</v>
      </c>
    </row>
    <row r="107" spans="1:25" x14ac:dyDescent="0.25">
      <c r="A107" s="165" t="s">
        <v>79</v>
      </c>
      <c r="B107" s="268" t="s">
        <v>66</v>
      </c>
      <c r="C107" s="269"/>
      <c r="D107" s="270"/>
      <c r="E107" s="168">
        <v>25</v>
      </c>
      <c r="H107" s="132" t="s">
        <v>102</v>
      </c>
      <c r="I107" s="205"/>
      <c r="J107" s="128" t="s">
        <v>128</v>
      </c>
      <c r="K107" s="128" t="s">
        <v>128</v>
      </c>
      <c r="L107" s="128" t="s">
        <v>128</v>
      </c>
      <c r="M107" s="128" t="s">
        <v>128</v>
      </c>
      <c r="N107" s="128" t="s">
        <v>128</v>
      </c>
      <c r="O107" s="128" t="s">
        <v>128</v>
      </c>
      <c r="P107" s="128" t="s">
        <v>128</v>
      </c>
      <c r="Q107" s="128" t="s">
        <v>128</v>
      </c>
      <c r="R107" s="128" t="s">
        <v>128</v>
      </c>
      <c r="S107" s="128" t="s">
        <v>128</v>
      </c>
      <c r="T107" s="128" t="s">
        <v>128</v>
      </c>
      <c r="U107" s="128" t="s">
        <v>116</v>
      </c>
      <c r="V107" s="128" t="s">
        <v>128</v>
      </c>
      <c r="W107" s="129" t="s">
        <v>116</v>
      </c>
    </row>
    <row r="108" spans="1:25" ht="15.75" thickBot="1" x14ac:dyDescent="0.3">
      <c r="A108" s="165" t="s">
        <v>81</v>
      </c>
      <c r="B108" s="268" t="s">
        <v>68</v>
      </c>
      <c r="C108" s="269"/>
      <c r="D108" s="270"/>
      <c r="E108" s="168">
        <v>25</v>
      </c>
      <c r="H108" s="163" t="s">
        <v>103</v>
      </c>
      <c r="I108" s="206"/>
      <c r="J108" s="203" t="s">
        <v>128</v>
      </c>
      <c r="K108" s="203" t="s">
        <v>128</v>
      </c>
      <c r="L108" s="203" t="s">
        <v>128</v>
      </c>
      <c r="M108" s="203" t="s">
        <v>128</v>
      </c>
      <c r="N108" s="203" t="s">
        <v>128</v>
      </c>
      <c r="O108" s="203" t="s">
        <v>128</v>
      </c>
      <c r="P108" s="203" t="s">
        <v>128</v>
      </c>
      <c r="Q108" s="203" t="s">
        <v>128</v>
      </c>
      <c r="R108" s="203" t="s">
        <v>128</v>
      </c>
      <c r="S108" s="203" t="s">
        <v>128</v>
      </c>
      <c r="T108" s="203" t="s">
        <v>128</v>
      </c>
      <c r="U108" s="203" t="s">
        <v>128</v>
      </c>
      <c r="V108" s="203" t="s">
        <v>128</v>
      </c>
      <c r="W108" s="204" t="s">
        <v>128</v>
      </c>
    </row>
    <row r="109" spans="1:25" x14ac:dyDescent="0.25">
      <c r="A109" s="165" t="s">
        <v>82</v>
      </c>
      <c r="B109" s="268" t="s">
        <v>83</v>
      </c>
      <c r="C109" s="269"/>
      <c r="D109" s="270"/>
      <c r="E109" s="168">
        <v>100</v>
      </c>
      <c r="H109" s="123"/>
      <c r="I109" s="182"/>
      <c r="X109" s="191"/>
      <c r="Y109" s="191"/>
    </row>
    <row r="110" spans="1:25" ht="15.75" thickBot="1" x14ac:dyDescent="0.3">
      <c r="A110" s="166" t="s">
        <v>130</v>
      </c>
      <c r="B110" s="281" t="s">
        <v>131</v>
      </c>
      <c r="C110" s="282"/>
      <c r="D110" s="283"/>
      <c r="E110" s="169">
        <v>100</v>
      </c>
      <c r="H110" s="190"/>
      <c r="I110" s="256" t="s">
        <v>135</v>
      </c>
      <c r="J110" s="256"/>
      <c r="K110" s="256"/>
      <c r="L110" s="256"/>
      <c r="M110" s="256"/>
      <c r="N110" s="256"/>
      <c r="O110" s="256"/>
      <c r="P110" s="256"/>
      <c r="Q110" s="192"/>
      <c r="R110" s="192"/>
      <c r="S110" s="192"/>
      <c r="T110" s="192"/>
      <c r="U110" s="192"/>
      <c r="V110" s="192"/>
      <c r="W110" s="191"/>
      <c r="X110" s="115"/>
      <c r="Y110" s="115"/>
    </row>
    <row r="111" spans="1:25" ht="15.75" thickBot="1" x14ac:dyDescent="0.3">
      <c r="H111" s="122"/>
      <c r="I111" s="183"/>
      <c r="Q111" s="115"/>
      <c r="R111" s="115"/>
      <c r="S111" s="115"/>
      <c r="T111" s="115"/>
      <c r="U111" s="115"/>
      <c r="V111" s="115"/>
      <c r="W111" s="115"/>
      <c r="X111" s="115"/>
    </row>
    <row r="112" spans="1:25" ht="16.5" thickBot="1" x14ac:dyDescent="0.3">
      <c r="A112" s="258" t="s">
        <v>95</v>
      </c>
      <c r="B112" s="259"/>
      <c r="C112" s="259"/>
      <c r="D112" s="260"/>
      <c r="E112" s="171" t="s">
        <v>14</v>
      </c>
      <c r="F112" s="198" t="s">
        <v>23</v>
      </c>
      <c r="H112" s="191"/>
      <c r="I112" s="255" t="s">
        <v>134</v>
      </c>
      <c r="J112" s="255"/>
      <c r="K112" s="255"/>
      <c r="L112" s="255"/>
      <c r="M112" s="255"/>
      <c r="N112" s="255"/>
      <c r="O112" s="255"/>
      <c r="P112" s="255"/>
      <c r="Q112" s="191"/>
      <c r="R112" s="191"/>
      <c r="S112" s="192"/>
      <c r="T112" s="192"/>
      <c r="U112" s="192"/>
      <c r="V112" s="192"/>
      <c r="W112" s="192"/>
      <c r="X112" s="115"/>
    </row>
    <row r="113" spans="1:24" ht="15.75" thickBot="1" x14ac:dyDescent="0.3">
      <c r="A113" s="126" t="s">
        <v>80</v>
      </c>
      <c r="B113" s="280" t="s">
        <v>67</v>
      </c>
      <c r="C113" s="280"/>
      <c r="D113" s="280"/>
      <c r="E113" s="170">
        <v>500</v>
      </c>
      <c r="F113" s="120">
        <v>0</v>
      </c>
      <c r="H113" s="122"/>
      <c r="I113" s="183"/>
      <c r="Q113" s="115"/>
      <c r="R113" s="115"/>
      <c r="S113" s="115"/>
      <c r="T113" s="115"/>
      <c r="U113" s="115"/>
      <c r="V113" s="115"/>
      <c r="W113" s="115"/>
      <c r="X113" s="115"/>
    </row>
    <row r="114" spans="1:24" x14ac:dyDescent="0.25">
      <c r="I114" s="287" t="s">
        <v>125</v>
      </c>
      <c r="J114" s="287"/>
      <c r="K114" s="287"/>
      <c r="L114" s="287"/>
      <c r="M114" s="287"/>
      <c r="Q114" s="115"/>
      <c r="R114" s="115"/>
      <c r="S114" s="115"/>
      <c r="T114" s="115"/>
      <c r="U114" s="115"/>
      <c r="V114" s="115"/>
      <c r="W114" s="115"/>
      <c r="X114" s="115"/>
    </row>
    <row r="115" spans="1:24" x14ac:dyDescent="0.25">
      <c r="Q115" s="115"/>
      <c r="R115" s="115"/>
      <c r="S115" s="115"/>
      <c r="T115" s="115"/>
      <c r="U115" s="115"/>
      <c r="V115" s="115"/>
      <c r="W115" s="115"/>
    </row>
  </sheetData>
  <mergeCells count="183">
    <mergeCell ref="I114:M114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W97:W98"/>
    <mergeCell ref="V97:V98"/>
    <mergeCell ref="B72:F72"/>
    <mergeCell ref="B113:D113"/>
    <mergeCell ref="B110:D11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H101:I101"/>
    <mergeCell ref="A81:C81"/>
    <mergeCell ref="M3:O3"/>
    <mergeCell ref="N7:T7"/>
    <mergeCell ref="P3:T3"/>
    <mergeCell ref="N5:T5"/>
    <mergeCell ref="B97:D97"/>
    <mergeCell ref="B98:D98"/>
    <mergeCell ref="B99:D99"/>
    <mergeCell ref="B100:D100"/>
    <mergeCell ref="A96:D96"/>
    <mergeCell ref="N90:O90"/>
    <mergeCell ref="N91:O91"/>
    <mergeCell ref="M84:O84"/>
    <mergeCell ref="N85:O85"/>
    <mergeCell ref="N86:O86"/>
    <mergeCell ref="N87:O87"/>
    <mergeCell ref="M88:O88"/>
    <mergeCell ref="N89:O89"/>
    <mergeCell ref="A68:C68"/>
    <mergeCell ref="P66:R66"/>
    <mergeCell ref="S66:U66"/>
    <mergeCell ref="A89:B89"/>
    <mergeCell ref="A91:B91"/>
    <mergeCell ref="A93:B93"/>
    <mergeCell ref="A60:C60"/>
    <mergeCell ref="B61:C61"/>
    <mergeCell ref="B62:C62"/>
    <mergeCell ref="B63:C63"/>
    <mergeCell ref="B59:C59"/>
    <mergeCell ref="H96:W96"/>
    <mergeCell ref="I112:P112"/>
    <mergeCell ref="I110:P110"/>
    <mergeCell ref="N4:T4"/>
    <mergeCell ref="A112:D112"/>
    <mergeCell ref="N82:O82"/>
    <mergeCell ref="N83:O83"/>
    <mergeCell ref="M68:O68"/>
    <mergeCell ref="M72:O72"/>
    <mergeCell ref="N73:O73"/>
    <mergeCell ref="N74:O74"/>
    <mergeCell ref="N75:O75"/>
    <mergeCell ref="N62:O62"/>
    <mergeCell ref="N63:O63"/>
    <mergeCell ref="M66:O66"/>
    <mergeCell ref="M76:O76"/>
    <mergeCell ref="N77:O77"/>
    <mergeCell ref="N78:O78"/>
    <mergeCell ref="N79:O79"/>
    <mergeCell ref="D10:F10"/>
    <mergeCell ref="G10:I10"/>
    <mergeCell ref="P38:R38"/>
    <mergeCell ref="S38:U38"/>
    <mergeCell ref="M20:O20"/>
    <mergeCell ref="N21:O21"/>
    <mergeCell ref="N22:O22"/>
    <mergeCell ref="N23:O23"/>
    <mergeCell ref="M28:O28"/>
    <mergeCell ref="N29:O29"/>
    <mergeCell ref="M32:O32"/>
    <mergeCell ref="N33:O33"/>
    <mergeCell ref="N34:O34"/>
    <mergeCell ref="N35:O35"/>
    <mergeCell ref="A1:W1"/>
    <mergeCell ref="A75:C75"/>
    <mergeCell ref="D75:F75"/>
    <mergeCell ref="E3:G3"/>
    <mergeCell ref="E5:G5"/>
    <mergeCell ref="M10:O10"/>
    <mergeCell ref="P10:R10"/>
    <mergeCell ref="S10:U10"/>
    <mergeCell ref="M12:O12"/>
    <mergeCell ref="M16:O16"/>
    <mergeCell ref="N17:O17"/>
    <mergeCell ref="N18:O18"/>
    <mergeCell ref="N19:O19"/>
    <mergeCell ref="A48:C48"/>
    <mergeCell ref="A28:C28"/>
    <mergeCell ref="B29:C29"/>
    <mergeCell ref="B30:C30"/>
    <mergeCell ref="B31:C31"/>
    <mergeCell ref="A20:C20"/>
    <mergeCell ref="A3:C3"/>
    <mergeCell ref="A5:C5"/>
    <mergeCell ref="B51:C51"/>
    <mergeCell ref="A56:C56"/>
    <mergeCell ref="A44:C44"/>
    <mergeCell ref="B21:C21"/>
    <mergeCell ref="B22:C22"/>
    <mergeCell ref="B23:C23"/>
    <mergeCell ref="N6:T6"/>
    <mergeCell ref="A83:C83"/>
    <mergeCell ref="A84:C84"/>
    <mergeCell ref="A10:C10"/>
    <mergeCell ref="A12:C12"/>
    <mergeCell ref="B17:C17"/>
    <mergeCell ref="B18:C18"/>
    <mergeCell ref="B19:C19"/>
    <mergeCell ref="A16:C16"/>
    <mergeCell ref="D38:F38"/>
    <mergeCell ref="A70:C70"/>
    <mergeCell ref="B57:C57"/>
    <mergeCell ref="G38:I38"/>
    <mergeCell ref="D66:F66"/>
    <mergeCell ref="G66:I66"/>
    <mergeCell ref="A66:C66"/>
    <mergeCell ref="A78:C78"/>
    <mergeCell ref="A79:C79"/>
    <mergeCell ref="A80:C80"/>
    <mergeCell ref="M80:O80"/>
    <mergeCell ref="N81:O81"/>
    <mergeCell ref="M40:O40"/>
    <mergeCell ref="M44:O44"/>
    <mergeCell ref="B46:C46"/>
    <mergeCell ref="B47:C47"/>
    <mergeCell ref="A38:C38"/>
    <mergeCell ref="A40:C40"/>
    <mergeCell ref="B27:C27"/>
    <mergeCell ref="A32:C32"/>
    <mergeCell ref="B33:C33"/>
    <mergeCell ref="B34:C34"/>
    <mergeCell ref="B35:C35"/>
    <mergeCell ref="B45:C45"/>
    <mergeCell ref="N30:O30"/>
    <mergeCell ref="N31:O31"/>
    <mergeCell ref="M38:O38"/>
    <mergeCell ref="A24:C24"/>
    <mergeCell ref="B25:C25"/>
    <mergeCell ref="B26:C26"/>
    <mergeCell ref="M24:O24"/>
    <mergeCell ref="N25:O25"/>
    <mergeCell ref="N26:O26"/>
    <mergeCell ref="N27:O27"/>
    <mergeCell ref="N61:O61"/>
    <mergeCell ref="M60:O60"/>
    <mergeCell ref="N59:O59"/>
    <mergeCell ref="M56:O56"/>
    <mergeCell ref="N57:O57"/>
    <mergeCell ref="N58:O58"/>
    <mergeCell ref="N45:O45"/>
    <mergeCell ref="B58:C58"/>
    <mergeCell ref="B49:C49"/>
    <mergeCell ref="B50:C50"/>
    <mergeCell ref="N46:O46"/>
    <mergeCell ref="N47:O47"/>
    <mergeCell ref="B53:C53"/>
    <mergeCell ref="B54:C54"/>
    <mergeCell ref="B55:C55"/>
    <mergeCell ref="M52:O52"/>
    <mergeCell ref="N53:O53"/>
    <mergeCell ref="N54:O54"/>
    <mergeCell ref="N55:O55"/>
    <mergeCell ref="A52:C52"/>
    <mergeCell ref="N49:O49"/>
    <mergeCell ref="N50:O50"/>
    <mergeCell ref="N51:O51"/>
    <mergeCell ref="M48:O48"/>
  </mergeCells>
  <pageMargins left="0.25" right="0.25" top="0.75" bottom="0.75" header="0.3" footer="0.3"/>
  <pageSetup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Tostlebe, Jay [ABD]</dc:creator>
  <cp:lastModifiedBy>Debbie T</cp:lastModifiedBy>
  <cp:lastPrinted>2017-02-15T16:50:55Z</cp:lastPrinted>
  <dcterms:created xsi:type="dcterms:W3CDTF">2015-09-28T20:16:21Z</dcterms:created>
  <dcterms:modified xsi:type="dcterms:W3CDTF">2017-05-24T22:37:40Z</dcterms:modified>
</cp:coreProperties>
</file>