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fileSharing readOnlyRecommended="1"/>
  <workbookPr defaultThemeVersion="166925"/>
  <mc:AlternateContent xmlns:mc="http://schemas.openxmlformats.org/markup-compatibility/2006">
    <mc:Choice Requires="x15">
      <x15ac:absPath xmlns:x15ac="http://schemas.microsoft.com/office/spreadsheetml/2010/11/ac" url="C:\Users\Usuario\Desktop\DATA_BASE_MINTIC\Project\"/>
    </mc:Choice>
  </mc:AlternateContent>
  <xr:revisionPtr revIDLastSave="0" documentId="13_ncr:1_{35C7C9A9-5967-4AD0-A49C-4BD2DE216C7C}" xr6:coauthVersionLast="47" xr6:coauthVersionMax="47" xr10:uidLastSave="{00000000-0000-0000-0000-000000000000}"/>
  <bookViews>
    <workbookView xWindow="-120" yWindow="-120" windowWidth="20730" windowHeight="11160" xr2:uid="{B6EE1547-E9B4-1A46-842E-B6EDA7E81A66}"/>
  </bookViews>
  <sheets>
    <sheet name="Información básica" sheetId="1" r:id="rId1"/>
    <sheet name="Plan de proyecto"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2" l="1"/>
  <c r="G12" i="2"/>
  <c r="G13" i="2"/>
  <c r="G14" i="2"/>
  <c r="G15" i="2"/>
  <c r="G17" i="2"/>
  <c r="G18" i="2"/>
  <c r="G19" i="2"/>
  <c r="G20" i="2"/>
  <c r="G21" i="2"/>
  <c r="G22" i="2"/>
  <c r="G24" i="2"/>
  <c r="G25" i="2"/>
  <c r="G26" i="2"/>
  <c r="G27" i="2"/>
  <c r="G28"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B2" i="2"/>
  <c r="C5" i="2"/>
  <c r="H29" i="2" l="1"/>
  <c r="H23" i="2"/>
  <c r="H16" i="2"/>
  <c r="H10" i="2"/>
  <c r="C8" i="2" l="1"/>
  <c r="C7" i="2"/>
  <c r="C6" i="2"/>
  <c r="I8" i="2" s="1"/>
  <c r="I9" i="2" s="1"/>
  <c r="I6" i="2" l="1"/>
  <c r="I7" i="2"/>
  <c r="J8" i="2"/>
  <c r="J9" i="2" s="1"/>
  <c r="K8" i="2" l="1"/>
  <c r="K9" i="2" s="1"/>
  <c r="L8" i="2" l="1"/>
  <c r="L9" i="2" s="1"/>
  <c r="M8" i="2" l="1"/>
  <c r="M9" i="2" s="1"/>
  <c r="N8" i="2" l="1"/>
  <c r="N9" i="2" s="1"/>
  <c r="O8" i="2" l="1"/>
  <c r="O9" i="2" s="1"/>
  <c r="P8" i="2" l="1"/>
  <c r="P9" i="2" s="1"/>
  <c r="P6" i="2" l="1"/>
  <c r="Q8" i="2"/>
  <c r="Q9" i="2" s="1"/>
  <c r="P7" i="2"/>
  <c r="R8" i="2" l="1"/>
  <c r="R9" i="2" s="1"/>
  <c r="S8" i="2" l="1"/>
  <c r="S9" i="2" s="1"/>
  <c r="T8" i="2" l="1"/>
  <c r="T9" i="2" s="1"/>
  <c r="U8" i="2" l="1"/>
  <c r="U9" i="2" s="1"/>
  <c r="V8" i="2" l="1"/>
  <c r="V9" i="2" s="1"/>
  <c r="W8" i="2" l="1"/>
  <c r="W6" i="2" l="1"/>
  <c r="W9" i="2"/>
  <c r="X8" i="2"/>
  <c r="X9" i="2" s="1"/>
  <c r="W7" i="2"/>
  <c r="Y8" i="2" l="1"/>
  <c r="Y9" i="2" s="1"/>
  <c r="Z8" i="2" l="1"/>
  <c r="Z9" i="2" s="1"/>
  <c r="AA8" i="2" l="1"/>
  <c r="AA9" i="2" s="1"/>
  <c r="AB8" i="2" l="1"/>
  <c r="AB9" i="2" s="1"/>
  <c r="AC8" i="2" l="1"/>
  <c r="AC9" i="2" s="1"/>
  <c r="AD8" i="2" l="1"/>
  <c r="AD6" i="2" l="1"/>
  <c r="AD9" i="2"/>
  <c r="AE8" i="2"/>
  <c r="AE9" i="2" s="1"/>
  <c r="AD7" i="2"/>
  <c r="AF8" i="2" l="1"/>
  <c r="AF9" i="2" s="1"/>
  <c r="AG8" i="2" l="1"/>
  <c r="AG9" i="2" s="1"/>
  <c r="AH8" i="2" l="1"/>
  <c r="AH9" i="2" s="1"/>
  <c r="AI8" i="2" l="1"/>
  <c r="AI9" i="2" s="1"/>
  <c r="AJ8" i="2" l="1"/>
  <c r="AJ9" i="2" s="1"/>
  <c r="AK8" i="2" l="1"/>
  <c r="AK6" i="2" l="1"/>
  <c r="AK9" i="2"/>
  <c r="AK7" i="2"/>
  <c r="AL8" i="2"/>
  <c r="AL9" i="2" s="1"/>
  <c r="AM8" i="2" l="1"/>
  <c r="AM9" i="2" s="1"/>
  <c r="AN8" i="2" l="1"/>
  <c r="AN9" i="2" s="1"/>
  <c r="AO8" i="2" l="1"/>
  <c r="AO9" i="2" s="1"/>
  <c r="AP8" i="2" l="1"/>
  <c r="AP9" i="2" s="1"/>
  <c r="AQ8" i="2" l="1"/>
  <c r="AQ9" i="2" s="1"/>
  <c r="AR8" i="2" l="1"/>
  <c r="AR6" i="2" l="1"/>
  <c r="AR9" i="2"/>
  <c r="AR7" i="2"/>
  <c r="AS8" i="2"/>
  <c r="AS9" i="2" s="1"/>
  <c r="AT8" i="2" l="1"/>
  <c r="AT9" i="2" s="1"/>
  <c r="AU8" i="2" l="1"/>
  <c r="AU9" i="2" s="1"/>
  <c r="AV8" i="2" l="1"/>
  <c r="AV9" i="2" s="1"/>
  <c r="AW8" i="2" l="1"/>
  <c r="AW9" i="2" s="1"/>
  <c r="AX8" i="2" l="1"/>
  <c r="AX9" i="2" s="1"/>
  <c r="AY8" i="2" l="1"/>
  <c r="AY6" i="2" l="1"/>
  <c r="AY9" i="2"/>
  <c r="AY7" i="2"/>
  <c r="AZ8" i="2"/>
  <c r="AZ9" i="2" s="1"/>
  <c r="BA8" i="2" l="1"/>
  <c r="BA9" i="2" s="1"/>
  <c r="BB8" i="2" l="1"/>
  <c r="BB9" i="2" s="1"/>
  <c r="BC8" i="2" l="1"/>
  <c r="BC9" i="2" s="1"/>
  <c r="BD8" i="2" l="1"/>
  <c r="BD9" i="2" s="1"/>
  <c r="BE8" i="2" l="1"/>
  <c r="BE9" i="2" s="1"/>
  <c r="BF8" i="2" l="1"/>
  <c r="BF6" i="2" l="1"/>
  <c r="BF9" i="2"/>
  <c r="BG8" i="2"/>
  <c r="BG9" i="2" s="1"/>
  <c r="BF7" i="2"/>
  <c r="BH8" i="2" l="1"/>
  <c r="BH9" i="2" s="1"/>
  <c r="BI8" i="2" l="1"/>
  <c r="BI9" i="2" s="1"/>
  <c r="BJ8" i="2" l="1"/>
  <c r="BJ9" i="2" s="1"/>
  <c r="BK8" i="2" l="1"/>
  <c r="BK9" i="2" s="1"/>
  <c r="BL8" i="2" l="1"/>
  <c r="BL9" i="2" s="1"/>
  <c r="BM8" i="2" l="1"/>
  <c r="BM6" i="2" l="1"/>
  <c r="BM9" i="2"/>
  <c r="BM7" i="2"/>
  <c r="BN8" i="2"/>
  <c r="BN9" i="2" s="1"/>
  <c r="BO8" i="2" l="1"/>
  <c r="BO9" i="2" s="1"/>
  <c r="BP8" i="2" l="1"/>
  <c r="BP9" i="2" s="1"/>
  <c r="BQ8" i="2" l="1"/>
  <c r="BQ9" i="2" s="1"/>
  <c r="BR8" i="2" l="1"/>
  <c r="BR9" i="2" s="1"/>
  <c r="BS8" i="2" l="1"/>
  <c r="BS9" i="2" s="1"/>
  <c r="BT8" i="2" l="1"/>
  <c r="BT6" i="2" l="1"/>
  <c r="BT9" i="2"/>
  <c r="BT7" i="2"/>
  <c r="BU8" i="2"/>
  <c r="BU9" i="2" s="1"/>
  <c r="BV8" i="2" l="1"/>
  <c r="BV9" i="2" s="1"/>
  <c r="BW8" i="2" l="1"/>
  <c r="BW9" i="2" s="1"/>
  <c r="BX8" i="2" l="1"/>
  <c r="BX9" i="2" s="1"/>
  <c r="BY8" i="2" l="1"/>
  <c r="BY9" i="2" s="1"/>
  <c r="BZ8" i="2" l="1"/>
  <c r="BZ9" i="2" s="1"/>
  <c r="CA8" i="2" l="1"/>
  <c r="CA6" i="2" l="1"/>
  <c r="CA9" i="2"/>
  <c r="CB8" i="2"/>
  <c r="CB9" i="2" s="1"/>
  <c r="CA7" i="2"/>
  <c r="CC8" i="2" l="1"/>
  <c r="CC9" i="2" s="1"/>
  <c r="CD8" i="2" l="1"/>
  <c r="CD9" i="2" s="1"/>
  <c r="CE8" i="2" l="1"/>
  <c r="CE9" i="2" s="1"/>
  <c r="CF8" i="2" l="1"/>
  <c r="CF9" i="2" s="1"/>
  <c r="CG8" i="2" l="1"/>
  <c r="CG9" i="2" s="1"/>
  <c r="CH8" i="2" l="1"/>
  <c r="CH6" i="2" l="1"/>
  <c r="CH9" i="2"/>
  <c r="CH7" i="2"/>
  <c r="CI8" i="2"/>
  <c r="CI9" i="2" s="1"/>
  <c r="CJ8" i="2" l="1"/>
  <c r="CJ9" i="2" s="1"/>
  <c r="CK8" i="2" l="1"/>
  <c r="CK9" i="2" s="1"/>
  <c r="CL8" i="2" l="1"/>
  <c r="CL9" i="2" s="1"/>
  <c r="CM8" i="2" l="1"/>
  <c r="CM9" i="2" s="1"/>
  <c r="CN8" i="2" l="1"/>
  <c r="CN9" i="2" s="1"/>
  <c r="CO8" i="2" l="1"/>
  <c r="CO6" i="2" l="1"/>
  <c r="CO9" i="2"/>
  <c r="CP8" i="2"/>
  <c r="CP9" i="2" s="1"/>
  <c r="CO7" i="2"/>
  <c r="CQ8" i="2" l="1"/>
  <c r="CQ9" i="2" s="1"/>
  <c r="CR8" i="2" l="1"/>
  <c r="CR9" i="2" s="1"/>
  <c r="CS8" i="2" l="1"/>
  <c r="CS9" i="2" s="1"/>
  <c r="CT8" i="2" l="1"/>
  <c r="CT9" i="2" s="1"/>
  <c r="CU8" i="2" l="1"/>
  <c r="CU9" i="2" s="1"/>
  <c r="CV8" i="2" l="1"/>
  <c r="CV6" i="2" l="1"/>
  <c r="CV9" i="2"/>
  <c r="CW8" i="2"/>
  <c r="CW9" i="2" s="1"/>
  <c r="CV7" i="2"/>
  <c r="CX8" i="2" l="1"/>
  <c r="CX9" i="2" s="1"/>
  <c r="CY8" i="2" l="1"/>
  <c r="CY9" i="2" s="1"/>
  <c r="CZ8" i="2" l="1"/>
  <c r="CZ9" i="2" s="1"/>
  <c r="DA8" i="2" l="1"/>
  <c r="DA9" i="2" s="1"/>
  <c r="DB8" i="2" l="1"/>
  <c r="DB9" i="2" s="1"/>
  <c r="DC8" i="2" l="1"/>
  <c r="DC6" i="2" l="1"/>
  <c r="DC9" i="2"/>
  <c r="DD8" i="2"/>
  <c r="DD9" i="2" s="1"/>
  <c r="DC7" i="2"/>
  <c r="DE8" i="2" l="1"/>
  <c r="DE9" i="2" s="1"/>
  <c r="DF8" i="2" l="1"/>
  <c r="DF9" i="2" s="1"/>
  <c r="DG8" i="2" l="1"/>
  <c r="DG9" i="2" s="1"/>
  <c r="DH8" i="2" l="1"/>
  <c r="DH9" i="2" s="1"/>
  <c r="DI8" i="2" l="1"/>
  <c r="DI9" i="2" s="1"/>
  <c r="DJ8" i="2" l="1"/>
  <c r="DJ6" i="2" l="1"/>
  <c r="DJ9" i="2"/>
  <c r="DK8" i="2"/>
  <c r="DK9" i="2" s="1"/>
  <c r="DJ7" i="2"/>
  <c r="DL8" i="2" l="1"/>
  <c r="DL9" i="2" s="1"/>
  <c r="DM8" i="2" l="1"/>
  <c r="DM9" i="2" s="1"/>
  <c r="DN8" i="2" l="1"/>
  <c r="DN9" i="2" s="1"/>
  <c r="DO8" i="2" l="1"/>
  <c r="DO9" i="2" s="1"/>
  <c r="DP8" i="2" l="1"/>
  <c r="DP9" i="2" s="1"/>
  <c r="DQ8" i="2" l="1"/>
  <c r="DQ6" i="2" l="1"/>
  <c r="DQ9" i="2"/>
  <c r="DR8" i="2"/>
  <c r="DR9" i="2" s="1"/>
  <c r="DQ7" i="2"/>
  <c r="DS8" i="2" l="1"/>
  <c r="DS9" i="2" s="1"/>
  <c r="DT8" i="2" l="1"/>
  <c r="DT9" i="2" s="1"/>
  <c r="DU8" i="2" l="1"/>
  <c r="DU9" i="2" s="1"/>
  <c r="DV8" i="2" l="1"/>
  <c r="DV9" i="2" s="1"/>
  <c r="DW8" i="2" l="1"/>
  <c r="DW9" i="2" s="1"/>
  <c r="DX8" i="2" l="1"/>
  <c r="DX6" i="2" l="1"/>
  <c r="DX9" i="2"/>
  <c r="DY8" i="2"/>
  <c r="DY9" i="2" s="1"/>
  <c r="DX7" i="2"/>
  <c r="DZ8" i="2" l="1"/>
  <c r="DZ9" i="2" s="1"/>
  <c r="EA8" i="2" l="1"/>
  <c r="EA9" i="2" s="1"/>
  <c r="EB8" i="2" l="1"/>
  <c r="EB9" i="2" s="1"/>
  <c r="EC8" i="2" l="1"/>
  <c r="EC9" i="2" s="1"/>
  <c r="ED8" i="2" l="1"/>
  <c r="ED9" i="2" s="1"/>
  <c r="EE8" i="2" l="1"/>
  <c r="EE6" i="2" l="1"/>
  <c r="EE9" i="2"/>
  <c r="EF8" i="2"/>
  <c r="EF9" i="2" s="1"/>
  <c r="EE7" i="2"/>
  <c r="EG8" i="2" l="1"/>
  <c r="EG9" i="2" s="1"/>
  <c r="EH8" i="2" l="1"/>
  <c r="EH9" i="2" s="1"/>
  <c r="EI8" i="2" l="1"/>
  <c r="EI9" i="2" s="1"/>
  <c r="EJ8" i="2" l="1"/>
  <c r="EJ9" i="2" s="1"/>
  <c r="EK8" i="2" l="1"/>
  <c r="EK9" i="2" s="1"/>
  <c r="EL8" i="2" l="1"/>
  <c r="EL6" i="2" l="1"/>
  <c r="EL9" i="2"/>
  <c r="EM8" i="2"/>
  <c r="EM9" i="2" s="1"/>
  <c r="EL7" i="2"/>
  <c r="EN8" i="2" l="1"/>
  <c r="EN9" i="2" s="1"/>
  <c r="EO8" i="2" l="1"/>
  <c r="EO9" i="2" s="1"/>
  <c r="EP8" i="2" l="1"/>
  <c r="EP9" i="2" s="1"/>
  <c r="EQ8" i="2" l="1"/>
  <c r="EQ9" i="2" s="1"/>
  <c r="ER8" i="2" l="1"/>
  <c r="ER9" i="2" s="1"/>
  <c r="ES8" i="2" l="1"/>
  <c r="ES6" i="2" l="1"/>
  <c r="ES9" i="2"/>
  <c r="ET8" i="2"/>
  <c r="ET9" i="2" s="1"/>
  <c r="ES7" i="2"/>
  <c r="EU8" i="2" l="1"/>
  <c r="EU9" i="2" s="1"/>
  <c r="EV8" i="2" l="1"/>
  <c r="EV9" i="2" s="1"/>
  <c r="EW8" i="2" l="1"/>
  <c r="EW9" i="2" s="1"/>
  <c r="EX8" i="2" l="1"/>
  <c r="EX9" i="2" s="1"/>
  <c r="EY8" i="2" l="1"/>
  <c r="EY9" i="2" s="1"/>
  <c r="EZ8" i="2" l="1"/>
  <c r="EZ6" i="2" l="1"/>
  <c r="EZ9" i="2"/>
  <c r="FA8" i="2"/>
  <c r="FA9" i="2" s="1"/>
  <c r="EZ7" i="2"/>
  <c r="FB8" i="2" l="1"/>
  <c r="FB9" i="2" s="1"/>
  <c r="FC8" i="2" l="1"/>
  <c r="FC9" i="2" s="1"/>
  <c r="FD8" i="2" l="1"/>
  <c r="FD9" i="2" s="1"/>
  <c r="FE8" i="2" l="1"/>
  <c r="FE9" i="2" s="1"/>
  <c r="FF8" i="2" l="1"/>
  <c r="FF9" i="2" s="1"/>
  <c r="FG8" i="2" l="1"/>
  <c r="FG6" i="2" l="1"/>
  <c r="FG9" i="2"/>
  <c r="FH8" i="2"/>
  <c r="FH9" i="2" s="1"/>
  <c r="FG7" i="2"/>
  <c r="FI8" i="2" l="1"/>
  <c r="FI9" i="2" s="1"/>
  <c r="FJ8" i="2" l="1"/>
  <c r="FJ9" i="2" s="1"/>
  <c r="FK8" i="2" l="1"/>
  <c r="FK9" i="2" s="1"/>
  <c r="FL8" i="2" l="1"/>
  <c r="FL9" i="2" s="1"/>
  <c r="FM8" i="2" l="1"/>
  <c r="FM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User_Javi_Coronado</author>
  </authors>
  <commentList>
    <comment ref="D12" authorId="0" shapeId="0" xr:uid="{90D2E080-C01A-40FB-BF68-E87F6EEA418D}">
      <text>
        <r>
          <rPr>
            <b/>
            <sz val="9"/>
            <color indexed="81"/>
            <rFont val="Tahoma"/>
            <family val="2"/>
          </rPr>
          <t>User_Javi_Coronado:</t>
        </r>
        <r>
          <rPr>
            <sz val="9"/>
            <color indexed="81"/>
            <rFont val="Tahoma"/>
            <family val="2"/>
          </rPr>
          <t xml:space="preserve">
</t>
        </r>
      </text>
    </comment>
    <comment ref="D13" authorId="0" shapeId="0" xr:uid="{DCBAED54-BF6E-438D-B700-A875FE2F1A2F}">
      <text>
        <r>
          <rPr>
            <b/>
            <sz val="9"/>
            <color indexed="81"/>
            <rFont val="Tahoma"/>
            <family val="2"/>
          </rPr>
          <t>User_Javi_Coronado:</t>
        </r>
        <r>
          <rPr>
            <sz val="9"/>
            <color indexed="81"/>
            <rFont val="Tahoma"/>
            <family val="2"/>
          </rPr>
          <t xml:space="preserve">
Datos solo publicos y abiertos solo lo disponible en la web.
</t>
        </r>
      </text>
    </comment>
    <comment ref="D14" authorId="0" shapeId="0" xr:uid="{7911FA7C-6A76-4AB6-856D-9ADA3C33B949}">
      <text>
        <r>
          <rPr>
            <b/>
            <sz val="9"/>
            <color indexed="81"/>
            <rFont val="Tahoma"/>
            <family val="2"/>
          </rPr>
          <t>User_Javi_Coronado:</t>
        </r>
        <r>
          <rPr>
            <sz val="9"/>
            <color indexed="81"/>
            <rFont val="Tahoma"/>
            <family val="2"/>
          </rPr>
          <t xml:space="preserve">
Uso de SQL, PYTHON Y R.
</t>
        </r>
      </text>
    </comment>
    <comment ref="D15" authorId="0" shapeId="0" xr:uid="{500DDEED-3F9D-415A-BAF3-79C4058CAE65}">
      <text>
        <r>
          <rPr>
            <b/>
            <sz val="9"/>
            <color indexed="81"/>
            <rFont val="Tahoma"/>
            <family val="2"/>
          </rPr>
          <t>User_Javi_Coronado:</t>
        </r>
        <r>
          <rPr>
            <sz val="9"/>
            <color indexed="81"/>
            <rFont val="Tahoma"/>
            <family val="2"/>
          </rPr>
          <t xml:space="preserve">
Extenso el proceso de busqueda adecuada de datos para el objetivo del proyecto.</t>
        </r>
      </text>
    </comment>
    <comment ref="D17" authorId="0" shapeId="0" xr:uid="{256B94A0-5AB7-4896-84A5-F8C64380EA54}">
      <text>
        <r>
          <rPr>
            <b/>
            <sz val="9"/>
            <color indexed="81"/>
            <rFont val="Tahoma"/>
            <family val="2"/>
          </rPr>
          <t>User_Javi_Coronado:</t>
        </r>
        <r>
          <rPr>
            <sz val="9"/>
            <color indexed="81"/>
            <rFont val="Tahoma"/>
            <family val="2"/>
          </rPr>
          <t xml:space="preserve">
Con EXCEL, SQL, PYTHON Y R.</t>
        </r>
      </text>
    </comment>
    <comment ref="D18" authorId="0" shapeId="0" xr:uid="{BC83C96C-7656-4B48-870D-835866F77FA5}">
      <text>
        <r>
          <rPr>
            <b/>
            <sz val="9"/>
            <color indexed="81"/>
            <rFont val="Tahoma"/>
            <family val="2"/>
          </rPr>
          <t>User_Javi_Coronado:</t>
        </r>
        <r>
          <rPr>
            <sz val="9"/>
            <color indexed="81"/>
            <rFont val="Tahoma"/>
            <family val="2"/>
          </rPr>
          <t xml:space="preserve">
Con EXCEL, SQL, PYTHON Y R.</t>
        </r>
      </text>
    </comment>
  </commentList>
</comments>
</file>

<file path=xl/sharedStrings.xml><?xml version="1.0" encoding="utf-8"?>
<sst xmlns="http://schemas.openxmlformats.org/spreadsheetml/2006/main" count="171" uniqueCount="84">
  <si>
    <t>Email</t>
  </si>
  <si>
    <t>Basisinformationen</t>
  </si>
  <si>
    <t>1.3</t>
  </si>
  <si>
    <t>1.2</t>
  </si>
  <si>
    <t>1.1</t>
  </si>
  <si>
    <t>1.0</t>
  </si>
  <si>
    <t>1</t>
  </si>
  <si>
    <t>2.1</t>
  </si>
  <si>
    <t>2.2</t>
  </si>
  <si>
    <t>2.3</t>
  </si>
  <si>
    <t>2.4</t>
  </si>
  <si>
    <t>2.5</t>
  </si>
  <si>
    <t>2.6</t>
  </si>
  <si>
    <t>3.1</t>
  </si>
  <si>
    <t>3.2</t>
  </si>
  <si>
    <t>3.3</t>
  </si>
  <si>
    <t>3.4</t>
  </si>
  <si>
    <t>3.5</t>
  </si>
  <si>
    <t>4.1</t>
  </si>
  <si>
    <t>4.2</t>
  </si>
  <si>
    <t>4.3</t>
  </si>
  <si>
    <t>4.4</t>
  </si>
  <si>
    <t>4.5</t>
  </si>
  <si>
    <t>x.y</t>
  </si>
  <si>
    <t>1.4</t>
  </si>
  <si>
    <t>Nombre del proyecto</t>
  </si>
  <si>
    <t>Jefe de proyectos</t>
  </si>
  <si>
    <t>Fecha de comienzo</t>
  </si>
  <si>
    <t>Nombre</t>
  </si>
  <si>
    <t>Teléfono</t>
  </si>
  <si>
    <t>Fecha de hoy</t>
  </si>
  <si>
    <t>Iniciar visualización en la semana del proyecto</t>
  </si>
  <si>
    <t>Elemento PSP</t>
  </si>
  <si>
    <t>Tarea/paquete de trabajo</t>
  </si>
  <si>
    <t>Encargado/a</t>
  </si>
  <si>
    <t>Comentario</t>
  </si>
  <si>
    <t>Duración</t>
  </si>
  <si>
    <t>Fecha de finalización</t>
  </si>
  <si>
    <t>Fecha de inicio</t>
  </si>
  <si>
    <t>Progreso</t>
  </si>
  <si>
    <t>Tarea A</t>
  </si>
  <si>
    <t>Tarea B</t>
  </si>
  <si>
    <t>Tarea C</t>
  </si>
  <si>
    <t>Tarea D</t>
  </si>
  <si>
    <t>Tarea E</t>
  </si>
  <si>
    <t>Bloque 1</t>
  </si>
  <si>
    <t>Bloque  2</t>
  </si>
  <si>
    <t>Bloque  3</t>
  </si>
  <si>
    <t>Bloque 4</t>
  </si>
  <si>
    <t>xjacolprocos@gmail.com</t>
  </si>
  <si>
    <t>silvacoronadoelectronicservice@gmail.com</t>
  </si>
  <si>
    <t>Javier. A. S. Coronado</t>
  </si>
  <si>
    <t>Javier_Coronado</t>
  </si>
  <si>
    <t>Proyecto Individual:</t>
  </si>
  <si>
    <t>N/A</t>
  </si>
  <si>
    <t>Javier. A. S. Coronado.</t>
  </si>
  <si>
    <t xml:space="preserve">                                                  (Diagrama de Gantt) Data Analisis sobre Cambio Climatico </t>
  </si>
  <si>
    <t>Jefe de proyecto:</t>
  </si>
  <si>
    <t>Fecha de comienzo:</t>
  </si>
  <si>
    <t>Nombre del proyecto:</t>
  </si>
  <si>
    <t>Busqueda del proyecto</t>
  </si>
  <si>
    <t>Busqueda de datos.</t>
  </si>
  <si>
    <t>Busqueda y Filtrado de datos</t>
  </si>
  <si>
    <t>Datos escogidos.</t>
  </si>
  <si>
    <t>OK ✔</t>
  </si>
  <si>
    <t>Limpieza de datos</t>
  </si>
  <si>
    <t>Add y ordenar data</t>
  </si>
  <si>
    <t>Add documentacion</t>
  </si>
  <si>
    <t>Hacer documentacion</t>
  </si>
  <si>
    <t>Vizualizar documentos</t>
  </si>
  <si>
    <t xml:space="preserve">Vizualizar detalles </t>
  </si>
  <si>
    <t>Detalles en documentos</t>
  </si>
  <si>
    <t>Cierre de vizualizaciones</t>
  </si>
  <si>
    <t>Cierre de documentos</t>
  </si>
  <si>
    <t xml:space="preserve">Integrantes:  Tema:   Análisis de datos sobre cambio climático. </t>
  </si>
  <si>
    <t>Datos</t>
  </si>
  <si>
    <t>Fecha de finalización.</t>
  </si>
  <si>
    <t>Documentacion en texo</t>
  </si>
  <si>
    <t>Cierre Total Entrega.</t>
  </si>
  <si>
    <t>Análisis de datos sobre Cambio Climático.</t>
  </si>
  <si>
    <t>No se necesito N/A</t>
  </si>
  <si>
    <t>BootCamp Analisis y visualizacion de Datos Mitic Bogota. Colombia.</t>
  </si>
  <si>
    <t xml:space="preserve">My GitHub </t>
  </si>
  <si>
    <t>Drive_Google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</si>
</sst>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
    <numFmt numFmtId="165" formatCode="d"/>
    <numFmt numFmtId="166" formatCode="0.0"/>
    <numFmt numFmtId="167" formatCode="dd\.mm\.yyyy;@"/>
  </numFmts>
  <fonts count="25" x14ac:knownFonts="1">
    <font>
      <sz val="12"/>
      <color theme="1"/>
      <name val="Calibri"/>
      <family val="2"/>
      <scheme val="minor"/>
    </font>
    <font>
      <sz val="12"/>
      <color theme="1"/>
      <name val="Arial"/>
      <family val="2"/>
    </font>
    <font>
      <sz val="14"/>
      <color theme="0"/>
      <name val="Arial"/>
      <family val="2"/>
    </font>
    <font>
      <u/>
      <sz val="12"/>
      <color theme="10"/>
      <name val="Calibri"/>
      <family val="2"/>
      <scheme val="minor"/>
    </font>
    <font>
      <sz val="12"/>
      <color rgb="FF244D80"/>
      <name val="Arial"/>
      <family val="2"/>
    </font>
    <font>
      <b/>
      <sz val="12"/>
      <color rgb="FF244D80"/>
      <name val="Arial"/>
      <family val="2"/>
    </font>
    <font>
      <sz val="9"/>
      <color rgb="FF244D80"/>
      <name val="Arial"/>
      <family val="2"/>
    </font>
    <font>
      <sz val="12"/>
      <name val="Arial"/>
      <family val="2"/>
    </font>
    <font>
      <sz val="12"/>
      <color theme="0"/>
      <name val="Arial"/>
      <family val="2"/>
    </font>
    <font>
      <b/>
      <sz val="14"/>
      <color rgb="FF244D80"/>
      <name val="Arial"/>
      <family val="2"/>
    </font>
    <font>
      <sz val="12"/>
      <color theme="1"/>
      <name val="Calibri"/>
      <family val="2"/>
      <scheme val="minor"/>
    </font>
    <font>
      <b/>
      <sz val="12"/>
      <color theme="1"/>
      <name val="Arial"/>
      <family val="2"/>
    </font>
    <font>
      <b/>
      <sz val="12"/>
      <color theme="1"/>
      <name val="Verdana"/>
      <family val="2"/>
    </font>
    <font>
      <b/>
      <sz val="22"/>
      <color rgb="FF244D80"/>
      <name val="Calibri"/>
      <family val="2"/>
      <scheme val="minor"/>
    </font>
    <font>
      <sz val="9"/>
      <color indexed="81"/>
      <name val="Tahoma"/>
      <family val="2"/>
    </font>
    <font>
      <b/>
      <sz val="9"/>
      <color indexed="81"/>
      <name val="Tahoma"/>
      <family val="2"/>
    </font>
    <font>
      <sz val="14"/>
      <name val="Arial"/>
      <family val="2"/>
    </font>
    <font>
      <b/>
      <sz val="24"/>
      <color rgb="FF244D80"/>
      <name val="Arial"/>
      <family val="2"/>
    </font>
    <font>
      <b/>
      <sz val="11"/>
      <color rgb="FF244D80"/>
      <name val="Arial"/>
      <family val="2"/>
    </font>
    <font>
      <b/>
      <i/>
      <sz val="12"/>
      <color rgb="FF7030A0"/>
      <name val="Arial"/>
      <family val="2"/>
    </font>
    <font>
      <b/>
      <sz val="11"/>
      <color theme="1"/>
      <name val="Arial"/>
      <family val="2"/>
    </font>
    <font>
      <b/>
      <sz val="14"/>
      <color rgb="FF7030A0"/>
      <name val="Arial"/>
      <family val="2"/>
    </font>
    <font>
      <b/>
      <i/>
      <sz val="18"/>
      <color rgb="FF7030A0"/>
      <name val="Arial"/>
      <family val="2"/>
    </font>
    <font>
      <u/>
      <sz val="14"/>
      <color theme="10"/>
      <name val="Calibri"/>
      <family val="2"/>
      <scheme val="minor"/>
    </font>
    <font>
      <u/>
      <sz val="16"/>
      <color theme="10"/>
      <name val="Calibri"/>
      <family val="2"/>
      <scheme val="minor"/>
    </font>
  </fonts>
  <fills count="11">
    <fill>
      <patternFill patternType="none"/>
    </fill>
    <fill>
      <patternFill patternType="gray125"/>
    </fill>
    <fill>
      <patternFill patternType="solid">
        <fgColor rgb="FF244D80"/>
        <bgColor indexed="64"/>
      </patternFill>
    </fill>
    <fill>
      <patternFill patternType="solid">
        <fgColor theme="0" tint="-0.14999847407452621"/>
        <bgColor indexed="64"/>
      </patternFill>
    </fill>
    <fill>
      <patternFill patternType="solid">
        <fgColor theme="0"/>
        <bgColor indexed="64"/>
      </patternFill>
    </fill>
    <fill>
      <patternFill patternType="solid">
        <fgColor rgb="FF363A40"/>
        <bgColor indexed="64"/>
      </patternFill>
    </fill>
    <fill>
      <patternFill patternType="solid">
        <fgColor rgb="FFFFFF00"/>
        <bgColor indexed="64"/>
      </patternFill>
    </fill>
    <fill>
      <patternFill patternType="solid">
        <fgColor theme="8" tint="0.79998168889431442"/>
        <bgColor indexed="64"/>
      </patternFill>
    </fill>
    <fill>
      <patternFill patternType="solid">
        <fgColor rgb="FF89FB5B"/>
        <bgColor indexed="64"/>
      </patternFill>
    </fill>
    <fill>
      <patternFill patternType="solid">
        <fgColor theme="9" tint="0.79998168889431442"/>
        <bgColor indexed="64"/>
      </patternFill>
    </fill>
    <fill>
      <patternFill patternType="solid">
        <fgColor theme="9" tint="0.39997558519241921"/>
        <bgColor indexed="64"/>
      </patternFill>
    </fill>
  </fills>
  <borders count="13">
    <border>
      <left/>
      <right/>
      <top/>
      <bottom/>
      <diagonal/>
    </border>
    <border>
      <left style="thin">
        <color theme="1"/>
      </left>
      <right/>
      <top/>
      <bottom/>
      <diagonal/>
    </border>
    <border>
      <left style="medium">
        <color theme="1"/>
      </left>
      <right style="medium">
        <color theme="1"/>
      </right>
      <top style="medium">
        <color theme="1"/>
      </top>
      <bottom style="medium">
        <color theme="1"/>
      </bottom>
      <diagonal/>
    </border>
    <border>
      <left style="thin">
        <color theme="1"/>
      </left>
      <right style="thin">
        <color theme="1"/>
      </right>
      <top style="thin">
        <color theme="1"/>
      </top>
      <bottom style="thin">
        <color theme="1"/>
      </bottom>
      <diagonal/>
    </border>
    <border>
      <left/>
      <right/>
      <top style="thin">
        <color theme="1"/>
      </top>
      <bottom style="thin">
        <color theme="1"/>
      </bottom>
      <diagonal/>
    </border>
    <border>
      <left style="medium">
        <color theme="1"/>
      </left>
      <right/>
      <top style="medium">
        <color theme="1"/>
      </top>
      <bottom style="medium">
        <color theme="1"/>
      </bottom>
      <diagonal/>
    </border>
    <border>
      <left/>
      <right style="medium">
        <color theme="1"/>
      </right>
      <top/>
      <bottom/>
      <diagonal/>
    </border>
    <border>
      <left style="medium">
        <color theme="1"/>
      </left>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theme="1"/>
      </right>
      <top style="medium">
        <color theme="1"/>
      </top>
      <bottom style="medium">
        <color theme="1"/>
      </bottom>
      <diagonal/>
    </border>
  </borders>
  <cellStyleXfs count="3">
    <xf numFmtId="0" fontId="0" fillId="0" borderId="0"/>
    <xf numFmtId="0" fontId="3" fillId="0" borderId="0" applyNumberFormat="0" applyFill="0" applyBorder="0" applyAlignment="0" applyProtection="0"/>
    <xf numFmtId="9" fontId="10" fillId="0" borderId="0" applyFont="0" applyFill="0" applyBorder="0" applyAlignment="0" applyProtection="0"/>
  </cellStyleXfs>
  <cellXfs count="83">
    <xf numFmtId="0" fontId="0" fillId="0" borderId="0" xfId="0"/>
    <xf numFmtId="0" fontId="1" fillId="0" borderId="0" xfId="0" applyFont="1"/>
    <xf numFmtId="0" fontId="1" fillId="3" borderId="0" xfId="0" applyFont="1" applyFill="1"/>
    <xf numFmtId="0" fontId="1" fillId="0" borderId="1" xfId="0" applyFont="1" applyBorder="1"/>
    <xf numFmtId="0" fontId="1" fillId="4" borderId="0" xfId="0" applyFont="1" applyFill="1"/>
    <xf numFmtId="0" fontId="6" fillId="0" borderId="0" xfId="0" applyFont="1" applyAlignment="1">
      <alignment horizontal="center"/>
    </xf>
    <xf numFmtId="0" fontId="7" fillId="4" borderId="7" xfId="0" applyFont="1" applyFill="1" applyBorder="1"/>
    <xf numFmtId="0" fontId="7" fillId="4" borderId="4" xfId="0" applyFont="1" applyFill="1" applyBorder="1"/>
    <xf numFmtId="0" fontId="1" fillId="4" borderId="0" xfId="0" applyFont="1" applyFill="1" applyProtection="1">
      <protection locked="0"/>
    </xf>
    <xf numFmtId="0" fontId="9" fillId="4" borderId="0" xfId="0" applyFont="1" applyFill="1" applyProtection="1">
      <protection locked="0"/>
    </xf>
    <xf numFmtId="0" fontId="4" fillId="4" borderId="0" xfId="0" applyFont="1" applyFill="1" applyProtection="1">
      <protection locked="0"/>
    </xf>
    <xf numFmtId="0" fontId="1" fillId="0" borderId="0" xfId="0" applyFont="1" applyProtection="1">
      <protection locked="0"/>
    </xf>
    <xf numFmtId="0" fontId="5" fillId="3" borderId="0" xfId="0" applyFont="1" applyFill="1" applyProtection="1">
      <protection locked="0"/>
    </xf>
    <xf numFmtId="0" fontId="5" fillId="3" borderId="0" xfId="0" applyFont="1" applyFill="1" applyAlignment="1" applyProtection="1">
      <alignment horizontal="center"/>
      <protection locked="0"/>
    </xf>
    <xf numFmtId="14" fontId="5" fillId="3" borderId="0" xfId="0" applyNumberFormat="1" applyFont="1" applyFill="1" applyProtection="1">
      <protection locked="0"/>
    </xf>
    <xf numFmtId="9" fontId="4" fillId="3" borderId="6" xfId="0" applyNumberFormat="1" applyFont="1" applyFill="1" applyBorder="1" applyProtection="1">
      <protection locked="0"/>
    </xf>
    <xf numFmtId="49" fontId="1" fillId="0" borderId="2" xfId="0" applyNumberFormat="1" applyFont="1" applyBorder="1" applyProtection="1">
      <protection locked="0"/>
    </xf>
    <xf numFmtId="0" fontId="1" fillId="0" borderId="2" xfId="0" applyFont="1" applyBorder="1" applyProtection="1">
      <protection locked="0"/>
    </xf>
    <xf numFmtId="14" fontId="1" fillId="0" borderId="2" xfId="0" applyNumberFormat="1" applyFont="1" applyBorder="1" applyProtection="1">
      <protection locked="0"/>
    </xf>
    <xf numFmtId="9" fontId="1" fillId="0" borderId="2" xfId="0" applyNumberFormat="1" applyFont="1" applyBorder="1" applyProtection="1">
      <protection locked="0"/>
    </xf>
    <xf numFmtId="9" fontId="1" fillId="0" borderId="5" xfId="0" applyNumberFormat="1" applyFont="1" applyBorder="1" applyProtection="1">
      <protection locked="0"/>
    </xf>
    <xf numFmtId="0" fontId="5" fillId="3" borderId="0" xfId="0" applyFont="1" applyFill="1" applyAlignment="1" applyProtection="1">
      <alignment horizontal="left"/>
      <protection locked="0"/>
    </xf>
    <xf numFmtId="0" fontId="4" fillId="4" borderId="0" xfId="0" applyFont="1" applyFill="1"/>
    <xf numFmtId="164" fontId="5" fillId="3" borderId="0" xfId="0" applyNumberFormat="1" applyFont="1" applyFill="1"/>
    <xf numFmtId="164" fontId="1" fillId="0" borderId="2" xfId="0" applyNumberFormat="1" applyFont="1" applyBorder="1"/>
    <xf numFmtId="0" fontId="0" fillId="4" borderId="0" xfId="0" applyFill="1"/>
    <xf numFmtId="0" fontId="2" fillId="4" borderId="0" xfId="0" applyFont="1" applyFill="1"/>
    <xf numFmtId="9" fontId="1" fillId="4" borderId="0" xfId="2" applyFont="1" applyFill="1" applyBorder="1"/>
    <xf numFmtId="166" fontId="1" fillId="0" borderId="2" xfId="0" applyNumberFormat="1" applyFont="1" applyBorder="1" applyProtection="1">
      <protection locked="0"/>
    </xf>
    <xf numFmtId="0" fontId="1" fillId="4" borderId="0" xfId="0" applyFont="1" applyFill="1" applyAlignment="1">
      <alignment horizontal="right"/>
    </xf>
    <xf numFmtId="164" fontId="1" fillId="4" borderId="0" xfId="0" applyNumberFormat="1" applyFont="1" applyFill="1"/>
    <xf numFmtId="14" fontId="1" fillId="4" borderId="0" xfId="0" applyNumberFormat="1" applyFont="1" applyFill="1"/>
    <xf numFmtId="0" fontId="2" fillId="2" borderId="8" xfId="0" applyFont="1" applyFill="1" applyBorder="1"/>
    <xf numFmtId="0" fontId="2" fillId="5" borderId="8" xfId="0" applyFont="1" applyFill="1" applyBorder="1"/>
    <xf numFmtId="0" fontId="1" fillId="0" borderId="8" xfId="0" applyFont="1" applyBorder="1"/>
    <xf numFmtId="0" fontId="3" fillId="0" borderId="8" xfId="1" applyFill="1" applyBorder="1"/>
    <xf numFmtId="0" fontId="11" fillId="6" borderId="8" xfId="0" applyFont="1" applyFill="1" applyBorder="1"/>
    <xf numFmtId="0" fontId="1" fillId="0" borderId="8" xfId="0" applyFont="1" applyBorder="1" applyAlignment="1">
      <alignment horizontal="center"/>
    </xf>
    <xf numFmtId="0" fontId="1" fillId="0" borderId="8" xfId="0" applyFont="1" applyBorder="1" applyAlignment="1">
      <alignment horizontal="center" vertical="center"/>
    </xf>
    <xf numFmtId="0" fontId="11" fillId="4" borderId="8" xfId="0" applyFont="1" applyFill="1" applyBorder="1" applyAlignment="1">
      <alignment horizontal="center" vertical="center" wrapText="1"/>
    </xf>
    <xf numFmtId="0" fontId="11" fillId="4" borderId="8" xfId="0" applyFont="1" applyFill="1" applyBorder="1" applyAlignment="1">
      <alignment horizontal="right" vertical="center"/>
    </xf>
    <xf numFmtId="0" fontId="12" fillId="0" borderId="0" xfId="0" applyFont="1" applyAlignment="1">
      <alignment vertical="center"/>
    </xf>
    <xf numFmtId="0" fontId="9" fillId="4" borderId="8" xfId="0" applyFont="1" applyFill="1" applyBorder="1" applyAlignment="1">
      <alignment horizontal="left" vertical="center"/>
    </xf>
    <xf numFmtId="14" fontId="8" fillId="4" borderId="0" xfId="0" applyNumberFormat="1" applyFont="1" applyFill="1"/>
    <xf numFmtId="0" fontId="1" fillId="4" borderId="8" xfId="0" applyFont="1" applyFill="1" applyBorder="1" applyProtection="1">
      <protection locked="0"/>
    </xf>
    <xf numFmtId="0" fontId="5" fillId="4" borderId="8" xfId="0" applyFont="1" applyFill="1" applyBorder="1" applyAlignment="1" applyProtection="1">
      <alignment horizontal="center"/>
      <protection locked="0"/>
    </xf>
    <xf numFmtId="0" fontId="16" fillId="6" borderId="3" xfId="0" applyFont="1" applyFill="1" applyBorder="1" applyAlignment="1" applyProtection="1">
      <alignment horizontal="center" wrapText="1"/>
      <protection locked="0"/>
    </xf>
    <xf numFmtId="0" fontId="5" fillId="4" borderId="10" xfId="0" applyFont="1" applyFill="1" applyBorder="1" applyAlignment="1" applyProtection="1">
      <alignment horizontal="center"/>
      <protection locked="0"/>
    </xf>
    <xf numFmtId="0" fontId="1" fillId="0" borderId="5" xfId="0" applyFont="1" applyBorder="1" applyProtection="1">
      <protection locked="0"/>
    </xf>
    <xf numFmtId="0" fontId="5" fillId="4" borderId="11" xfId="0" applyFont="1" applyFill="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2" xfId="0" applyFont="1" applyBorder="1" applyProtection="1">
      <protection locked="0"/>
    </xf>
    <xf numFmtId="0" fontId="5" fillId="3" borderId="8" xfId="0" applyFont="1" applyFill="1" applyBorder="1" applyAlignment="1" applyProtection="1">
      <alignment horizontal="center"/>
      <protection locked="0"/>
    </xf>
    <xf numFmtId="0" fontId="1" fillId="0" borderId="8" xfId="0" applyFont="1" applyBorder="1" applyProtection="1">
      <protection locked="0"/>
    </xf>
    <xf numFmtId="0" fontId="11" fillId="4" borderId="8" xfId="0" applyFont="1" applyFill="1" applyBorder="1" applyAlignment="1" applyProtection="1">
      <alignment horizontal="center"/>
      <protection locked="0"/>
    </xf>
    <xf numFmtId="0" fontId="1" fillId="4" borderId="9" xfId="0" applyFont="1" applyFill="1" applyBorder="1" applyProtection="1">
      <protection locked="0"/>
    </xf>
    <xf numFmtId="0" fontId="17" fillId="4" borderId="0" xfId="0" applyFont="1" applyFill="1" applyProtection="1">
      <protection locked="0"/>
    </xf>
    <xf numFmtId="0" fontId="5" fillId="7" borderId="10" xfId="0" applyFont="1" applyFill="1" applyBorder="1" applyAlignment="1" applyProtection="1">
      <alignment wrapText="1"/>
      <protection locked="0"/>
    </xf>
    <xf numFmtId="0" fontId="11" fillId="7" borderId="8" xfId="0" applyFont="1" applyFill="1" applyBorder="1" applyAlignment="1">
      <alignment horizontal="right" wrapText="1"/>
    </xf>
    <xf numFmtId="164" fontId="11" fillId="7" borderId="8" xfId="0" applyNumberFormat="1" applyFont="1" applyFill="1" applyBorder="1"/>
    <xf numFmtId="0" fontId="5" fillId="7" borderId="10" xfId="0" applyFont="1" applyFill="1" applyBorder="1" applyProtection="1">
      <protection locked="0"/>
    </xf>
    <xf numFmtId="14" fontId="11" fillId="7" borderId="8" xfId="0" applyNumberFormat="1" applyFont="1" applyFill="1" applyBorder="1"/>
    <xf numFmtId="14" fontId="19" fillId="8" borderId="8" xfId="0" applyNumberFormat="1" applyFont="1" applyFill="1" applyBorder="1"/>
    <xf numFmtId="0" fontId="5" fillId="8" borderId="10" xfId="0" applyFont="1" applyFill="1" applyBorder="1" applyAlignment="1" applyProtection="1">
      <alignment horizontal="left" wrapText="1"/>
      <protection locked="0"/>
    </xf>
    <xf numFmtId="0" fontId="5" fillId="9" borderId="0" xfId="0" applyFont="1" applyFill="1" applyAlignment="1" applyProtection="1">
      <alignment horizontal="center"/>
      <protection locked="0"/>
    </xf>
    <xf numFmtId="14" fontId="1" fillId="8" borderId="2" xfId="0" applyNumberFormat="1" applyFont="1" applyFill="1" applyBorder="1" applyProtection="1">
      <protection locked="0"/>
    </xf>
    <xf numFmtId="0" fontId="1" fillId="8" borderId="12" xfId="0" applyFont="1" applyFill="1" applyBorder="1" applyAlignment="1" applyProtection="1">
      <alignment horizontal="center"/>
      <protection locked="0"/>
    </xf>
    <xf numFmtId="164" fontId="1" fillId="8" borderId="2" xfId="0" applyNumberFormat="1" applyFont="1" applyFill="1" applyBorder="1"/>
    <xf numFmtId="0" fontId="5" fillId="8" borderId="8" xfId="0" applyFont="1" applyFill="1" applyBorder="1" applyAlignment="1">
      <alignment horizontal="center" wrapText="1"/>
    </xf>
    <xf numFmtId="0" fontId="5" fillId="8" borderId="8" xfId="0" applyFont="1" applyFill="1" applyBorder="1" applyAlignment="1" applyProtection="1">
      <alignment horizontal="center"/>
      <protection locked="0"/>
    </xf>
    <xf numFmtId="165" fontId="6" fillId="0" borderId="8" xfId="0" applyNumberFormat="1" applyFont="1" applyBorder="1" applyAlignment="1">
      <alignment horizontal="center"/>
    </xf>
    <xf numFmtId="0" fontId="20" fillId="9" borderId="5" xfId="0" applyFont="1" applyFill="1" applyBorder="1" applyProtection="1">
      <protection locked="0"/>
    </xf>
    <xf numFmtId="0" fontId="18" fillId="3" borderId="0" xfId="0" applyFont="1" applyFill="1" applyAlignment="1" applyProtection="1">
      <alignment horizontal="center"/>
      <protection locked="0"/>
    </xf>
    <xf numFmtId="0" fontId="20" fillId="10" borderId="5" xfId="0" applyFont="1" applyFill="1" applyBorder="1" applyProtection="1">
      <protection locked="0"/>
    </xf>
    <xf numFmtId="0" fontId="20" fillId="8" borderId="5" xfId="0" applyFont="1" applyFill="1" applyBorder="1" applyProtection="1">
      <protection locked="0"/>
    </xf>
    <xf numFmtId="167" fontId="11" fillId="4" borderId="8" xfId="0" applyNumberFormat="1" applyFont="1" applyFill="1" applyBorder="1" applyAlignment="1">
      <alignment horizontal="right" vertical="center"/>
    </xf>
    <xf numFmtId="0" fontId="21" fillId="4" borderId="0" xfId="0" applyFont="1" applyFill="1" applyProtection="1">
      <protection locked="0"/>
    </xf>
    <xf numFmtId="0" fontId="22" fillId="4" borderId="0" xfId="0" applyFont="1" applyFill="1" applyProtection="1">
      <protection locked="0"/>
    </xf>
    <xf numFmtId="0" fontId="24" fillId="4" borderId="8" xfId="1" applyFont="1" applyFill="1" applyBorder="1"/>
    <xf numFmtId="0" fontId="23" fillId="4" borderId="8" xfId="1" applyFont="1" applyFill="1" applyBorder="1"/>
    <xf numFmtId="0" fontId="13" fillId="0" borderId="0" xfId="0" applyFont="1" applyAlignment="1">
      <alignment horizontal="center" vertical="center" wrapText="1"/>
    </xf>
    <xf numFmtId="14" fontId="1" fillId="0" borderId="8" xfId="0" applyNumberFormat="1" applyFont="1" applyBorder="1" applyAlignment="1">
      <alignment horizontal="center"/>
    </xf>
    <xf numFmtId="0" fontId="1" fillId="0" borderId="8" xfId="0" applyFont="1" applyBorder="1" applyAlignment="1">
      <alignment horizontal="center"/>
    </xf>
  </cellXfs>
  <cellStyles count="3">
    <cellStyle name="Hyperlink" xfId="1" builtinId="8"/>
    <cellStyle name="Normal" xfId="0" builtinId="0"/>
    <cellStyle name="Percent" xfId="2" builtinId="5"/>
  </cellStyles>
  <dxfs count="14">
    <dxf>
      <font>
        <color auto="1"/>
      </font>
      <fill>
        <patternFill patternType="darkTrellis">
          <fgColor theme="0"/>
          <bgColor rgb="FFEF9C29"/>
        </patternFill>
      </fill>
      <border>
        <left style="thin">
          <color rgb="FFEF9C29"/>
        </left>
        <right style="thin">
          <color rgb="FFEF9C29"/>
        </right>
      </border>
    </dxf>
    <dxf>
      <font>
        <color auto="1"/>
      </font>
      <fill>
        <patternFill patternType="darkTrellis">
          <fgColor theme="0"/>
          <bgColor rgb="FFEF9C29"/>
        </patternFill>
      </fill>
      <border>
        <left style="thin">
          <color rgb="FFEF9C29"/>
        </left>
        <right style="thin">
          <color rgb="FFEF9C29"/>
        </right>
      </border>
    </dxf>
    <dxf>
      <font>
        <color rgb="FF9C5700"/>
      </font>
      <fill>
        <patternFill>
          <bgColor rgb="FFEF9C29"/>
        </patternFill>
      </fill>
      <border>
        <left style="thin">
          <color auto="1"/>
        </left>
        <right style="thin">
          <color auto="1"/>
        </right>
        <top style="thin">
          <color auto="1"/>
        </top>
        <bottom style="thin">
          <color auto="1"/>
        </bottom>
      </border>
    </dxf>
    <dxf>
      <font>
        <color theme="1"/>
      </font>
      <fill>
        <patternFill>
          <bgColor rgb="FFEF9C29"/>
        </patternFill>
      </fill>
    </dxf>
    <dxf>
      <font>
        <color auto="1"/>
      </font>
      <fill>
        <patternFill patternType="darkTrellis">
          <fgColor theme="0"/>
          <bgColor rgb="FFEF9C29"/>
        </patternFill>
      </fill>
      <border>
        <left style="thin">
          <color rgb="FFEF9C29"/>
        </left>
        <right style="thin">
          <color rgb="FFEF9C29"/>
        </right>
      </border>
    </dxf>
    <dxf>
      <font>
        <color rgb="FF9C0006"/>
      </font>
      <fill>
        <patternFill>
          <bgColor rgb="FF244D80"/>
        </patternFill>
      </fill>
      <border>
        <left style="thin">
          <color auto="1"/>
        </left>
        <right style="thin">
          <color auto="1"/>
        </right>
        <top style="thin">
          <color auto="1"/>
        </top>
        <bottom style="thin">
          <color auto="1"/>
        </bottom>
      </border>
    </dxf>
    <dxf>
      <font>
        <color rgb="FF9C0006"/>
      </font>
      <fill>
        <patternFill>
          <bgColor rgb="FF244D80"/>
        </patternFill>
      </fill>
      <border>
        <left style="thin">
          <color auto="1"/>
        </left>
        <right style="thin">
          <color auto="1"/>
        </right>
        <top style="thin">
          <color auto="1"/>
        </top>
        <bottom style="thin">
          <color auto="1"/>
        </bottom>
      </border>
    </dxf>
    <dxf>
      <font>
        <color rgb="FF9C5700"/>
      </font>
      <fill>
        <patternFill>
          <bgColor rgb="FFEF9C29"/>
        </patternFill>
      </fill>
      <border>
        <left style="thin">
          <color auto="1"/>
        </left>
        <right style="thin">
          <color auto="1"/>
        </right>
        <top style="thin">
          <color auto="1"/>
        </top>
        <bottom style="thin">
          <color auto="1"/>
        </bottom>
      </border>
    </dxf>
    <dxf>
      <font>
        <strike val="0"/>
        <outline val="0"/>
        <shadow val="0"/>
        <vertAlign val="baseline"/>
        <name val="Arial"/>
        <family val="2"/>
        <scheme val="none"/>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name val="Arial"/>
        <family val="2"/>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Arial"/>
        <family val="2"/>
        <scheme val="none"/>
      </font>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name val="Arial"/>
        <family val="2"/>
        <scheme val="none"/>
      </font>
      <fill>
        <patternFill patternType="none">
          <fgColor indexed="64"/>
          <bgColor auto="1"/>
        </patternFill>
      </fill>
    </dxf>
    <dxf>
      <font>
        <b val="0"/>
        <i val="0"/>
        <strike val="0"/>
        <condense val="0"/>
        <extend val="0"/>
        <outline val="0"/>
        <shadow val="0"/>
        <u val="none"/>
        <vertAlign val="baseline"/>
        <sz val="14"/>
        <color theme="0"/>
        <name val="Arial"/>
        <family val="2"/>
        <scheme val="none"/>
      </font>
      <fill>
        <patternFill patternType="solid">
          <fgColor indexed="64"/>
          <bgColor rgb="FF363A40"/>
        </patternFill>
      </fill>
      <border diagonalUp="0" diagonalDown="0">
        <left style="thin">
          <color indexed="64"/>
        </left>
        <right style="thin">
          <color indexed="64"/>
        </right>
        <top/>
        <bottom/>
        <vertical style="thin">
          <color indexed="64"/>
        </vertical>
        <horizontal style="thin">
          <color indexed="64"/>
        </horizontal>
      </border>
    </dxf>
    <dxf>
      <fill>
        <patternFill>
          <bgColor rgb="FFEF9C29"/>
        </patternFill>
      </fill>
    </dxf>
  </dxfs>
  <tableStyles count="1" defaultTableStyle="TableStyleMedium2" defaultPivotStyle="PivotStyleLight16">
    <tableStyle name="Tabellenformat 1" pivot="0" count="1" xr9:uid="{25384A5A-6844-064B-A2D2-9C5DEC7C82DA}">
      <tableStyleElement type="firstRowStripe" dxfId="13"/>
    </tableStyle>
  </tableStyles>
  <colors>
    <mruColors>
      <color rgb="FF89FB5B"/>
      <color rgb="FF68C6ED"/>
      <color rgb="FF363A40"/>
      <color rgb="FF244D80"/>
      <color rgb="FFEF9C2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0</xdr:row>
      <xdr:rowOff>47625</xdr:rowOff>
    </xdr:from>
    <xdr:to>
      <xdr:col>3</xdr:col>
      <xdr:colOff>962025</xdr:colOff>
      <xdr:row>9</xdr:row>
      <xdr:rowOff>161925</xdr:rowOff>
    </xdr:to>
    <xdr:pic>
      <xdr:nvPicPr>
        <xdr:cNvPr id="4" name="Grafik 3">
          <a:extLst>
            <a:ext uri="{FF2B5EF4-FFF2-40B4-BE49-F238E27FC236}">
              <a16:creationId xmlns:a16="http://schemas.microsoft.com/office/drawing/2014/main" id="{87FFB566-CE4A-894A-A89D-3996F5B749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04776" y="47625"/>
          <a:ext cx="5629274" cy="3257550"/>
        </a:xfrm>
        <a:prstGeom prst="rect">
          <a:avLst/>
        </a:prstGeom>
      </xdr:spPr>
    </xdr:pic>
    <xdr:clientData/>
  </xdr:twoCellAnchor>
  <xdr:twoCellAnchor>
    <xdr:from>
      <xdr:col>3</xdr:col>
      <xdr:colOff>1047750</xdr:colOff>
      <xdr:row>6</xdr:row>
      <xdr:rowOff>66675</xdr:rowOff>
    </xdr:from>
    <xdr:to>
      <xdr:col>7</xdr:col>
      <xdr:colOff>19050</xdr:colOff>
      <xdr:row>14</xdr:row>
      <xdr:rowOff>57150</xdr:rowOff>
    </xdr:to>
    <xdr:sp macro="" textlink="">
      <xdr:nvSpPr>
        <xdr:cNvPr id="2" name="Rectangle: Rounded Corners 1">
          <a:extLst>
            <a:ext uri="{FF2B5EF4-FFF2-40B4-BE49-F238E27FC236}">
              <a16:creationId xmlns:a16="http://schemas.microsoft.com/office/drawing/2014/main" id="{AD01852A-47DF-3D56-F6D6-C1DB013DDFEA}"/>
            </a:ext>
          </a:extLst>
        </xdr:cNvPr>
        <xdr:cNvSpPr/>
      </xdr:nvSpPr>
      <xdr:spPr>
        <a:xfrm>
          <a:off x="5819775" y="2543175"/>
          <a:ext cx="6610350" cy="1847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lt1"/>
              </a:solidFill>
              <a:effectLst/>
              <a:latin typeface="+mn-lt"/>
              <a:ea typeface="+mn-ea"/>
              <a:cs typeface="+mn-cs"/>
            </a:rPr>
            <a:t>Analysis of data and information about climate change, what causes it, its effects, its consequences at the level for Colombia and the world, specific, general information.The interaction with other climatic variables and life on earth</a:t>
          </a:r>
          <a:r>
            <a:rPr lang="en-US" sz="1100" b="0" i="1">
              <a:solidFill>
                <a:schemeClr val="lt1"/>
              </a:solidFill>
              <a:effectLst/>
              <a:latin typeface="+mn-lt"/>
              <a:ea typeface="+mn-ea"/>
              <a:cs typeface="+mn-cs"/>
            </a:rPr>
            <a:t>.</a:t>
          </a:r>
          <a:r>
            <a:rPr lang="en-US" sz="1100" b="0" i="1" baseline="0">
              <a:solidFill>
                <a:schemeClr val="lt1"/>
              </a:solidFill>
              <a:effectLst/>
              <a:latin typeface="+mn-lt"/>
              <a:ea typeface="+mn-ea"/>
              <a:cs typeface="+mn-cs"/>
            </a:rPr>
            <a:t> </a:t>
          </a:r>
          <a:r>
            <a:rPr lang="en-US" sz="1100" b="1" i="1">
              <a:solidFill>
                <a:schemeClr val="lt1"/>
              </a:solidFill>
              <a:effectLst/>
              <a:latin typeface="+mn-lt"/>
              <a:ea typeface="+mn-ea"/>
              <a:cs typeface="+mn-cs"/>
            </a:rPr>
            <a:t>The project consists of documentation, scientific data, analytical documentation, data visualization. And a document of the project development process.</a:t>
          </a:r>
          <a:r>
            <a:rPr lang="en-US" sz="1100" b="0" i="1" baseline="0">
              <a:solidFill>
                <a:schemeClr val="lt1"/>
              </a:solidFill>
              <a:effectLst/>
              <a:latin typeface="+mn-lt"/>
              <a:ea typeface="+mn-ea"/>
              <a:cs typeface="+mn-cs"/>
            </a:rPr>
            <a:t> </a:t>
          </a:r>
          <a:r>
            <a:rPr lang="en-US" sz="1100" b="1" i="1">
              <a:solidFill>
                <a:schemeClr val="lt1"/>
              </a:solidFill>
              <a:effectLst/>
              <a:latin typeface="+mn-lt"/>
              <a:ea typeface="+mn-ea"/>
              <a:cs typeface="+mn-cs"/>
            </a:rPr>
            <a:t>The information was collected from open and public data from multiple referenced information sources, available on the web and virtual libraries</a:t>
          </a:r>
          <a:r>
            <a:rPr lang="en-US" sz="1100" b="1">
              <a:solidFill>
                <a:schemeClr val="lt1"/>
              </a:solidFill>
              <a:effectLst/>
              <a:latin typeface="+mn-lt"/>
              <a:ea typeface="+mn-ea"/>
              <a:cs typeface="+mn-cs"/>
            </a:rPr>
            <a:t>.</a:t>
          </a:r>
          <a:endParaRPr lang="en-US"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MX" sz="1100" b="1" u="sng">
              <a:solidFill>
                <a:schemeClr val="lt1"/>
              </a:solidFill>
              <a:effectLst/>
              <a:latin typeface="+mn-lt"/>
              <a:ea typeface="+mn-ea"/>
              <a:cs typeface="+mn-cs"/>
            </a:rPr>
            <a:t>Análisis de datos y de la información sobre el cambio climático, lo que lo causa, sus efectos, sus consecuencias a nivel para Colombia y el mundo, información puntual, general. La interacción con las otras variables climáticas y la vida en la tierra.</a:t>
          </a:r>
          <a:endParaRPr lang="en-US" sz="1100" u="sng">
            <a:solidFill>
              <a:schemeClr val="lt1"/>
            </a:solidFill>
            <a:effectLst/>
            <a:latin typeface="+mn-lt"/>
            <a:ea typeface="+mn-ea"/>
            <a:cs typeface="+mn-cs"/>
          </a:endParaRPr>
        </a:p>
        <a:p>
          <a:endParaRPr lang="en-US" sz="1100">
            <a:solidFill>
              <a:schemeClr val="lt1"/>
            </a:solidFill>
            <a:effectLst/>
            <a:latin typeface="+mn-lt"/>
            <a:ea typeface="+mn-ea"/>
            <a:cs typeface="+mn-cs"/>
          </a:endParaRPr>
        </a:p>
        <a:p>
          <a:pPr algn="l"/>
          <a:endParaRPr lang="en-US" sz="110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F7F8B1-F8B1-7945-AA68-E40243EA8671}" name="Projektteam" displayName="Projektteam" ref="E4:G6" totalsRowShown="0" headerRowDxfId="12" dataDxfId="11">
  <tableColumns count="3">
    <tableColumn id="1" xr3:uid="{2F6F5FF6-D251-2241-888E-1FF8E18371B7}" name="Nombre" dataDxfId="10"/>
    <tableColumn id="2" xr3:uid="{09CE90AB-B289-8D47-9BB9-524B065F44D4}" name="Email" dataDxfId="9"/>
    <tableColumn id="3" xr3:uid="{9C318484-ED1A-AA41-B2B7-2F1DA811A80F}" name="Teléfono" dataDxfId="8"/>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ndrewsJascoro/DataAnalyts_Mintic_Talento_Tech/tree/main/Data%20Analysis%20and%20Visualization%20Project%20for%20the%20Mintic%20Bootcamp" TargetMode="External"/><Relationship Id="rId2" Type="http://schemas.openxmlformats.org/officeDocument/2006/relationships/hyperlink" Target="mailto:silvacoronadoelectronicservice@gmail.com" TargetMode="External"/><Relationship Id="rId1" Type="http://schemas.openxmlformats.org/officeDocument/2006/relationships/hyperlink" Target="mailto:xjacolprocos@gmail.com"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drive.google.com/drive/folders/1toU6QFuGYMBlL19ytncnVNOE-boSD00B?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A1C59-3064-9341-AD38-DE05B093FBF2}">
  <dimension ref="A1:AO70"/>
  <sheetViews>
    <sheetView tabSelected="1" workbookViewId="0">
      <selection activeCell="D4" sqref="D4"/>
    </sheetView>
  </sheetViews>
  <sheetFormatPr defaultColWidth="10.625" defaultRowHeight="15.75" x14ac:dyDescent="0.25"/>
  <cols>
    <col min="1" max="1" width="25.875" customWidth="1"/>
    <col min="2" max="2" width="31.625" customWidth="1"/>
    <col min="3" max="3" width="5.125" customWidth="1"/>
    <col min="4" max="4" width="26.125" customWidth="1"/>
    <col min="5" max="5" width="21.875" customWidth="1"/>
    <col min="6" max="6" width="36.75" customWidth="1"/>
    <col min="7" max="7" width="15.5" customWidth="1"/>
    <col min="11" max="41" width="10.875" style="25"/>
  </cols>
  <sheetData>
    <row r="1" spans="1:10" ht="111.95" customHeight="1" x14ac:dyDescent="0.25">
      <c r="A1" s="80" t="s">
        <v>56</v>
      </c>
      <c r="B1" s="80"/>
      <c r="C1" s="80"/>
      <c r="D1" s="80"/>
      <c r="E1" s="80"/>
      <c r="F1" s="80"/>
      <c r="G1" s="80"/>
      <c r="H1" s="80"/>
      <c r="I1" s="80"/>
      <c r="J1" s="80"/>
    </row>
    <row r="2" spans="1:10" ht="21" x14ac:dyDescent="0.35">
      <c r="A2" s="25"/>
      <c r="B2" s="25"/>
      <c r="C2" s="25"/>
      <c r="D2" s="4"/>
      <c r="E2" s="36" t="s">
        <v>53</v>
      </c>
      <c r="F2" s="78" t="s">
        <v>82</v>
      </c>
      <c r="G2" s="79" t="s">
        <v>83</v>
      </c>
      <c r="H2" s="25"/>
      <c r="I2" s="25"/>
      <c r="J2" s="25"/>
    </row>
    <row r="3" spans="1:10" ht="18" x14ac:dyDescent="0.25">
      <c r="A3" s="26" t="s">
        <v>1</v>
      </c>
      <c r="B3" s="25"/>
      <c r="C3" s="25"/>
      <c r="E3" s="32" t="s">
        <v>74</v>
      </c>
      <c r="F3" s="32"/>
      <c r="G3" s="32"/>
      <c r="H3" s="25"/>
      <c r="I3" s="25"/>
      <c r="J3" s="25"/>
    </row>
    <row r="4" spans="1:10" ht="18" x14ac:dyDescent="0.25">
      <c r="C4" s="25"/>
      <c r="E4" s="33" t="s">
        <v>28</v>
      </c>
      <c r="F4" s="33" t="s">
        <v>0</v>
      </c>
      <c r="G4" s="33" t="s">
        <v>29</v>
      </c>
      <c r="H4" s="25"/>
      <c r="I4" s="25"/>
      <c r="J4" s="25"/>
    </row>
    <row r="5" spans="1:10" x14ac:dyDescent="0.25">
      <c r="C5" s="25"/>
      <c r="E5" s="34" t="s">
        <v>52</v>
      </c>
      <c r="F5" s="35" t="s">
        <v>49</v>
      </c>
      <c r="G5" s="37" t="s">
        <v>54</v>
      </c>
      <c r="H5" s="25"/>
      <c r="I5" s="25"/>
      <c r="J5" s="25"/>
    </row>
    <row r="6" spans="1:10" x14ac:dyDescent="0.25">
      <c r="C6" s="25"/>
      <c r="E6" s="34" t="s">
        <v>51</v>
      </c>
      <c r="F6" s="35" t="s">
        <v>50</v>
      </c>
      <c r="G6" s="38" t="s">
        <v>54</v>
      </c>
      <c r="H6" s="25"/>
      <c r="I6" s="25"/>
      <c r="J6" s="25"/>
    </row>
    <row r="7" spans="1:10" x14ac:dyDescent="0.25">
      <c r="A7" s="25"/>
      <c r="B7" s="25"/>
      <c r="C7" s="25"/>
      <c r="E7" s="4"/>
      <c r="F7" s="4"/>
      <c r="G7" s="25"/>
      <c r="H7" s="25"/>
      <c r="I7" s="25"/>
      <c r="J7" s="25"/>
    </row>
    <row r="8" spans="1:10" x14ac:dyDescent="0.25">
      <c r="A8" s="25"/>
      <c r="B8" s="25"/>
      <c r="C8" s="25"/>
      <c r="H8" s="25"/>
      <c r="I8" s="25"/>
      <c r="J8" s="25"/>
    </row>
    <row r="9" spans="1:10" x14ac:dyDescent="0.25">
      <c r="A9" s="25"/>
      <c r="B9" s="25"/>
      <c r="C9" s="25"/>
      <c r="H9" s="25"/>
      <c r="I9" s="25"/>
      <c r="J9" s="25"/>
    </row>
    <row r="10" spans="1:10" x14ac:dyDescent="0.25">
      <c r="C10" s="25"/>
      <c r="E10" s="25"/>
      <c r="F10" s="25"/>
      <c r="G10" s="25"/>
      <c r="H10" s="25"/>
      <c r="I10" s="25"/>
      <c r="J10" s="25"/>
    </row>
    <row r="11" spans="1:10" x14ac:dyDescent="0.25">
      <c r="C11" s="25"/>
      <c r="D11" s="4"/>
      <c r="E11" s="25"/>
      <c r="F11" s="25"/>
      <c r="G11" s="25"/>
      <c r="H11" s="25"/>
      <c r="I11" s="25"/>
      <c r="J11" s="25"/>
    </row>
    <row r="12" spans="1:10" ht="31.5" x14ac:dyDescent="0.25">
      <c r="A12" s="42" t="s">
        <v>59</v>
      </c>
      <c r="B12" s="39" t="s">
        <v>79</v>
      </c>
      <c r="C12" s="25"/>
      <c r="E12" t="s">
        <v>51</v>
      </c>
      <c r="F12" s="25"/>
      <c r="G12" s="25"/>
      <c r="H12" s="25"/>
      <c r="I12" s="25"/>
      <c r="J12" s="25"/>
    </row>
    <row r="13" spans="1:10" ht="18" x14ac:dyDescent="0.25">
      <c r="A13" s="42" t="s">
        <v>57</v>
      </c>
      <c r="B13" s="40" t="s">
        <v>55</v>
      </c>
      <c r="C13" s="25"/>
      <c r="E13" s="25"/>
      <c r="F13" s="25"/>
      <c r="G13" s="25"/>
      <c r="H13" s="25"/>
      <c r="I13" s="25"/>
      <c r="J13" s="25"/>
    </row>
    <row r="14" spans="1:10" ht="18" x14ac:dyDescent="0.25">
      <c r="A14" s="42" t="s">
        <v>58</v>
      </c>
      <c r="B14" s="75">
        <v>45380</v>
      </c>
      <c r="C14" s="25"/>
      <c r="D14" s="25"/>
      <c r="E14" s="25"/>
      <c r="F14" s="25"/>
      <c r="G14" s="25"/>
      <c r="H14" s="25"/>
      <c r="I14" s="25"/>
      <c r="J14" s="25"/>
    </row>
    <row r="15" spans="1:10" x14ac:dyDescent="0.25">
      <c r="A15" s="25"/>
      <c r="B15" s="25"/>
      <c r="C15" s="25"/>
      <c r="D15" s="25"/>
      <c r="E15" s="25"/>
      <c r="F15" s="25"/>
      <c r="G15" s="25"/>
      <c r="H15" s="25"/>
      <c r="I15" s="25"/>
      <c r="J15" s="25"/>
    </row>
    <row r="16" spans="1:10" x14ac:dyDescent="0.25">
      <c r="A16" s="25"/>
      <c r="B16" s="25"/>
      <c r="C16" s="25"/>
      <c r="D16" s="25"/>
      <c r="E16" s="25"/>
      <c r="F16" s="25"/>
      <c r="G16" s="25"/>
      <c r="H16" s="25"/>
      <c r="I16" s="25"/>
      <c r="J16" s="25"/>
    </row>
    <row r="17" spans="1:10" x14ac:dyDescent="0.25">
      <c r="A17" s="25"/>
      <c r="B17" s="25"/>
      <c r="C17" s="25"/>
      <c r="D17" s="25"/>
      <c r="E17" s="25"/>
      <c r="F17" s="25"/>
      <c r="G17" s="25"/>
      <c r="H17" s="25"/>
      <c r="I17" s="25"/>
      <c r="J17" s="25"/>
    </row>
    <row r="18" spans="1:10" x14ac:dyDescent="0.25">
      <c r="A18" s="25"/>
      <c r="B18" s="25"/>
      <c r="C18" s="25"/>
      <c r="D18" s="25"/>
      <c r="E18" s="25"/>
      <c r="F18" s="25"/>
      <c r="G18" s="25"/>
      <c r="H18" s="25"/>
      <c r="I18" s="25"/>
      <c r="J18" s="25"/>
    </row>
    <row r="19" spans="1:10" x14ac:dyDescent="0.25">
      <c r="A19" s="25"/>
      <c r="B19" s="25"/>
      <c r="C19" s="25"/>
      <c r="D19" s="25"/>
      <c r="E19" s="25"/>
      <c r="F19" s="25"/>
      <c r="G19" s="25"/>
      <c r="H19" s="25"/>
      <c r="I19" s="25"/>
      <c r="J19" s="25"/>
    </row>
    <row r="20" spans="1:10" x14ac:dyDescent="0.25">
      <c r="A20" s="25"/>
      <c r="B20" s="25"/>
      <c r="C20" s="25"/>
      <c r="D20" s="25"/>
      <c r="E20" s="25"/>
      <c r="F20" s="25"/>
      <c r="G20" s="25"/>
      <c r="H20" s="25"/>
      <c r="I20" s="25"/>
      <c r="J20" s="25"/>
    </row>
    <row r="21" spans="1:10" x14ac:dyDescent="0.25">
      <c r="A21" s="25"/>
      <c r="B21" s="25"/>
      <c r="C21" s="25"/>
      <c r="D21" s="25"/>
      <c r="E21" s="25"/>
      <c r="F21" s="25"/>
      <c r="G21" s="25"/>
      <c r="H21" s="25"/>
      <c r="I21" s="25"/>
      <c r="J21" s="25"/>
    </row>
    <row r="22" spans="1:10" x14ac:dyDescent="0.25">
      <c r="A22" s="25"/>
      <c r="B22" s="25"/>
      <c r="C22" s="25"/>
      <c r="D22" s="25"/>
      <c r="E22" s="25"/>
      <c r="F22" s="25"/>
      <c r="G22" s="25"/>
      <c r="H22" s="25"/>
      <c r="I22" s="25"/>
      <c r="J22" s="25"/>
    </row>
    <row r="23" spans="1:10" x14ac:dyDescent="0.25">
      <c r="A23" s="25"/>
      <c r="B23" s="25"/>
      <c r="C23" s="25"/>
      <c r="D23" s="25"/>
      <c r="E23" s="25"/>
      <c r="F23" s="25"/>
      <c r="G23" s="25"/>
      <c r="H23" s="25"/>
      <c r="I23" s="25"/>
      <c r="J23" s="25"/>
    </row>
    <row r="24" spans="1:10" x14ac:dyDescent="0.25">
      <c r="A24" s="25"/>
      <c r="B24" s="25"/>
      <c r="C24" s="25"/>
      <c r="D24" s="25"/>
      <c r="E24" s="25"/>
      <c r="F24" s="25"/>
      <c r="G24" s="25"/>
      <c r="H24" s="25"/>
      <c r="I24" s="25"/>
      <c r="J24" s="25"/>
    </row>
    <row r="25" spans="1:10" x14ac:dyDescent="0.25">
      <c r="A25" s="25"/>
      <c r="B25" s="25"/>
      <c r="C25" s="25"/>
      <c r="D25" s="25"/>
      <c r="E25" s="25"/>
      <c r="F25" s="25"/>
      <c r="G25" s="25"/>
      <c r="H25" s="25"/>
      <c r="I25" s="25"/>
      <c r="J25" s="25"/>
    </row>
    <row r="26" spans="1:10" x14ac:dyDescent="0.25">
      <c r="A26" s="25"/>
      <c r="B26" s="25"/>
      <c r="C26" s="25"/>
      <c r="D26" s="25"/>
      <c r="E26" s="25"/>
      <c r="F26" s="25"/>
      <c r="G26" s="25"/>
      <c r="H26" s="25"/>
      <c r="I26" s="25"/>
      <c r="J26" s="25"/>
    </row>
    <row r="27" spans="1:10" x14ac:dyDescent="0.25">
      <c r="A27" s="25"/>
      <c r="B27" s="25"/>
      <c r="C27" s="25"/>
      <c r="D27" s="25"/>
      <c r="E27" s="25"/>
      <c r="F27" s="25"/>
      <c r="G27" s="25"/>
      <c r="H27" s="25"/>
      <c r="I27" s="25"/>
      <c r="J27" s="25"/>
    </row>
    <row r="28" spans="1:10" x14ac:dyDescent="0.25">
      <c r="A28" s="25"/>
      <c r="B28" s="25"/>
      <c r="C28" s="25"/>
      <c r="D28" s="25"/>
      <c r="E28" s="25"/>
      <c r="F28" s="25"/>
      <c r="G28" s="25"/>
      <c r="H28" s="25"/>
      <c r="I28" s="25"/>
      <c r="J28" s="25"/>
    </row>
    <row r="29" spans="1:10" x14ac:dyDescent="0.25">
      <c r="A29" s="25"/>
      <c r="B29" s="25"/>
      <c r="C29" s="25"/>
      <c r="D29" s="25"/>
      <c r="E29" s="25"/>
      <c r="F29" s="25"/>
      <c r="G29" s="25"/>
      <c r="H29" s="25"/>
      <c r="I29" s="25"/>
      <c r="J29" s="25"/>
    </row>
    <row r="30" spans="1:10" x14ac:dyDescent="0.25">
      <c r="A30" s="25"/>
      <c r="B30" s="25"/>
      <c r="C30" s="25"/>
      <c r="D30" s="25"/>
      <c r="E30" s="25"/>
      <c r="F30" s="25"/>
      <c r="G30" s="25"/>
      <c r="H30" s="25"/>
      <c r="I30" s="25"/>
      <c r="J30" s="25"/>
    </row>
    <row r="31" spans="1:10" x14ac:dyDescent="0.25">
      <c r="A31" s="25"/>
      <c r="B31" s="25"/>
      <c r="C31" s="25"/>
      <c r="D31" s="25"/>
      <c r="E31" s="25"/>
      <c r="F31" s="25"/>
      <c r="G31" s="25"/>
      <c r="H31" s="25"/>
      <c r="I31" s="25"/>
      <c r="J31" s="25"/>
    </row>
    <row r="32" spans="1:10" x14ac:dyDescent="0.25">
      <c r="A32" s="25"/>
      <c r="B32" s="25"/>
      <c r="C32" s="25"/>
      <c r="D32" s="25"/>
      <c r="E32" s="25"/>
      <c r="F32" s="25"/>
      <c r="G32" s="25"/>
      <c r="H32" s="25"/>
      <c r="I32" s="25"/>
      <c r="J32" s="25"/>
    </row>
    <row r="33" spans="1:10" x14ac:dyDescent="0.25">
      <c r="A33" s="25"/>
      <c r="B33" s="25"/>
      <c r="C33" s="25"/>
      <c r="D33" s="25"/>
      <c r="E33" s="25"/>
      <c r="F33" s="25"/>
      <c r="G33" s="25"/>
      <c r="H33" s="25"/>
      <c r="I33" s="25"/>
      <c r="J33" s="25"/>
    </row>
    <row r="34" spans="1:10" x14ac:dyDescent="0.25">
      <c r="A34" s="25"/>
      <c r="B34" s="25"/>
      <c r="C34" s="25"/>
      <c r="D34" s="25"/>
      <c r="E34" s="25"/>
      <c r="F34" s="25"/>
      <c r="G34" s="25"/>
      <c r="H34" s="25"/>
      <c r="I34" s="25"/>
      <c r="J34" s="25"/>
    </row>
    <row r="35" spans="1:10" x14ac:dyDescent="0.25">
      <c r="A35" s="25"/>
      <c r="B35" s="25"/>
      <c r="C35" s="25"/>
      <c r="D35" s="25"/>
      <c r="E35" s="25"/>
      <c r="F35" s="25"/>
      <c r="G35" s="25"/>
      <c r="H35" s="25"/>
      <c r="I35" s="25"/>
      <c r="J35" s="25"/>
    </row>
    <row r="36" spans="1:10" x14ac:dyDescent="0.25">
      <c r="A36" s="25"/>
      <c r="B36" s="25"/>
      <c r="C36" s="25"/>
      <c r="D36" s="25"/>
      <c r="E36" s="25"/>
      <c r="F36" s="25"/>
      <c r="G36" s="25"/>
      <c r="H36" s="25"/>
      <c r="I36" s="25"/>
      <c r="J36" s="25"/>
    </row>
    <row r="37" spans="1:10" x14ac:dyDescent="0.25">
      <c r="A37" s="25"/>
      <c r="B37" s="25"/>
      <c r="C37" s="25"/>
      <c r="D37" s="25"/>
      <c r="E37" s="25"/>
      <c r="F37" s="25"/>
      <c r="G37" s="25"/>
      <c r="H37" s="25"/>
      <c r="I37" s="25"/>
      <c r="J37" s="25"/>
    </row>
    <row r="38" spans="1:10" x14ac:dyDescent="0.25">
      <c r="A38" s="25"/>
      <c r="B38" s="25"/>
      <c r="C38" s="25"/>
      <c r="D38" s="25"/>
      <c r="E38" s="25"/>
      <c r="F38" s="25"/>
      <c r="G38" s="25"/>
      <c r="H38" s="25"/>
      <c r="I38" s="25"/>
      <c r="J38" s="25"/>
    </row>
    <row r="39" spans="1:10" x14ac:dyDescent="0.25">
      <c r="A39" s="25"/>
      <c r="B39" s="25"/>
      <c r="C39" s="25"/>
      <c r="D39" s="25"/>
      <c r="E39" s="25"/>
      <c r="F39" s="25"/>
      <c r="G39" s="25"/>
      <c r="H39" s="25"/>
      <c r="I39" s="25"/>
      <c r="J39" s="25"/>
    </row>
    <row r="40" spans="1:10" x14ac:dyDescent="0.25">
      <c r="A40" s="25"/>
      <c r="B40" s="25"/>
      <c r="C40" s="25"/>
      <c r="D40" s="25"/>
      <c r="E40" s="25"/>
      <c r="F40" s="25"/>
      <c r="G40" s="25"/>
      <c r="H40" s="25"/>
      <c r="I40" s="25"/>
      <c r="J40" s="25"/>
    </row>
    <row r="41" spans="1:10" x14ac:dyDescent="0.25">
      <c r="A41" s="25"/>
      <c r="B41" s="25"/>
      <c r="C41" s="25"/>
      <c r="D41" s="25"/>
      <c r="E41" s="25"/>
      <c r="F41" s="25"/>
      <c r="G41" s="25"/>
      <c r="H41" s="25"/>
      <c r="I41" s="25"/>
      <c r="J41" s="25"/>
    </row>
    <row r="42" spans="1:10" x14ac:dyDescent="0.25">
      <c r="A42" s="25"/>
      <c r="B42" s="25"/>
      <c r="C42" s="25"/>
      <c r="D42" s="25"/>
      <c r="E42" s="25"/>
      <c r="F42" s="25"/>
      <c r="G42" s="25"/>
      <c r="H42" s="25"/>
      <c r="I42" s="25"/>
      <c r="J42" s="25"/>
    </row>
    <row r="43" spans="1:10" x14ac:dyDescent="0.25">
      <c r="A43" s="25"/>
      <c r="B43" s="25"/>
      <c r="C43" s="25"/>
      <c r="D43" s="25"/>
      <c r="E43" s="25"/>
      <c r="F43" s="25"/>
      <c r="G43" s="25"/>
      <c r="H43" s="25"/>
      <c r="I43" s="25"/>
      <c r="J43" s="25"/>
    </row>
    <row r="44" spans="1:10" x14ac:dyDescent="0.25">
      <c r="A44" s="25"/>
      <c r="B44" s="25"/>
      <c r="C44" s="25"/>
      <c r="D44" s="25"/>
      <c r="E44" s="25"/>
      <c r="F44" s="25"/>
      <c r="G44" s="25"/>
      <c r="H44" s="25"/>
      <c r="I44" s="25"/>
      <c r="J44" s="25"/>
    </row>
    <row r="45" spans="1:10" x14ac:dyDescent="0.25">
      <c r="A45" s="25"/>
      <c r="B45" s="25"/>
      <c r="C45" s="25"/>
      <c r="D45" s="25"/>
      <c r="E45" s="25"/>
      <c r="F45" s="25"/>
      <c r="G45" s="25"/>
      <c r="H45" s="25"/>
      <c r="I45" s="25"/>
      <c r="J45" s="25"/>
    </row>
    <row r="46" spans="1:10" x14ac:dyDescent="0.25">
      <c r="A46" s="25"/>
      <c r="B46" s="25"/>
      <c r="C46" s="25"/>
      <c r="D46" s="25"/>
      <c r="E46" s="25"/>
      <c r="F46" s="25"/>
      <c r="G46" s="25"/>
      <c r="H46" s="25"/>
      <c r="I46" s="25"/>
      <c r="J46" s="25"/>
    </row>
    <row r="47" spans="1:10" x14ac:dyDescent="0.25">
      <c r="A47" s="25"/>
      <c r="B47" s="25"/>
      <c r="C47" s="25"/>
      <c r="D47" s="25"/>
      <c r="E47" s="25"/>
      <c r="F47" s="25"/>
      <c r="G47" s="25"/>
      <c r="H47" s="25"/>
      <c r="I47" s="25"/>
      <c r="J47" s="25"/>
    </row>
    <row r="48" spans="1:10" x14ac:dyDescent="0.25">
      <c r="A48" s="25"/>
      <c r="B48" s="25"/>
      <c r="C48" s="25"/>
      <c r="D48" s="25"/>
      <c r="E48" s="25"/>
      <c r="F48" s="25"/>
      <c r="G48" s="25"/>
      <c r="H48" s="25"/>
      <c r="I48" s="25"/>
      <c r="J48" s="25"/>
    </row>
    <row r="49" spans="1:10" x14ac:dyDescent="0.25">
      <c r="A49" s="25"/>
      <c r="B49" s="25"/>
      <c r="C49" s="25"/>
      <c r="D49" s="25"/>
      <c r="E49" s="25"/>
      <c r="F49" s="25"/>
      <c r="G49" s="25"/>
      <c r="H49" s="25"/>
      <c r="I49" s="25"/>
      <c r="J49" s="25"/>
    </row>
    <row r="50" spans="1:10" x14ac:dyDescent="0.25">
      <c r="A50" s="25"/>
      <c r="B50" s="25"/>
      <c r="C50" s="25"/>
      <c r="D50" s="25"/>
      <c r="E50" s="25"/>
      <c r="F50" s="25"/>
      <c r="G50" s="25"/>
      <c r="H50" s="25"/>
      <c r="I50" s="25"/>
      <c r="J50" s="25"/>
    </row>
    <row r="51" spans="1:10" x14ac:dyDescent="0.25">
      <c r="A51" s="25"/>
      <c r="B51" s="25"/>
      <c r="C51" s="25"/>
      <c r="D51" s="25"/>
      <c r="E51" s="25"/>
      <c r="F51" s="25"/>
      <c r="G51" s="25"/>
      <c r="H51" s="25"/>
      <c r="I51" s="25"/>
      <c r="J51" s="25"/>
    </row>
    <row r="52" spans="1:10" x14ac:dyDescent="0.25">
      <c r="A52" s="25"/>
      <c r="B52" s="25"/>
      <c r="C52" s="25"/>
      <c r="D52" s="25"/>
      <c r="E52" s="25"/>
      <c r="F52" s="25"/>
      <c r="G52" s="25"/>
      <c r="H52" s="25"/>
      <c r="I52" s="25"/>
      <c r="J52" s="25"/>
    </row>
    <row r="53" spans="1:10" x14ac:dyDescent="0.25">
      <c r="A53" s="25"/>
      <c r="B53" s="25"/>
      <c r="C53" s="25"/>
      <c r="D53" s="25"/>
      <c r="E53" s="25"/>
      <c r="F53" s="25"/>
      <c r="G53" s="25"/>
      <c r="H53" s="25"/>
      <c r="I53" s="25"/>
      <c r="J53" s="25"/>
    </row>
    <row r="54" spans="1:10" x14ac:dyDescent="0.25">
      <c r="A54" s="25"/>
      <c r="B54" s="25"/>
      <c r="C54" s="25"/>
      <c r="D54" s="25"/>
      <c r="E54" s="25"/>
      <c r="F54" s="25"/>
      <c r="G54" s="25"/>
      <c r="H54" s="25"/>
      <c r="I54" s="25"/>
      <c r="J54" s="25"/>
    </row>
    <row r="55" spans="1:10" x14ac:dyDescent="0.25">
      <c r="A55" s="25"/>
      <c r="B55" s="25"/>
      <c r="C55" s="25"/>
      <c r="D55" s="25"/>
      <c r="E55" s="25"/>
      <c r="F55" s="25"/>
      <c r="G55" s="25"/>
      <c r="H55" s="25"/>
      <c r="I55" s="25"/>
      <c r="J55" s="25"/>
    </row>
    <row r="56" spans="1:10" x14ac:dyDescent="0.25">
      <c r="A56" s="25"/>
      <c r="B56" s="25"/>
      <c r="C56" s="25"/>
      <c r="D56" s="25"/>
      <c r="E56" s="25"/>
      <c r="F56" s="25"/>
      <c r="G56" s="25"/>
      <c r="H56" s="25"/>
      <c r="I56" s="25"/>
      <c r="J56" s="25"/>
    </row>
    <row r="57" spans="1:10" x14ac:dyDescent="0.25">
      <c r="A57" s="25"/>
      <c r="B57" s="25"/>
      <c r="C57" s="25"/>
      <c r="D57" s="25"/>
      <c r="E57" s="25"/>
      <c r="F57" s="25"/>
      <c r="G57" s="25"/>
      <c r="H57" s="25"/>
      <c r="I57" s="25"/>
      <c r="J57" s="25"/>
    </row>
    <row r="58" spans="1:10" x14ac:dyDescent="0.25">
      <c r="A58" s="25"/>
      <c r="B58" s="25"/>
      <c r="C58" s="25"/>
      <c r="D58" s="25"/>
      <c r="E58" s="25"/>
      <c r="F58" s="25"/>
      <c r="G58" s="25"/>
      <c r="H58" s="25"/>
      <c r="I58" s="25"/>
      <c r="J58" s="25"/>
    </row>
    <row r="59" spans="1:10" x14ac:dyDescent="0.25">
      <c r="A59" s="25"/>
      <c r="B59" s="25"/>
      <c r="C59" s="25"/>
      <c r="D59" s="25"/>
      <c r="E59" s="25"/>
      <c r="F59" s="25"/>
      <c r="G59" s="25"/>
      <c r="H59" s="25"/>
      <c r="I59" s="25"/>
      <c r="J59" s="25"/>
    </row>
    <row r="60" spans="1:10" x14ac:dyDescent="0.25">
      <c r="A60" s="25"/>
      <c r="B60" s="25"/>
      <c r="C60" s="25"/>
      <c r="D60" s="25"/>
      <c r="E60" s="25"/>
      <c r="F60" s="25"/>
      <c r="G60" s="25"/>
      <c r="H60" s="25"/>
      <c r="I60" s="25"/>
      <c r="J60" s="25"/>
    </row>
    <row r="61" spans="1:10" x14ac:dyDescent="0.25">
      <c r="A61" s="25"/>
      <c r="B61" s="25"/>
      <c r="C61" s="25"/>
      <c r="D61" s="25"/>
      <c r="H61" s="25"/>
      <c r="I61" s="25"/>
      <c r="J61" s="25"/>
    </row>
    <row r="62" spans="1:10" x14ac:dyDescent="0.25">
      <c r="A62" s="25"/>
      <c r="B62" s="25"/>
      <c r="C62" s="25"/>
      <c r="D62" s="25"/>
      <c r="H62" s="25"/>
      <c r="I62" s="25"/>
      <c r="J62" s="25"/>
    </row>
    <row r="63" spans="1:10" x14ac:dyDescent="0.25">
      <c r="A63" s="25"/>
      <c r="B63" s="25"/>
      <c r="C63" s="25"/>
      <c r="D63" s="25"/>
      <c r="H63" s="25"/>
      <c r="I63" s="25"/>
      <c r="J63" s="25"/>
    </row>
    <row r="64" spans="1:10" x14ac:dyDescent="0.25">
      <c r="A64" s="25"/>
      <c r="B64" s="25"/>
      <c r="C64" s="25"/>
      <c r="D64" s="25"/>
      <c r="H64" s="25"/>
      <c r="I64" s="25"/>
      <c r="J64" s="25"/>
    </row>
    <row r="69" spans="1:4" x14ac:dyDescent="0.25">
      <c r="A69" s="41"/>
      <c r="B69" s="4"/>
      <c r="C69" s="4"/>
      <c r="D69" s="25"/>
    </row>
    <row r="70" spans="1:4" x14ac:dyDescent="0.25">
      <c r="A70" s="41"/>
      <c r="B70" s="25"/>
      <c r="C70" s="25"/>
      <c r="D70" s="25"/>
    </row>
  </sheetData>
  <mergeCells count="1">
    <mergeCell ref="A1:J1"/>
  </mergeCells>
  <hyperlinks>
    <hyperlink ref="F5" r:id="rId1" xr:uid="{1CE10384-4CF4-5348-83FD-31E624E2AF1D}"/>
    <hyperlink ref="F6" r:id="rId2" xr:uid="{93B1BAA2-2D41-8C48-B185-A0D348C8F836}"/>
    <hyperlink ref="F2" r:id="rId3" display="My GitHub" xr:uid="{20062CFC-8B8E-4366-9C45-C8901D306F5C}"/>
    <hyperlink ref="G2" r:id="rId4" xr:uid="{F06D4FF1-7C58-4811-8493-00CDBA6F8DE4}"/>
  </hyperlinks>
  <pageMargins left="0.7" right="0.7" top="0.78740157499999996" bottom="0.78740157499999996" header="0.3" footer="0.3"/>
  <drawing r:id="rId5"/>
  <tableParts count="1">
    <tablePart r:id="rId6"/>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9978-34E8-7447-9984-964103E2E204}">
  <dimension ref="A1:FM366"/>
  <sheetViews>
    <sheetView zoomScaleNormal="100" workbookViewId="0">
      <selection activeCell="I2" sqref="I2"/>
    </sheetView>
  </sheetViews>
  <sheetFormatPr defaultColWidth="10.875" defaultRowHeight="15" x14ac:dyDescent="0.2"/>
  <cols>
    <col min="1" max="1" width="17.5" style="8" customWidth="1"/>
    <col min="2" max="2" width="27.625" style="8" customWidth="1"/>
    <col min="3" max="3" width="27" style="44" customWidth="1"/>
    <col min="4" max="4" width="27" style="8" customWidth="1"/>
    <col min="5" max="5" width="14.75" style="8" customWidth="1"/>
    <col min="6" max="6" width="11.5" style="8" customWidth="1"/>
    <col min="7" max="7" width="19.25" style="8" customWidth="1"/>
    <col min="8" max="8" width="11.375" style="8" customWidth="1"/>
    <col min="9" max="9" width="3.5" style="3" customWidth="1"/>
    <col min="10" max="99" width="3.5" style="1" customWidth="1"/>
    <col min="100" max="16384" width="10.875" style="1"/>
  </cols>
  <sheetData>
    <row r="1" spans="1:169" x14ac:dyDescent="0.2">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row>
    <row r="2" spans="1:169" ht="30" x14ac:dyDescent="0.4">
      <c r="B2" s="56" t="str">
        <f>IF(ISBLANK('Información básica'!$B$12),"Por favor, darle un nombre al proyecto", 'Información básica'!$B$12)</f>
        <v>Análisis de datos sobre Cambio Climático.</v>
      </c>
      <c r="C2" s="55"/>
      <c r="F2" s="27"/>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row>
    <row r="3" spans="1:169" ht="23.25" x14ac:dyDescent="0.35">
      <c r="A3" s="77" t="s">
        <v>81</v>
      </c>
      <c r="B3" s="76"/>
      <c r="C3" s="8"/>
      <c r="E3" s="9" t="s">
        <v>31</v>
      </c>
      <c r="G3" s="10"/>
      <c r="H3" s="10"/>
      <c r="I3" s="4"/>
      <c r="J3" s="4"/>
      <c r="K3" s="4"/>
      <c r="L3" s="4"/>
      <c r="M3" s="4"/>
      <c r="N3" s="4"/>
      <c r="O3" s="4"/>
      <c r="P3" s="4"/>
      <c r="Q3" s="4"/>
      <c r="R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row>
    <row r="4" spans="1:169" ht="15.75" x14ac:dyDescent="0.25">
      <c r="C4" s="54" t="s">
        <v>75</v>
      </c>
      <c r="D4" s="29"/>
      <c r="G4" s="11"/>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row>
    <row r="5" spans="1:169" ht="18" x14ac:dyDescent="0.25">
      <c r="B5" s="57" t="s">
        <v>26</v>
      </c>
      <c r="C5" s="58" t="str">
        <f>IF(ISBLANK('Información básica'!$B$13),"Bitte Namen des Projektleiters in den Basisdaten eingeben", 'Información básica'!$B$13)</f>
        <v>Javier. A. S. Coronado.</v>
      </c>
      <c r="D5" s="30"/>
      <c r="F5" s="46">
        <v>1</v>
      </c>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row>
    <row r="6" spans="1:169" ht="15.75" x14ac:dyDescent="0.25">
      <c r="B6" s="57" t="s">
        <v>27</v>
      </c>
      <c r="C6" s="59">
        <f>IF(ISBLANK('Información básica'!$B$14),"Bitte Projekt-Startdatum in den Basisdaen eingeben", 'Información básica'!$B$14)</f>
        <v>45380</v>
      </c>
      <c r="D6" s="31"/>
      <c r="I6" s="82" t="str">
        <f>"Semana "&amp;(I8-($C$6-WEEKDAY($C$6,1)+2))/7+1</f>
        <v>Semana 1</v>
      </c>
      <c r="J6" s="82"/>
      <c r="K6" s="82"/>
      <c r="L6" s="82"/>
      <c r="M6" s="82"/>
      <c r="N6" s="82"/>
      <c r="O6" s="82"/>
      <c r="P6" s="82" t="str">
        <f>"Semana "&amp;(P8-($C$6-WEEKDAY($C$6,1)+2))/7+1</f>
        <v>Semana 2</v>
      </c>
      <c r="Q6" s="82"/>
      <c r="R6" s="82"/>
      <c r="S6" s="82"/>
      <c r="T6" s="82"/>
      <c r="U6" s="82"/>
      <c r="V6" s="82"/>
      <c r="W6" s="82" t="str">
        <f>"Semana "&amp;(W8-($C$6-WEEKDAY($C$6,1)+2))/7+1</f>
        <v>Semana 3</v>
      </c>
      <c r="X6" s="82"/>
      <c r="Y6" s="82"/>
      <c r="Z6" s="82"/>
      <c r="AA6" s="82"/>
      <c r="AB6" s="82"/>
      <c r="AC6" s="82"/>
      <c r="AD6" s="82" t="str">
        <f>"Semana "&amp;(AD8-($C$6-WEEKDAY($C$6,1)+2))/7+1</f>
        <v>Semana 4</v>
      </c>
      <c r="AE6" s="82"/>
      <c r="AF6" s="82"/>
      <c r="AG6" s="82"/>
      <c r="AH6" s="82"/>
      <c r="AI6" s="82"/>
      <c r="AJ6" s="82"/>
      <c r="AK6" s="82" t="str">
        <f>"Semana "&amp;(AK8-($C$6-WEEKDAY($C$6,1)+2))/7+1</f>
        <v>Semana 5</v>
      </c>
      <c r="AL6" s="82"/>
      <c r="AM6" s="82"/>
      <c r="AN6" s="82"/>
      <c r="AO6" s="82"/>
      <c r="AP6" s="82"/>
      <c r="AQ6" s="82"/>
      <c r="AR6" s="82" t="str">
        <f>"Semana "&amp;(AR8-($C$6-WEEKDAY($C$6,1)+2))/7+1</f>
        <v>Semana 6</v>
      </c>
      <c r="AS6" s="82"/>
      <c r="AT6" s="82"/>
      <c r="AU6" s="82"/>
      <c r="AV6" s="82"/>
      <c r="AW6" s="82"/>
      <c r="AX6" s="82"/>
      <c r="AY6" s="82" t="str">
        <f>"Semana "&amp;(AY8-($C$6-WEEKDAY($C$6,1)+2))/7+1</f>
        <v>Semana 7</v>
      </c>
      <c r="AZ6" s="82"/>
      <c r="BA6" s="82"/>
      <c r="BB6" s="82"/>
      <c r="BC6" s="82"/>
      <c r="BD6" s="82"/>
      <c r="BE6" s="82"/>
      <c r="BF6" s="82" t="str">
        <f>"Semana "&amp;(BF8-($C$6-WEEKDAY($C$6,1)+2))/7+1</f>
        <v>Semana 8</v>
      </c>
      <c r="BG6" s="82"/>
      <c r="BH6" s="82"/>
      <c r="BI6" s="82"/>
      <c r="BJ6" s="82"/>
      <c r="BK6" s="82"/>
      <c r="BL6" s="82"/>
      <c r="BM6" s="82" t="str">
        <f>"Semana "&amp;(BM8-($C$6-WEEKDAY($C$6,1)+2))/7+1</f>
        <v>Semana 9</v>
      </c>
      <c r="BN6" s="82"/>
      <c r="BO6" s="82"/>
      <c r="BP6" s="82"/>
      <c r="BQ6" s="82"/>
      <c r="BR6" s="82"/>
      <c r="BS6" s="82"/>
      <c r="BT6" s="82" t="str">
        <f>"Semana "&amp;(BT8-($C$6-WEEKDAY($C$6,1)+2))/7+1</f>
        <v>Semana 10</v>
      </c>
      <c r="BU6" s="82"/>
      <c r="BV6" s="82"/>
      <c r="BW6" s="82"/>
      <c r="BX6" s="82"/>
      <c r="BY6" s="82"/>
      <c r="BZ6" s="82"/>
      <c r="CA6" s="82" t="str">
        <f>"Semana "&amp;(CA8-($C$6-WEEKDAY($C$6,1)+2))/7+1</f>
        <v>Semana 11</v>
      </c>
      <c r="CB6" s="82"/>
      <c r="CC6" s="82"/>
      <c r="CD6" s="82"/>
      <c r="CE6" s="82"/>
      <c r="CF6" s="82"/>
      <c r="CG6" s="82"/>
      <c r="CH6" s="82" t="str">
        <f>"Semana "&amp;(CH8-($C$6-WEEKDAY($C$6,1)+2))/7+1</f>
        <v>Semana 12</v>
      </c>
      <c r="CI6" s="82"/>
      <c r="CJ6" s="82"/>
      <c r="CK6" s="82"/>
      <c r="CL6" s="82"/>
      <c r="CM6" s="82"/>
      <c r="CN6" s="82"/>
      <c r="CO6" s="82" t="str">
        <f>"Semana "&amp;(CO8-($C$6-WEEKDAY($C$6,1)+2))/7+1</f>
        <v>Semana 13</v>
      </c>
      <c r="CP6" s="82"/>
      <c r="CQ6" s="82"/>
      <c r="CR6" s="82"/>
      <c r="CS6" s="82"/>
      <c r="CT6" s="82"/>
      <c r="CU6" s="82"/>
      <c r="CV6" s="82" t="str">
        <f>"Semana "&amp;(CV8-($C$6-WEEKDAY($C$6,1)+2))/7+1</f>
        <v>Semana 14</v>
      </c>
      <c r="CW6" s="82"/>
      <c r="CX6" s="82"/>
      <c r="CY6" s="82"/>
      <c r="CZ6" s="82"/>
      <c r="DA6" s="82"/>
      <c r="DB6" s="82"/>
      <c r="DC6" s="82" t="str">
        <f>"Semana "&amp;(DC8-($C$6-WEEKDAY($C$6,1)+2))/7+1</f>
        <v>Semana 15</v>
      </c>
      <c r="DD6" s="82"/>
      <c r="DE6" s="82"/>
      <c r="DF6" s="82"/>
      <c r="DG6" s="82"/>
      <c r="DH6" s="82"/>
      <c r="DI6" s="82"/>
      <c r="DJ6" s="82" t="str">
        <f>"Semana "&amp;(DJ8-($C$6-WEEKDAY($C$6,1)+2))/7+1</f>
        <v>Semana 16</v>
      </c>
      <c r="DK6" s="82"/>
      <c r="DL6" s="82"/>
      <c r="DM6" s="82"/>
      <c r="DN6" s="82"/>
      <c r="DO6" s="82"/>
      <c r="DP6" s="82"/>
      <c r="DQ6" s="82" t="str">
        <f>"Semana "&amp;(DQ8-($C$6-WEEKDAY($C$6,1)+2))/7+1</f>
        <v>Semana 17</v>
      </c>
      <c r="DR6" s="82"/>
      <c r="DS6" s="82"/>
      <c r="DT6" s="82"/>
      <c r="DU6" s="82"/>
      <c r="DV6" s="82"/>
      <c r="DW6" s="82"/>
      <c r="DX6" s="82" t="str">
        <f>"Semana "&amp;(DX8-($C$6-WEEKDAY($C$6,1)+2))/7+1</f>
        <v>Semana 18</v>
      </c>
      <c r="DY6" s="82"/>
      <c r="DZ6" s="82"/>
      <c r="EA6" s="82"/>
      <c r="EB6" s="82"/>
      <c r="EC6" s="82"/>
      <c r="ED6" s="82"/>
      <c r="EE6" s="82" t="str">
        <f>"Semana "&amp;(EE8-($C$6-WEEKDAY($C$6,1)+2))/7+1</f>
        <v>Semana 19</v>
      </c>
      <c r="EF6" s="82"/>
      <c r="EG6" s="82"/>
      <c r="EH6" s="82"/>
      <c r="EI6" s="82"/>
      <c r="EJ6" s="82"/>
      <c r="EK6" s="82"/>
      <c r="EL6" s="82" t="str">
        <f>"Semana "&amp;(EL8-($C$6-WEEKDAY($C$6,1)+2))/7+1</f>
        <v>Semana 20</v>
      </c>
      <c r="EM6" s="82"/>
      <c r="EN6" s="82"/>
      <c r="EO6" s="82"/>
      <c r="EP6" s="82"/>
      <c r="EQ6" s="82"/>
      <c r="ER6" s="82"/>
      <c r="ES6" s="82" t="str">
        <f>"Semana "&amp;(ES8-($C$6-WEEKDAY($C$6,1)+2))/7+1</f>
        <v>Semana 21</v>
      </c>
      <c r="ET6" s="82"/>
      <c r="EU6" s="82"/>
      <c r="EV6" s="82"/>
      <c r="EW6" s="82"/>
      <c r="EX6" s="82"/>
      <c r="EY6" s="82"/>
      <c r="EZ6" s="82" t="str">
        <f>"Semana "&amp;(EZ8-($C$6-WEEKDAY($C$6,1)+2))/7+1</f>
        <v>Semana 22</v>
      </c>
      <c r="FA6" s="82"/>
      <c r="FB6" s="82"/>
      <c r="FC6" s="82"/>
      <c r="FD6" s="82"/>
      <c r="FE6" s="82"/>
      <c r="FF6" s="82"/>
      <c r="FG6" s="82" t="str">
        <f>"Semana "&amp;(FG8-($C$6-WEEKDAY($C$6,1)+2))/7+1</f>
        <v>Semana 23</v>
      </c>
      <c r="FH6" s="82"/>
      <c r="FI6" s="82"/>
      <c r="FJ6" s="82"/>
      <c r="FK6" s="82"/>
      <c r="FL6" s="82"/>
      <c r="FM6" s="82"/>
    </row>
    <row r="7" spans="1:169" ht="15.75" x14ac:dyDescent="0.25">
      <c r="B7" s="60" t="s">
        <v>30</v>
      </c>
      <c r="C7" s="61">
        <f ca="1">TODAY()</f>
        <v>45406</v>
      </c>
      <c r="D7" s="43"/>
      <c r="G7" s="4"/>
      <c r="I7" s="81">
        <f>I8</f>
        <v>45376</v>
      </c>
      <c r="J7" s="81"/>
      <c r="K7" s="81"/>
      <c r="L7" s="81"/>
      <c r="M7" s="81"/>
      <c r="N7" s="81"/>
      <c r="O7" s="81"/>
      <c r="P7" s="81">
        <f>P8</f>
        <v>45383</v>
      </c>
      <c r="Q7" s="81"/>
      <c r="R7" s="81"/>
      <c r="S7" s="81"/>
      <c r="T7" s="81"/>
      <c r="U7" s="81"/>
      <c r="V7" s="81"/>
      <c r="W7" s="81">
        <f>W8</f>
        <v>45390</v>
      </c>
      <c r="X7" s="81"/>
      <c r="Y7" s="81"/>
      <c r="Z7" s="81"/>
      <c r="AA7" s="81"/>
      <c r="AB7" s="81"/>
      <c r="AC7" s="81"/>
      <c r="AD7" s="81">
        <f>AD8</f>
        <v>45397</v>
      </c>
      <c r="AE7" s="81"/>
      <c r="AF7" s="81"/>
      <c r="AG7" s="81"/>
      <c r="AH7" s="81"/>
      <c r="AI7" s="81"/>
      <c r="AJ7" s="81"/>
      <c r="AK7" s="81">
        <f t="shared" ref="AK7" si="0">AK8</f>
        <v>45404</v>
      </c>
      <c r="AL7" s="81"/>
      <c r="AM7" s="81"/>
      <c r="AN7" s="81"/>
      <c r="AO7" s="81"/>
      <c r="AP7" s="81"/>
      <c r="AQ7" s="81"/>
      <c r="AR7" s="81">
        <f t="shared" ref="AR7" si="1">AR8</f>
        <v>45411</v>
      </c>
      <c r="AS7" s="81"/>
      <c r="AT7" s="81"/>
      <c r="AU7" s="81"/>
      <c r="AV7" s="81"/>
      <c r="AW7" s="81"/>
      <c r="AX7" s="81"/>
      <c r="AY7" s="81">
        <f t="shared" ref="AY7" si="2">AY8</f>
        <v>45418</v>
      </c>
      <c r="AZ7" s="81"/>
      <c r="BA7" s="81"/>
      <c r="BB7" s="81"/>
      <c r="BC7" s="81"/>
      <c r="BD7" s="81"/>
      <c r="BE7" s="81"/>
      <c r="BF7" s="81">
        <f t="shared" ref="BF7" si="3">BF8</f>
        <v>45425</v>
      </c>
      <c r="BG7" s="81"/>
      <c r="BH7" s="81"/>
      <c r="BI7" s="81"/>
      <c r="BJ7" s="81"/>
      <c r="BK7" s="81"/>
      <c r="BL7" s="81"/>
      <c r="BM7" s="81">
        <f t="shared" ref="BM7" si="4">BM8</f>
        <v>45432</v>
      </c>
      <c r="BN7" s="81"/>
      <c r="BO7" s="81"/>
      <c r="BP7" s="81"/>
      <c r="BQ7" s="81"/>
      <c r="BR7" s="81"/>
      <c r="BS7" s="81"/>
      <c r="BT7" s="81">
        <f t="shared" ref="BT7" si="5">BT8</f>
        <v>45439</v>
      </c>
      <c r="BU7" s="81"/>
      <c r="BV7" s="81"/>
      <c r="BW7" s="81"/>
      <c r="BX7" s="81"/>
      <c r="BY7" s="81"/>
      <c r="BZ7" s="81"/>
      <c r="CA7" s="81">
        <f t="shared" ref="CA7" si="6">CA8</f>
        <v>45446</v>
      </c>
      <c r="CB7" s="81"/>
      <c r="CC7" s="81"/>
      <c r="CD7" s="81"/>
      <c r="CE7" s="81"/>
      <c r="CF7" s="81"/>
      <c r="CG7" s="81"/>
      <c r="CH7" s="81">
        <f t="shared" ref="CH7" si="7">CH8</f>
        <v>45453</v>
      </c>
      <c r="CI7" s="81"/>
      <c r="CJ7" s="81"/>
      <c r="CK7" s="81"/>
      <c r="CL7" s="81"/>
      <c r="CM7" s="81"/>
      <c r="CN7" s="81"/>
      <c r="CO7" s="81">
        <f t="shared" ref="CO7" si="8">CO8</f>
        <v>45460</v>
      </c>
      <c r="CP7" s="81"/>
      <c r="CQ7" s="81"/>
      <c r="CR7" s="81"/>
      <c r="CS7" s="81"/>
      <c r="CT7" s="81"/>
      <c r="CU7" s="81"/>
      <c r="CV7" s="81">
        <f t="shared" ref="CV7" si="9">CV8</f>
        <v>45467</v>
      </c>
      <c r="CW7" s="81"/>
      <c r="CX7" s="81"/>
      <c r="CY7" s="81"/>
      <c r="CZ7" s="81"/>
      <c r="DA7" s="81"/>
      <c r="DB7" s="81"/>
      <c r="DC7" s="81">
        <f t="shared" ref="DC7" si="10">DC8</f>
        <v>45474</v>
      </c>
      <c r="DD7" s="81"/>
      <c r="DE7" s="81"/>
      <c r="DF7" s="81"/>
      <c r="DG7" s="81"/>
      <c r="DH7" s="81"/>
      <c r="DI7" s="81"/>
      <c r="DJ7" s="81">
        <f t="shared" ref="DJ7" si="11">DJ8</f>
        <v>45481</v>
      </c>
      <c r="DK7" s="81"/>
      <c r="DL7" s="81"/>
      <c r="DM7" s="81"/>
      <c r="DN7" s="81"/>
      <c r="DO7" s="81"/>
      <c r="DP7" s="81"/>
      <c r="DQ7" s="81">
        <f t="shared" ref="DQ7" si="12">DQ8</f>
        <v>45488</v>
      </c>
      <c r="DR7" s="81"/>
      <c r="DS7" s="81"/>
      <c r="DT7" s="81"/>
      <c r="DU7" s="81"/>
      <c r="DV7" s="81"/>
      <c r="DW7" s="81"/>
      <c r="DX7" s="81">
        <f t="shared" ref="DX7" si="13">DX8</f>
        <v>45495</v>
      </c>
      <c r="DY7" s="81"/>
      <c r="DZ7" s="81"/>
      <c r="EA7" s="81"/>
      <c r="EB7" s="81"/>
      <c r="EC7" s="81"/>
      <c r="ED7" s="81"/>
      <c r="EE7" s="81">
        <f t="shared" ref="EE7" si="14">EE8</f>
        <v>45502</v>
      </c>
      <c r="EF7" s="81"/>
      <c r="EG7" s="81"/>
      <c r="EH7" s="81"/>
      <c r="EI7" s="81"/>
      <c r="EJ7" s="81"/>
      <c r="EK7" s="81"/>
      <c r="EL7" s="81">
        <f t="shared" ref="EL7" si="15">EL8</f>
        <v>45509</v>
      </c>
      <c r="EM7" s="81"/>
      <c r="EN7" s="81"/>
      <c r="EO7" s="81"/>
      <c r="EP7" s="81"/>
      <c r="EQ7" s="81"/>
      <c r="ER7" s="81"/>
      <c r="ES7" s="81">
        <f t="shared" ref="ES7" si="16">ES8</f>
        <v>45516</v>
      </c>
      <c r="ET7" s="81"/>
      <c r="EU7" s="81"/>
      <c r="EV7" s="81"/>
      <c r="EW7" s="81"/>
      <c r="EX7" s="81"/>
      <c r="EY7" s="81"/>
      <c r="EZ7" s="81">
        <f t="shared" ref="EZ7" si="17">EZ8</f>
        <v>45523</v>
      </c>
      <c r="FA7" s="81"/>
      <c r="FB7" s="81"/>
      <c r="FC7" s="81"/>
      <c r="FD7" s="81"/>
      <c r="FE7" s="81"/>
      <c r="FF7" s="81"/>
      <c r="FG7" s="81">
        <f t="shared" ref="FG7" si="18">FG8</f>
        <v>45530</v>
      </c>
      <c r="FH7" s="81"/>
      <c r="FI7" s="81"/>
      <c r="FJ7" s="81"/>
      <c r="FK7" s="81"/>
      <c r="FL7" s="81"/>
      <c r="FM7" s="81"/>
    </row>
    <row r="8" spans="1:169" ht="15.75" x14ac:dyDescent="0.25">
      <c r="B8" s="63" t="s">
        <v>76</v>
      </c>
      <c r="C8" s="62">
        <f>MAX(G:G)</f>
        <v>45405</v>
      </c>
      <c r="G8" s="22"/>
      <c r="I8" s="70">
        <f>C6-WEEKDAY(C6,1)+2+7*(F5-1)</f>
        <v>45376</v>
      </c>
      <c r="J8" s="70">
        <f t="shared" ref="J8:O8" si="19">I8+1</f>
        <v>45377</v>
      </c>
      <c r="K8" s="70">
        <f t="shared" si="19"/>
        <v>45378</v>
      </c>
      <c r="L8" s="70">
        <f t="shared" si="19"/>
        <v>45379</v>
      </c>
      <c r="M8" s="70">
        <f t="shared" si="19"/>
        <v>45380</v>
      </c>
      <c r="N8" s="70">
        <f t="shared" si="19"/>
        <v>45381</v>
      </c>
      <c r="O8" s="70">
        <f t="shared" si="19"/>
        <v>45382</v>
      </c>
      <c r="P8" s="70">
        <f t="shared" ref="P8:CA8" si="20">O8+1</f>
        <v>45383</v>
      </c>
      <c r="Q8" s="70">
        <f t="shared" si="20"/>
        <v>45384</v>
      </c>
      <c r="R8" s="70">
        <f t="shared" si="20"/>
        <v>45385</v>
      </c>
      <c r="S8" s="70">
        <f t="shared" si="20"/>
        <v>45386</v>
      </c>
      <c r="T8" s="70">
        <f t="shared" si="20"/>
        <v>45387</v>
      </c>
      <c r="U8" s="70">
        <f t="shared" si="20"/>
        <v>45388</v>
      </c>
      <c r="V8" s="70">
        <f t="shared" si="20"/>
        <v>45389</v>
      </c>
      <c r="W8" s="70">
        <f t="shared" si="20"/>
        <v>45390</v>
      </c>
      <c r="X8" s="70">
        <f t="shared" si="20"/>
        <v>45391</v>
      </c>
      <c r="Y8" s="70">
        <f t="shared" si="20"/>
        <v>45392</v>
      </c>
      <c r="Z8" s="70">
        <f t="shared" si="20"/>
        <v>45393</v>
      </c>
      <c r="AA8" s="70">
        <f t="shared" si="20"/>
        <v>45394</v>
      </c>
      <c r="AB8" s="70">
        <f t="shared" si="20"/>
        <v>45395</v>
      </c>
      <c r="AC8" s="70">
        <f t="shared" si="20"/>
        <v>45396</v>
      </c>
      <c r="AD8" s="70">
        <f t="shared" si="20"/>
        <v>45397</v>
      </c>
      <c r="AE8" s="70">
        <f t="shared" si="20"/>
        <v>45398</v>
      </c>
      <c r="AF8" s="70">
        <f t="shared" si="20"/>
        <v>45399</v>
      </c>
      <c r="AG8" s="70">
        <f t="shared" si="20"/>
        <v>45400</v>
      </c>
      <c r="AH8" s="70">
        <f t="shared" si="20"/>
        <v>45401</v>
      </c>
      <c r="AI8" s="70">
        <f t="shared" si="20"/>
        <v>45402</v>
      </c>
      <c r="AJ8" s="70">
        <f t="shared" si="20"/>
        <v>45403</v>
      </c>
      <c r="AK8" s="70">
        <f t="shared" si="20"/>
        <v>45404</v>
      </c>
      <c r="AL8" s="70">
        <f t="shared" si="20"/>
        <v>45405</v>
      </c>
      <c r="AM8" s="70">
        <f t="shared" si="20"/>
        <v>45406</v>
      </c>
      <c r="AN8" s="70">
        <f t="shared" si="20"/>
        <v>45407</v>
      </c>
      <c r="AO8" s="70">
        <f t="shared" si="20"/>
        <v>45408</v>
      </c>
      <c r="AP8" s="70">
        <f t="shared" si="20"/>
        <v>45409</v>
      </c>
      <c r="AQ8" s="70">
        <f t="shared" si="20"/>
        <v>45410</v>
      </c>
      <c r="AR8" s="70">
        <f t="shared" si="20"/>
        <v>45411</v>
      </c>
      <c r="AS8" s="70">
        <f t="shared" si="20"/>
        <v>45412</v>
      </c>
      <c r="AT8" s="70">
        <f t="shared" si="20"/>
        <v>45413</v>
      </c>
      <c r="AU8" s="70">
        <f t="shared" si="20"/>
        <v>45414</v>
      </c>
      <c r="AV8" s="70">
        <f t="shared" si="20"/>
        <v>45415</v>
      </c>
      <c r="AW8" s="70">
        <f t="shared" si="20"/>
        <v>45416</v>
      </c>
      <c r="AX8" s="70">
        <f t="shared" si="20"/>
        <v>45417</v>
      </c>
      <c r="AY8" s="70">
        <f t="shared" si="20"/>
        <v>45418</v>
      </c>
      <c r="AZ8" s="70">
        <f t="shared" si="20"/>
        <v>45419</v>
      </c>
      <c r="BA8" s="70">
        <f t="shared" si="20"/>
        <v>45420</v>
      </c>
      <c r="BB8" s="70">
        <f t="shared" si="20"/>
        <v>45421</v>
      </c>
      <c r="BC8" s="70">
        <f t="shared" si="20"/>
        <v>45422</v>
      </c>
      <c r="BD8" s="70">
        <f t="shared" si="20"/>
        <v>45423</v>
      </c>
      <c r="BE8" s="70">
        <f t="shared" si="20"/>
        <v>45424</v>
      </c>
      <c r="BF8" s="70">
        <f t="shared" si="20"/>
        <v>45425</v>
      </c>
      <c r="BG8" s="70">
        <f t="shared" si="20"/>
        <v>45426</v>
      </c>
      <c r="BH8" s="70">
        <f t="shared" si="20"/>
        <v>45427</v>
      </c>
      <c r="BI8" s="70">
        <f t="shared" si="20"/>
        <v>45428</v>
      </c>
      <c r="BJ8" s="70">
        <f t="shared" si="20"/>
        <v>45429</v>
      </c>
      <c r="BK8" s="70">
        <f t="shared" si="20"/>
        <v>45430</v>
      </c>
      <c r="BL8" s="70">
        <f t="shared" si="20"/>
        <v>45431</v>
      </c>
      <c r="BM8" s="70">
        <f t="shared" si="20"/>
        <v>45432</v>
      </c>
      <c r="BN8" s="70">
        <f t="shared" si="20"/>
        <v>45433</v>
      </c>
      <c r="BO8" s="70">
        <f t="shared" si="20"/>
        <v>45434</v>
      </c>
      <c r="BP8" s="70">
        <f t="shared" si="20"/>
        <v>45435</v>
      </c>
      <c r="BQ8" s="70">
        <f t="shared" si="20"/>
        <v>45436</v>
      </c>
      <c r="BR8" s="70">
        <f t="shared" si="20"/>
        <v>45437</v>
      </c>
      <c r="BS8" s="70">
        <f t="shared" si="20"/>
        <v>45438</v>
      </c>
      <c r="BT8" s="70">
        <f t="shared" si="20"/>
        <v>45439</v>
      </c>
      <c r="BU8" s="70">
        <f t="shared" si="20"/>
        <v>45440</v>
      </c>
      <c r="BV8" s="70">
        <f t="shared" si="20"/>
        <v>45441</v>
      </c>
      <c r="BW8" s="70">
        <f t="shared" si="20"/>
        <v>45442</v>
      </c>
      <c r="BX8" s="70">
        <f t="shared" si="20"/>
        <v>45443</v>
      </c>
      <c r="BY8" s="70">
        <f t="shared" si="20"/>
        <v>45444</v>
      </c>
      <c r="BZ8" s="70">
        <f t="shared" si="20"/>
        <v>45445</v>
      </c>
      <c r="CA8" s="70">
        <f t="shared" si="20"/>
        <v>45446</v>
      </c>
      <c r="CB8" s="70">
        <f t="shared" ref="CB8:EM8" si="21">CA8+1</f>
        <v>45447</v>
      </c>
      <c r="CC8" s="70">
        <f t="shared" si="21"/>
        <v>45448</v>
      </c>
      <c r="CD8" s="70">
        <f t="shared" si="21"/>
        <v>45449</v>
      </c>
      <c r="CE8" s="70">
        <f t="shared" si="21"/>
        <v>45450</v>
      </c>
      <c r="CF8" s="70">
        <f t="shared" si="21"/>
        <v>45451</v>
      </c>
      <c r="CG8" s="70">
        <f t="shared" si="21"/>
        <v>45452</v>
      </c>
      <c r="CH8" s="70">
        <f t="shared" si="21"/>
        <v>45453</v>
      </c>
      <c r="CI8" s="70">
        <f t="shared" si="21"/>
        <v>45454</v>
      </c>
      <c r="CJ8" s="70">
        <f t="shared" si="21"/>
        <v>45455</v>
      </c>
      <c r="CK8" s="70">
        <f t="shared" si="21"/>
        <v>45456</v>
      </c>
      <c r="CL8" s="70">
        <f t="shared" si="21"/>
        <v>45457</v>
      </c>
      <c r="CM8" s="70">
        <f t="shared" si="21"/>
        <v>45458</v>
      </c>
      <c r="CN8" s="70">
        <f t="shared" si="21"/>
        <v>45459</v>
      </c>
      <c r="CO8" s="70">
        <f t="shared" si="21"/>
        <v>45460</v>
      </c>
      <c r="CP8" s="70">
        <f t="shared" si="21"/>
        <v>45461</v>
      </c>
      <c r="CQ8" s="70">
        <f t="shared" si="21"/>
        <v>45462</v>
      </c>
      <c r="CR8" s="70">
        <f t="shared" si="21"/>
        <v>45463</v>
      </c>
      <c r="CS8" s="70">
        <f t="shared" si="21"/>
        <v>45464</v>
      </c>
      <c r="CT8" s="70">
        <f t="shared" si="21"/>
        <v>45465</v>
      </c>
      <c r="CU8" s="70">
        <f t="shared" si="21"/>
        <v>45466</v>
      </c>
      <c r="CV8" s="70">
        <f t="shared" si="21"/>
        <v>45467</v>
      </c>
      <c r="CW8" s="70">
        <f t="shared" si="21"/>
        <v>45468</v>
      </c>
      <c r="CX8" s="70">
        <f t="shared" si="21"/>
        <v>45469</v>
      </c>
      <c r="CY8" s="70">
        <f t="shared" si="21"/>
        <v>45470</v>
      </c>
      <c r="CZ8" s="70">
        <f t="shared" si="21"/>
        <v>45471</v>
      </c>
      <c r="DA8" s="70">
        <f t="shared" si="21"/>
        <v>45472</v>
      </c>
      <c r="DB8" s="70">
        <f t="shared" si="21"/>
        <v>45473</v>
      </c>
      <c r="DC8" s="70">
        <f t="shared" si="21"/>
        <v>45474</v>
      </c>
      <c r="DD8" s="70">
        <f t="shared" si="21"/>
        <v>45475</v>
      </c>
      <c r="DE8" s="70">
        <f t="shared" si="21"/>
        <v>45476</v>
      </c>
      <c r="DF8" s="70">
        <f t="shared" si="21"/>
        <v>45477</v>
      </c>
      <c r="DG8" s="70">
        <f t="shared" si="21"/>
        <v>45478</v>
      </c>
      <c r="DH8" s="70">
        <f t="shared" si="21"/>
        <v>45479</v>
      </c>
      <c r="DI8" s="70">
        <f t="shared" si="21"/>
        <v>45480</v>
      </c>
      <c r="DJ8" s="70">
        <f t="shared" si="21"/>
        <v>45481</v>
      </c>
      <c r="DK8" s="70">
        <f t="shared" si="21"/>
        <v>45482</v>
      </c>
      <c r="DL8" s="70">
        <f t="shared" si="21"/>
        <v>45483</v>
      </c>
      <c r="DM8" s="70">
        <f t="shared" si="21"/>
        <v>45484</v>
      </c>
      <c r="DN8" s="70">
        <f t="shared" si="21"/>
        <v>45485</v>
      </c>
      <c r="DO8" s="70">
        <f t="shared" si="21"/>
        <v>45486</v>
      </c>
      <c r="DP8" s="70">
        <f t="shared" si="21"/>
        <v>45487</v>
      </c>
      <c r="DQ8" s="70">
        <f t="shared" si="21"/>
        <v>45488</v>
      </c>
      <c r="DR8" s="70">
        <f t="shared" si="21"/>
        <v>45489</v>
      </c>
      <c r="DS8" s="70">
        <f t="shared" si="21"/>
        <v>45490</v>
      </c>
      <c r="DT8" s="70">
        <f t="shared" si="21"/>
        <v>45491</v>
      </c>
      <c r="DU8" s="70">
        <f t="shared" si="21"/>
        <v>45492</v>
      </c>
      <c r="DV8" s="70">
        <f t="shared" si="21"/>
        <v>45493</v>
      </c>
      <c r="DW8" s="70">
        <f t="shared" si="21"/>
        <v>45494</v>
      </c>
      <c r="DX8" s="70">
        <f t="shared" si="21"/>
        <v>45495</v>
      </c>
      <c r="DY8" s="70">
        <f t="shared" si="21"/>
        <v>45496</v>
      </c>
      <c r="DZ8" s="70">
        <f t="shared" si="21"/>
        <v>45497</v>
      </c>
      <c r="EA8" s="70">
        <f t="shared" si="21"/>
        <v>45498</v>
      </c>
      <c r="EB8" s="70">
        <f t="shared" si="21"/>
        <v>45499</v>
      </c>
      <c r="EC8" s="70">
        <f t="shared" si="21"/>
        <v>45500</v>
      </c>
      <c r="ED8" s="70">
        <f t="shared" si="21"/>
        <v>45501</v>
      </c>
      <c r="EE8" s="70">
        <f t="shared" si="21"/>
        <v>45502</v>
      </c>
      <c r="EF8" s="70">
        <f t="shared" si="21"/>
        <v>45503</v>
      </c>
      <c r="EG8" s="70">
        <f t="shared" si="21"/>
        <v>45504</v>
      </c>
      <c r="EH8" s="70">
        <f t="shared" si="21"/>
        <v>45505</v>
      </c>
      <c r="EI8" s="70">
        <f t="shared" si="21"/>
        <v>45506</v>
      </c>
      <c r="EJ8" s="70">
        <f t="shared" si="21"/>
        <v>45507</v>
      </c>
      <c r="EK8" s="70">
        <f t="shared" si="21"/>
        <v>45508</v>
      </c>
      <c r="EL8" s="70">
        <f t="shared" si="21"/>
        <v>45509</v>
      </c>
      <c r="EM8" s="70">
        <f t="shared" si="21"/>
        <v>45510</v>
      </c>
      <c r="EN8" s="70">
        <f t="shared" ref="EN8:FM8" si="22">EM8+1</f>
        <v>45511</v>
      </c>
      <c r="EO8" s="70">
        <f t="shared" si="22"/>
        <v>45512</v>
      </c>
      <c r="EP8" s="70">
        <f t="shared" si="22"/>
        <v>45513</v>
      </c>
      <c r="EQ8" s="70">
        <f t="shared" si="22"/>
        <v>45514</v>
      </c>
      <c r="ER8" s="70">
        <f t="shared" si="22"/>
        <v>45515</v>
      </c>
      <c r="ES8" s="70">
        <f t="shared" si="22"/>
        <v>45516</v>
      </c>
      <c r="ET8" s="70">
        <f t="shared" si="22"/>
        <v>45517</v>
      </c>
      <c r="EU8" s="70">
        <f t="shared" si="22"/>
        <v>45518</v>
      </c>
      <c r="EV8" s="70">
        <f t="shared" si="22"/>
        <v>45519</v>
      </c>
      <c r="EW8" s="70">
        <f t="shared" si="22"/>
        <v>45520</v>
      </c>
      <c r="EX8" s="70">
        <f t="shared" si="22"/>
        <v>45521</v>
      </c>
      <c r="EY8" s="70">
        <f t="shared" si="22"/>
        <v>45522</v>
      </c>
      <c r="EZ8" s="70">
        <f t="shared" si="22"/>
        <v>45523</v>
      </c>
      <c r="FA8" s="70">
        <f t="shared" si="22"/>
        <v>45524</v>
      </c>
      <c r="FB8" s="70">
        <f t="shared" si="22"/>
        <v>45525</v>
      </c>
      <c r="FC8" s="70">
        <f t="shared" si="22"/>
        <v>45526</v>
      </c>
      <c r="FD8" s="70">
        <f t="shared" si="22"/>
        <v>45527</v>
      </c>
      <c r="FE8" s="70">
        <f t="shared" si="22"/>
        <v>45528</v>
      </c>
      <c r="FF8" s="70">
        <f t="shared" si="22"/>
        <v>45529</v>
      </c>
      <c r="FG8" s="70">
        <f t="shared" si="22"/>
        <v>45530</v>
      </c>
      <c r="FH8" s="70">
        <f t="shared" si="22"/>
        <v>45531</v>
      </c>
      <c r="FI8" s="70">
        <f t="shared" si="22"/>
        <v>45532</v>
      </c>
      <c r="FJ8" s="70">
        <f t="shared" si="22"/>
        <v>45533</v>
      </c>
      <c r="FK8" s="70">
        <f t="shared" si="22"/>
        <v>45534</v>
      </c>
      <c r="FL8" s="70">
        <f t="shared" si="22"/>
        <v>45535</v>
      </c>
      <c r="FM8" s="70">
        <f t="shared" si="22"/>
        <v>45536</v>
      </c>
    </row>
    <row r="9" spans="1:169" ht="31.5" x14ac:dyDescent="0.25">
      <c r="A9" s="45" t="s">
        <v>32</v>
      </c>
      <c r="B9" s="47" t="s">
        <v>33</v>
      </c>
      <c r="C9" s="45" t="s">
        <v>34</v>
      </c>
      <c r="D9" s="49" t="s">
        <v>35</v>
      </c>
      <c r="E9" s="45" t="s">
        <v>38</v>
      </c>
      <c r="F9" s="45" t="s">
        <v>36</v>
      </c>
      <c r="G9" s="68" t="s">
        <v>37</v>
      </c>
      <c r="H9" s="69" t="s">
        <v>39</v>
      </c>
      <c r="I9" s="5" t="str">
        <f>CHOOSE(WEEKDAY(I8,1),"Do","Lu","Ma","Mi","Ju","Vi","Sa")</f>
        <v>Lu</v>
      </c>
      <c r="J9" s="5" t="str">
        <f t="shared" ref="J9:BU9" si="23">CHOOSE(WEEKDAY(J8,1),"Do","Lu","Ma","Mi","Ju","Vi","Sa")</f>
        <v>Ma</v>
      </c>
      <c r="K9" s="5" t="str">
        <f t="shared" si="23"/>
        <v>Mi</v>
      </c>
      <c r="L9" s="5" t="str">
        <f t="shared" si="23"/>
        <v>Ju</v>
      </c>
      <c r="M9" s="5" t="str">
        <f t="shared" si="23"/>
        <v>Vi</v>
      </c>
      <c r="N9" s="5" t="str">
        <f t="shared" si="23"/>
        <v>Sa</v>
      </c>
      <c r="O9" s="5" t="str">
        <f t="shared" si="23"/>
        <v>Do</v>
      </c>
      <c r="P9" s="5" t="str">
        <f t="shared" si="23"/>
        <v>Lu</v>
      </c>
      <c r="Q9" s="5" t="str">
        <f t="shared" si="23"/>
        <v>Ma</v>
      </c>
      <c r="R9" s="5" t="str">
        <f t="shared" si="23"/>
        <v>Mi</v>
      </c>
      <c r="S9" s="5" t="str">
        <f t="shared" si="23"/>
        <v>Ju</v>
      </c>
      <c r="T9" s="5" t="str">
        <f t="shared" si="23"/>
        <v>Vi</v>
      </c>
      <c r="U9" s="5" t="str">
        <f t="shared" si="23"/>
        <v>Sa</v>
      </c>
      <c r="V9" s="5" t="str">
        <f t="shared" si="23"/>
        <v>Do</v>
      </c>
      <c r="W9" s="5" t="str">
        <f t="shared" si="23"/>
        <v>Lu</v>
      </c>
      <c r="X9" s="5" t="str">
        <f t="shared" si="23"/>
        <v>Ma</v>
      </c>
      <c r="Y9" s="5" t="str">
        <f t="shared" si="23"/>
        <v>Mi</v>
      </c>
      <c r="Z9" s="5" t="str">
        <f t="shared" si="23"/>
        <v>Ju</v>
      </c>
      <c r="AA9" s="5" t="str">
        <f t="shared" si="23"/>
        <v>Vi</v>
      </c>
      <c r="AB9" s="5" t="str">
        <f t="shared" si="23"/>
        <v>Sa</v>
      </c>
      <c r="AC9" s="5" t="str">
        <f t="shared" si="23"/>
        <v>Do</v>
      </c>
      <c r="AD9" s="5" t="str">
        <f t="shared" si="23"/>
        <v>Lu</v>
      </c>
      <c r="AE9" s="5" t="str">
        <f t="shared" si="23"/>
        <v>Ma</v>
      </c>
      <c r="AF9" s="5" t="str">
        <f t="shared" si="23"/>
        <v>Mi</v>
      </c>
      <c r="AG9" s="5" t="str">
        <f t="shared" si="23"/>
        <v>Ju</v>
      </c>
      <c r="AH9" s="5" t="str">
        <f t="shared" si="23"/>
        <v>Vi</v>
      </c>
      <c r="AI9" s="5" t="str">
        <f t="shared" si="23"/>
        <v>Sa</v>
      </c>
      <c r="AJ9" s="5" t="str">
        <f t="shared" si="23"/>
        <v>Do</v>
      </c>
      <c r="AK9" s="5" t="str">
        <f t="shared" si="23"/>
        <v>Lu</v>
      </c>
      <c r="AL9" s="5" t="str">
        <f t="shared" si="23"/>
        <v>Ma</v>
      </c>
      <c r="AM9" s="5" t="str">
        <f t="shared" si="23"/>
        <v>Mi</v>
      </c>
      <c r="AN9" s="5" t="str">
        <f t="shared" si="23"/>
        <v>Ju</v>
      </c>
      <c r="AO9" s="5" t="str">
        <f t="shared" si="23"/>
        <v>Vi</v>
      </c>
      <c r="AP9" s="5" t="str">
        <f t="shared" si="23"/>
        <v>Sa</v>
      </c>
      <c r="AQ9" s="5" t="str">
        <f t="shared" si="23"/>
        <v>Do</v>
      </c>
      <c r="AR9" s="5" t="str">
        <f t="shared" si="23"/>
        <v>Lu</v>
      </c>
      <c r="AS9" s="5" t="str">
        <f t="shared" si="23"/>
        <v>Ma</v>
      </c>
      <c r="AT9" s="5" t="str">
        <f t="shared" si="23"/>
        <v>Mi</v>
      </c>
      <c r="AU9" s="5" t="str">
        <f t="shared" si="23"/>
        <v>Ju</v>
      </c>
      <c r="AV9" s="5" t="str">
        <f t="shared" si="23"/>
        <v>Vi</v>
      </c>
      <c r="AW9" s="5" t="str">
        <f t="shared" si="23"/>
        <v>Sa</v>
      </c>
      <c r="AX9" s="5" t="str">
        <f t="shared" si="23"/>
        <v>Do</v>
      </c>
      <c r="AY9" s="5" t="str">
        <f t="shared" si="23"/>
        <v>Lu</v>
      </c>
      <c r="AZ9" s="5" t="str">
        <f t="shared" si="23"/>
        <v>Ma</v>
      </c>
      <c r="BA9" s="5" t="str">
        <f t="shared" si="23"/>
        <v>Mi</v>
      </c>
      <c r="BB9" s="5" t="str">
        <f t="shared" si="23"/>
        <v>Ju</v>
      </c>
      <c r="BC9" s="5" t="str">
        <f t="shared" si="23"/>
        <v>Vi</v>
      </c>
      <c r="BD9" s="5" t="str">
        <f t="shared" si="23"/>
        <v>Sa</v>
      </c>
      <c r="BE9" s="5" t="str">
        <f t="shared" si="23"/>
        <v>Do</v>
      </c>
      <c r="BF9" s="5" t="str">
        <f t="shared" si="23"/>
        <v>Lu</v>
      </c>
      <c r="BG9" s="5" t="str">
        <f t="shared" si="23"/>
        <v>Ma</v>
      </c>
      <c r="BH9" s="5" t="str">
        <f t="shared" si="23"/>
        <v>Mi</v>
      </c>
      <c r="BI9" s="5" t="str">
        <f t="shared" si="23"/>
        <v>Ju</v>
      </c>
      <c r="BJ9" s="5" t="str">
        <f t="shared" si="23"/>
        <v>Vi</v>
      </c>
      <c r="BK9" s="5" t="str">
        <f t="shared" si="23"/>
        <v>Sa</v>
      </c>
      <c r="BL9" s="5" t="str">
        <f t="shared" si="23"/>
        <v>Do</v>
      </c>
      <c r="BM9" s="5" t="str">
        <f t="shared" si="23"/>
        <v>Lu</v>
      </c>
      <c r="BN9" s="5" t="str">
        <f t="shared" si="23"/>
        <v>Ma</v>
      </c>
      <c r="BO9" s="5" t="str">
        <f t="shared" si="23"/>
        <v>Mi</v>
      </c>
      <c r="BP9" s="5" t="str">
        <f t="shared" si="23"/>
        <v>Ju</v>
      </c>
      <c r="BQ9" s="5" t="str">
        <f t="shared" si="23"/>
        <v>Vi</v>
      </c>
      <c r="BR9" s="5" t="str">
        <f t="shared" si="23"/>
        <v>Sa</v>
      </c>
      <c r="BS9" s="5" t="str">
        <f t="shared" si="23"/>
        <v>Do</v>
      </c>
      <c r="BT9" s="5" t="str">
        <f t="shared" si="23"/>
        <v>Lu</v>
      </c>
      <c r="BU9" s="5" t="str">
        <f t="shared" si="23"/>
        <v>Ma</v>
      </c>
      <c r="BV9" s="5" t="str">
        <f t="shared" ref="BV9:EG9" si="24">CHOOSE(WEEKDAY(BV8,1),"Do","Lu","Ma","Mi","Ju","Vi","Sa")</f>
        <v>Mi</v>
      </c>
      <c r="BW9" s="5" t="str">
        <f t="shared" si="24"/>
        <v>Ju</v>
      </c>
      <c r="BX9" s="5" t="str">
        <f t="shared" si="24"/>
        <v>Vi</v>
      </c>
      <c r="BY9" s="5" t="str">
        <f t="shared" si="24"/>
        <v>Sa</v>
      </c>
      <c r="BZ9" s="5" t="str">
        <f t="shared" si="24"/>
        <v>Do</v>
      </c>
      <c r="CA9" s="5" t="str">
        <f t="shared" si="24"/>
        <v>Lu</v>
      </c>
      <c r="CB9" s="5" t="str">
        <f t="shared" si="24"/>
        <v>Ma</v>
      </c>
      <c r="CC9" s="5" t="str">
        <f t="shared" si="24"/>
        <v>Mi</v>
      </c>
      <c r="CD9" s="5" t="str">
        <f t="shared" si="24"/>
        <v>Ju</v>
      </c>
      <c r="CE9" s="5" t="str">
        <f t="shared" si="24"/>
        <v>Vi</v>
      </c>
      <c r="CF9" s="5" t="str">
        <f t="shared" si="24"/>
        <v>Sa</v>
      </c>
      <c r="CG9" s="5" t="str">
        <f t="shared" si="24"/>
        <v>Do</v>
      </c>
      <c r="CH9" s="5" t="str">
        <f t="shared" si="24"/>
        <v>Lu</v>
      </c>
      <c r="CI9" s="5" t="str">
        <f t="shared" si="24"/>
        <v>Ma</v>
      </c>
      <c r="CJ9" s="5" t="str">
        <f t="shared" si="24"/>
        <v>Mi</v>
      </c>
      <c r="CK9" s="5" t="str">
        <f t="shared" si="24"/>
        <v>Ju</v>
      </c>
      <c r="CL9" s="5" t="str">
        <f t="shared" si="24"/>
        <v>Vi</v>
      </c>
      <c r="CM9" s="5" t="str">
        <f t="shared" si="24"/>
        <v>Sa</v>
      </c>
      <c r="CN9" s="5" t="str">
        <f t="shared" si="24"/>
        <v>Do</v>
      </c>
      <c r="CO9" s="5" t="str">
        <f t="shared" si="24"/>
        <v>Lu</v>
      </c>
      <c r="CP9" s="5" t="str">
        <f t="shared" si="24"/>
        <v>Ma</v>
      </c>
      <c r="CQ9" s="5" t="str">
        <f t="shared" si="24"/>
        <v>Mi</v>
      </c>
      <c r="CR9" s="5" t="str">
        <f t="shared" si="24"/>
        <v>Ju</v>
      </c>
      <c r="CS9" s="5" t="str">
        <f t="shared" si="24"/>
        <v>Vi</v>
      </c>
      <c r="CT9" s="5" t="str">
        <f t="shared" si="24"/>
        <v>Sa</v>
      </c>
      <c r="CU9" s="5" t="str">
        <f t="shared" si="24"/>
        <v>Do</v>
      </c>
      <c r="CV9" s="5" t="str">
        <f t="shared" si="24"/>
        <v>Lu</v>
      </c>
      <c r="CW9" s="5" t="str">
        <f t="shared" si="24"/>
        <v>Ma</v>
      </c>
      <c r="CX9" s="5" t="str">
        <f t="shared" si="24"/>
        <v>Mi</v>
      </c>
      <c r="CY9" s="5" t="str">
        <f t="shared" si="24"/>
        <v>Ju</v>
      </c>
      <c r="CZ9" s="5" t="str">
        <f t="shared" si="24"/>
        <v>Vi</v>
      </c>
      <c r="DA9" s="5" t="str">
        <f t="shared" si="24"/>
        <v>Sa</v>
      </c>
      <c r="DB9" s="5" t="str">
        <f t="shared" si="24"/>
        <v>Do</v>
      </c>
      <c r="DC9" s="5" t="str">
        <f t="shared" si="24"/>
        <v>Lu</v>
      </c>
      <c r="DD9" s="5" t="str">
        <f t="shared" si="24"/>
        <v>Ma</v>
      </c>
      <c r="DE9" s="5" t="str">
        <f t="shared" si="24"/>
        <v>Mi</v>
      </c>
      <c r="DF9" s="5" t="str">
        <f t="shared" si="24"/>
        <v>Ju</v>
      </c>
      <c r="DG9" s="5" t="str">
        <f t="shared" si="24"/>
        <v>Vi</v>
      </c>
      <c r="DH9" s="5" t="str">
        <f t="shared" si="24"/>
        <v>Sa</v>
      </c>
      <c r="DI9" s="5" t="str">
        <f t="shared" si="24"/>
        <v>Do</v>
      </c>
      <c r="DJ9" s="5" t="str">
        <f t="shared" si="24"/>
        <v>Lu</v>
      </c>
      <c r="DK9" s="5" t="str">
        <f t="shared" si="24"/>
        <v>Ma</v>
      </c>
      <c r="DL9" s="5" t="str">
        <f t="shared" si="24"/>
        <v>Mi</v>
      </c>
      <c r="DM9" s="5" t="str">
        <f t="shared" si="24"/>
        <v>Ju</v>
      </c>
      <c r="DN9" s="5" t="str">
        <f t="shared" si="24"/>
        <v>Vi</v>
      </c>
      <c r="DO9" s="5" t="str">
        <f t="shared" si="24"/>
        <v>Sa</v>
      </c>
      <c r="DP9" s="5" t="str">
        <f t="shared" si="24"/>
        <v>Do</v>
      </c>
      <c r="DQ9" s="5" t="str">
        <f t="shared" si="24"/>
        <v>Lu</v>
      </c>
      <c r="DR9" s="5" t="str">
        <f t="shared" si="24"/>
        <v>Ma</v>
      </c>
      <c r="DS9" s="5" t="str">
        <f t="shared" si="24"/>
        <v>Mi</v>
      </c>
      <c r="DT9" s="5" t="str">
        <f t="shared" si="24"/>
        <v>Ju</v>
      </c>
      <c r="DU9" s="5" t="str">
        <f t="shared" si="24"/>
        <v>Vi</v>
      </c>
      <c r="DV9" s="5" t="str">
        <f t="shared" si="24"/>
        <v>Sa</v>
      </c>
      <c r="DW9" s="5" t="str">
        <f t="shared" si="24"/>
        <v>Do</v>
      </c>
      <c r="DX9" s="5" t="str">
        <f t="shared" si="24"/>
        <v>Lu</v>
      </c>
      <c r="DY9" s="5" t="str">
        <f t="shared" si="24"/>
        <v>Ma</v>
      </c>
      <c r="DZ9" s="5" t="str">
        <f t="shared" si="24"/>
        <v>Mi</v>
      </c>
      <c r="EA9" s="5" t="str">
        <f t="shared" si="24"/>
        <v>Ju</v>
      </c>
      <c r="EB9" s="5" t="str">
        <f t="shared" si="24"/>
        <v>Vi</v>
      </c>
      <c r="EC9" s="5" t="str">
        <f t="shared" si="24"/>
        <v>Sa</v>
      </c>
      <c r="ED9" s="5" t="str">
        <f t="shared" si="24"/>
        <v>Do</v>
      </c>
      <c r="EE9" s="5" t="str">
        <f t="shared" si="24"/>
        <v>Lu</v>
      </c>
      <c r="EF9" s="5" t="str">
        <f t="shared" si="24"/>
        <v>Ma</v>
      </c>
      <c r="EG9" s="5" t="str">
        <f t="shared" si="24"/>
        <v>Mi</v>
      </c>
      <c r="EH9" s="5" t="str">
        <f t="shared" ref="EH9:FM9" si="25">CHOOSE(WEEKDAY(EH8,1),"Do","Lu","Ma","Mi","Ju","Vi","Sa")</f>
        <v>Ju</v>
      </c>
      <c r="EI9" s="5" t="str">
        <f t="shared" si="25"/>
        <v>Vi</v>
      </c>
      <c r="EJ9" s="5" t="str">
        <f t="shared" si="25"/>
        <v>Sa</v>
      </c>
      <c r="EK9" s="5" t="str">
        <f t="shared" si="25"/>
        <v>Do</v>
      </c>
      <c r="EL9" s="5" t="str">
        <f t="shared" si="25"/>
        <v>Lu</v>
      </c>
      <c r="EM9" s="5" t="str">
        <f t="shared" si="25"/>
        <v>Ma</v>
      </c>
      <c r="EN9" s="5" t="str">
        <f t="shared" si="25"/>
        <v>Mi</v>
      </c>
      <c r="EO9" s="5" t="str">
        <f t="shared" si="25"/>
        <v>Ju</v>
      </c>
      <c r="EP9" s="5" t="str">
        <f t="shared" si="25"/>
        <v>Vi</v>
      </c>
      <c r="EQ9" s="5" t="str">
        <f t="shared" si="25"/>
        <v>Sa</v>
      </c>
      <c r="ER9" s="5" t="str">
        <f t="shared" si="25"/>
        <v>Do</v>
      </c>
      <c r="ES9" s="5" t="str">
        <f t="shared" si="25"/>
        <v>Lu</v>
      </c>
      <c r="ET9" s="5" t="str">
        <f t="shared" si="25"/>
        <v>Ma</v>
      </c>
      <c r="EU9" s="5" t="str">
        <f t="shared" si="25"/>
        <v>Mi</v>
      </c>
      <c r="EV9" s="5" t="str">
        <f t="shared" si="25"/>
        <v>Ju</v>
      </c>
      <c r="EW9" s="5" t="str">
        <f t="shared" si="25"/>
        <v>Vi</v>
      </c>
      <c r="EX9" s="5" t="str">
        <f t="shared" si="25"/>
        <v>Sa</v>
      </c>
      <c r="EY9" s="5" t="str">
        <f t="shared" si="25"/>
        <v>Do</v>
      </c>
      <c r="EZ9" s="5" t="str">
        <f t="shared" si="25"/>
        <v>Lu</v>
      </c>
      <c r="FA9" s="5" t="str">
        <f t="shared" si="25"/>
        <v>Ma</v>
      </c>
      <c r="FB9" s="5" t="str">
        <f t="shared" si="25"/>
        <v>Mi</v>
      </c>
      <c r="FC9" s="5" t="str">
        <f t="shared" si="25"/>
        <v>Ju</v>
      </c>
      <c r="FD9" s="5" t="str">
        <f t="shared" si="25"/>
        <v>Vi</v>
      </c>
      <c r="FE9" s="5" t="str">
        <f t="shared" si="25"/>
        <v>Sa</v>
      </c>
      <c r="FF9" s="5" t="str">
        <f t="shared" si="25"/>
        <v>Do</v>
      </c>
      <c r="FG9" s="5" t="str">
        <f t="shared" si="25"/>
        <v>Lu</v>
      </c>
      <c r="FH9" s="5" t="str">
        <f t="shared" si="25"/>
        <v>Ma</v>
      </c>
      <c r="FI9" s="5" t="str">
        <f t="shared" si="25"/>
        <v>Mi</v>
      </c>
      <c r="FJ9" s="5" t="str">
        <f t="shared" si="25"/>
        <v>Ju</v>
      </c>
      <c r="FK9" s="5" t="str">
        <f t="shared" si="25"/>
        <v>Vi</v>
      </c>
      <c r="FL9" s="5" t="str">
        <f t="shared" si="25"/>
        <v>Sa</v>
      </c>
      <c r="FM9" s="5" t="str">
        <f t="shared" si="25"/>
        <v>Do</v>
      </c>
    </row>
    <row r="10" spans="1:169" s="2" customFormat="1" ht="16.5" thickBot="1" x14ac:dyDescent="0.3">
      <c r="A10" s="12" t="s">
        <v>6</v>
      </c>
      <c r="B10" s="64" t="s">
        <v>45</v>
      </c>
      <c r="C10" s="52"/>
      <c r="D10" s="13"/>
      <c r="E10" s="14"/>
      <c r="F10" s="12"/>
      <c r="G10" s="23"/>
      <c r="H10" s="15">
        <f>SUMIF(A11:A22,A10&amp;"*",H11:H40)/(COUNTIF(A10:A41,A10&amp;".*"))</f>
        <v>1</v>
      </c>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row>
    <row r="11" spans="1:169" ht="16.5" thickBot="1" x14ac:dyDescent="0.3">
      <c r="A11" s="16" t="s">
        <v>5</v>
      </c>
      <c r="B11" s="71" t="s">
        <v>60</v>
      </c>
      <c r="C11" s="53" t="s">
        <v>51</v>
      </c>
      <c r="D11" s="50" t="s">
        <v>64</v>
      </c>
      <c r="E11" s="18">
        <v>45380</v>
      </c>
      <c r="F11" s="17">
        <v>1</v>
      </c>
      <c r="G11" s="24">
        <f>IF(E11="","",WORKDAY(IF(WEEKDAY(E11,1)=7,E11+2,IF(WEEKDAY(E11,1)=1,E11+1,E11)),F11-1,))</f>
        <v>45380</v>
      </c>
      <c r="H11" s="19">
        <v>1</v>
      </c>
      <c r="I11" s="6"/>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row>
    <row r="12" spans="1:169" ht="16.5" thickBot="1" x14ac:dyDescent="0.3">
      <c r="A12" s="16" t="s">
        <v>4</v>
      </c>
      <c r="B12" s="71" t="s">
        <v>25</v>
      </c>
      <c r="C12" s="53" t="s">
        <v>51</v>
      </c>
      <c r="D12" s="50" t="s">
        <v>64</v>
      </c>
      <c r="E12" s="18">
        <v>45380</v>
      </c>
      <c r="F12" s="17">
        <v>1</v>
      </c>
      <c r="G12" s="24">
        <f t="shared" ref="G12:G15" si="26">IF(E12="","",WORKDAY(IF(WEEKDAY(E12,1)=7,E12+2,IF(WEEKDAY(E12,1)=1,E12+1,E12)),F12-1,))</f>
        <v>45380</v>
      </c>
      <c r="H12" s="19">
        <v>1</v>
      </c>
      <c r="I12" s="6"/>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row>
    <row r="13" spans="1:169" ht="16.5" thickBot="1" x14ac:dyDescent="0.3">
      <c r="A13" s="16" t="s">
        <v>3</v>
      </c>
      <c r="B13" s="71" t="s">
        <v>61</v>
      </c>
      <c r="C13" s="53" t="s">
        <v>51</v>
      </c>
      <c r="D13" s="50" t="s">
        <v>64</v>
      </c>
      <c r="E13" s="18">
        <v>45380</v>
      </c>
      <c r="F13" s="17">
        <v>4</v>
      </c>
      <c r="G13" s="24">
        <f t="shared" si="26"/>
        <v>45385</v>
      </c>
      <c r="H13" s="20">
        <v>1</v>
      </c>
      <c r="I13" s="6"/>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row>
    <row r="14" spans="1:169" ht="16.5" thickBot="1" x14ac:dyDescent="0.3">
      <c r="A14" s="16" t="s">
        <v>2</v>
      </c>
      <c r="B14" s="71" t="s">
        <v>62</v>
      </c>
      <c r="C14" s="53" t="s">
        <v>51</v>
      </c>
      <c r="D14" s="50" t="s">
        <v>64</v>
      </c>
      <c r="E14" s="18">
        <v>45380</v>
      </c>
      <c r="F14" s="17">
        <v>4</v>
      </c>
      <c r="G14" s="24">
        <f t="shared" si="26"/>
        <v>45385</v>
      </c>
      <c r="H14" s="20">
        <v>1</v>
      </c>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row>
    <row r="15" spans="1:169" ht="16.5" thickBot="1" x14ac:dyDescent="0.3">
      <c r="A15" s="16" t="s">
        <v>24</v>
      </c>
      <c r="B15" s="71" t="s">
        <v>63</v>
      </c>
      <c r="C15" s="53" t="s">
        <v>51</v>
      </c>
      <c r="D15" s="50" t="s">
        <v>64</v>
      </c>
      <c r="E15" s="18">
        <v>45380</v>
      </c>
      <c r="F15" s="17">
        <v>5</v>
      </c>
      <c r="G15" s="24">
        <f t="shared" si="26"/>
        <v>45386</v>
      </c>
      <c r="H15" s="20">
        <v>1</v>
      </c>
      <c r="I15" s="6"/>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row>
    <row r="16" spans="1:169" s="2" customFormat="1" ht="16.5" thickBot="1" x14ac:dyDescent="0.3">
      <c r="A16" s="21">
        <v>2</v>
      </c>
      <c r="B16" s="72" t="s">
        <v>46</v>
      </c>
      <c r="C16" s="52"/>
      <c r="D16" s="13"/>
      <c r="E16" s="14"/>
      <c r="F16" s="12"/>
      <c r="G16" s="23"/>
      <c r="H16" s="15">
        <f>SUMIF(A17:A28,A16&amp;"*",H17:H46)/(COUNTIF(A16:A47,A16&amp;".*"))</f>
        <v>1</v>
      </c>
      <c r="I16" s="6"/>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row>
    <row r="17" spans="1:169" ht="16.5" thickBot="1" x14ac:dyDescent="0.3">
      <c r="A17" s="28" t="s">
        <v>7</v>
      </c>
      <c r="B17" s="73" t="s">
        <v>65</v>
      </c>
      <c r="C17" s="53" t="s">
        <v>51</v>
      </c>
      <c r="D17" s="50" t="s">
        <v>64</v>
      </c>
      <c r="E17" s="18">
        <v>45386</v>
      </c>
      <c r="F17" s="17">
        <v>2</v>
      </c>
      <c r="G17" s="24">
        <f>IF(E17="","",WORKDAY(IF(WEEKDAY(E17,1)=7,E17+2,IF(WEEKDAY(E17,1)=1,E17+1,E17)),F17-1,))</f>
        <v>45387</v>
      </c>
      <c r="H17" s="19">
        <v>1</v>
      </c>
      <c r="I17" s="6"/>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row>
    <row r="18" spans="1:169" ht="16.5" thickBot="1" x14ac:dyDescent="0.3">
      <c r="A18" s="28" t="s">
        <v>8</v>
      </c>
      <c r="B18" s="73" t="s">
        <v>66</v>
      </c>
      <c r="C18" s="53" t="s">
        <v>51</v>
      </c>
      <c r="D18" s="50" t="s">
        <v>64</v>
      </c>
      <c r="E18" s="18">
        <v>45386</v>
      </c>
      <c r="F18" s="17">
        <v>4</v>
      </c>
      <c r="G18" s="24">
        <f t="shared" ref="G18:G22" si="27">IF(E18="","",WORKDAY(IF(WEEKDAY(E18,1)=7,E18+2,IF(WEEKDAY(E18,1)=1,E18+1,E18)),F18-1,))</f>
        <v>45391</v>
      </c>
      <c r="H18" s="19">
        <v>1</v>
      </c>
      <c r="I18" s="6"/>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row>
    <row r="19" spans="1:169" ht="16.5" thickBot="1" x14ac:dyDescent="0.3">
      <c r="A19" s="28" t="s">
        <v>9</v>
      </c>
      <c r="B19" s="73" t="s">
        <v>67</v>
      </c>
      <c r="C19" s="53" t="s">
        <v>51</v>
      </c>
      <c r="D19" s="50" t="s">
        <v>64</v>
      </c>
      <c r="E19" s="18">
        <v>45386</v>
      </c>
      <c r="F19" s="17">
        <v>5</v>
      </c>
      <c r="G19" s="24">
        <f t="shared" si="27"/>
        <v>45392</v>
      </c>
      <c r="H19" s="19">
        <v>1</v>
      </c>
      <c r="I19" s="6"/>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row>
    <row r="20" spans="1:169" ht="16.5" thickBot="1" x14ac:dyDescent="0.3">
      <c r="A20" s="28" t="s">
        <v>10</v>
      </c>
      <c r="B20" s="73" t="s">
        <v>68</v>
      </c>
      <c r="C20" s="53" t="s">
        <v>51</v>
      </c>
      <c r="D20" s="50" t="s">
        <v>64</v>
      </c>
      <c r="E20" s="18">
        <v>45387</v>
      </c>
      <c r="F20" s="17">
        <v>6</v>
      </c>
      <c r="G20" s="24">
        <f t="shared" si="27"/>
        <v>45394</v>
      </c>
      <c r="H20" s="19">
        <v>1</v>
      </c>
      <c r="I20" s="6"/>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row>
    <row r="21" spans="1:169" ht="16.5" thickBot="1" x14ac:dyDescent="0.3">
      <c r="A21" s="28" t="s">
        <v>11</v>
      </c>
      <c r="B21" s="73" t="s">
        <v>69</v>
      </c>
      <c r="C21" s="53" t="s">
        <v>51</v>
      </c>
      <c r="D21" s="50" t="s">
        <v>64</v>
      </c>
      <c r="E21" s="18">
        <v>45387</v>
      </c>
      <c r="F21" s="17">
        <v>6</v>
      </c>
      <c r="G21" s="24">
        <f t="shared" si="27"/>
        <v>45394</v>
      </c>
      <c r="H21" s="19">
        <v>1</v>
      </c>
      <c r="I21" s="6"/>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row>
    <row r="22" spans="1:169" ht="16.5" thickBot="1" x14ac:dyDescent="0.3">
      <c r="A22" s="28" t="s">
        <v>12</v>
      </c>
      <c r="B22" s="73" t="s">
        <v>77</v>
      </c>
      <c r="C22" s="53" t="s">
        <v>51</v>
      </c>
      <c r="D22" s="50" t="s">
        <v>64</v>
      </c>
      <c r="E22" s="18">
        <v>45387</v>
      </c>
      <c r="F22" s="17">
        <v>7</v>
      </c>
      <c r="G22" s="24">
        <f t="shared" si="27"/>
        <v>45397</v>
      </c>
      <c r="H22" s="19">
        <v>1</v>
      </c>
      <c r="I22" s="6"/>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row>
    <row r="23" spans="1:169" s="2" customFormat="1" ht="16.5" thickBot="1" x14ac:dyDescent="0.3">
      <c r="A23" s="21">
        <v>3</v>
      </c>
      <c r="B23" s="72" t="s">
        <v>47</v>
      </c>
      <c r="C23" s="52"/>
      <c r="D23" s="13"/>
      <c r="E23" s="14"/>
      <c r="F23" s="12"/>
      <c r="G23" s="23"/>
      <c r="H23" s="15">
        <f>SUMIF(A24:A35,A23&amp;"*",H24:H53)/(COUNTIF(A23:A54,A23&amp;".*"))</f>
        <v>0.9</v>
      </c>
      <c r="I23" s="6"/>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row>
    <row r="24" spans="1:169" ht="16.5" thickBot="1" x14ac:dyDescent="0.3">
      <c r="A24" s="16" t="s">
        <v>13</v>
      </c>
      <c r="B24" s="74" t="s">
        <v>70</v>
      </c>
      <c r="C24" s="53" t="s">
        <v>51</v>
      </c>
      <c r="D24" s="66" t="s">
        <v>64</v>
      </c>
      <c r="E24" s="65">
        <v>45388</v>
      </c>
      <c r="F24" s="17">
        <v>6</v>
      </c>
      <c r="G24" s="67">
        <f>IF(E24="","",WORKDAY(IF(WEEKDAY(E24,1)=7,E24+2,IF(WEEKDAY(E24,1)=1,E24+1,E24)),F24-1,))</f>
        <v>45397</v>
      </c>
      <c r="H24" s="19">
        <v>0.9</v>
      </c>
      <c r="I24" s="6"/>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row>
    <row r="25" spans="1:169" ht="16.5" thickBot="1" x14ac:dyDescent="0.3">
      <c r="A25" s="16" t="s">
        <v>14</v>
      </c>
      <c r="B25" s="74" t="s">
        <v>71</v>
      </c>
      <c r="C25" s="53" t="s">
        <v>51</v>
      </c>
      <c r="D25" s="66" t="s">
        <v>64</v>
      </c>
      <c r="E25" s="65">
        <v>45388</v>
      </c>
      <c r="F25" s="17">
        <v>7</v>
      </c>
      <c r="G25" s="67">
        <f t="shared" ref="G25:G28" si="28">IF(E25="","",WORKDAY(IF(WEEKDAY(E25,1)=7,E25+2,IF(WEEKDAY(E25,1)=1,E25+1,E25)),F25-1,))</f>
        <v>45398</v>
      </c>
      <c r="H25" s="19">
        <v>0.9</v>
      </c>
      <c r="I25" s="6"/>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row>
    <row r="26" spans="1:169" ht="16.5" thickBot="1" x14ac:dyDescent="0.3">
      <c r="A26" s="16" t="s">
        <v>15</v>
      </c>
      <c r="B26" s="74" t="s">
        <v>72</v>
      </c>
      <c r="C26" s="53" t="s">
        <v>51</v>
      </c>
      <c r="D26" s="66" t="s">
        <v>64</v>
      </c>
      <c r="E26" s="65">
        <v>45389</v>
      </c>
      <c r="F26" s="17">
        <v>9</v>
      </c>
      <c r="G26" s="67">
        <f t="shared" si="28"/>
        <v>45400</v>
      </c>
      <c r="H26" s="19">
        <v>0.9</v>
      </c>
      <c r="I26" s="6"/>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row>
    <row r="27" spans="1:169" ht="16.5" thickBot="1" x14ac:dyDescent="0.3">
      <c r="A27" s="16" t="s">
        <v>16</v>
      </c>
      <c r="B27" s="74" t="s">
        <v>73</v>
      </c>
      <c r="C27" s="53" t="s">
        <v>51</v>
      </c>
      <c r="D27" s="66" t="s">
        <v>64</v>
      </c>
      <c r="E27" s="65">
        <v>45389</v>
      </c>
      <c r="F27" s="17">
        <v>10</v>
      </c>
      <c r="G27" s="67">
        <f t="shared" si="28"/>
        <v>45401</v>
      </c>
      <c r="H27" s="19">
        <v>0.9</v>
      </c>
      <c r="I27" s="6"/>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row>
    <row r="28" spans="1:169" ht="16.5" thickBot="1" x14ac:dyDescent="0.3">
      <c r="A28" s="16" t="s">
        <v>17</v>
      </c>
      <c r="B28" s="74" t="s">
        <v>78</v>
      </c>
      <c r="C28" s="53" t="s">
        <v>51</v>
      </c>
      <c r="D28" s="66" t="s">
        <v>64</v>
      </c>
      <c r="E28" s="65">
        <v>45390</v>
      </c>
      <c r="F28" s="17">
        <v>12</v>
      </c>
      <c r="G28" s="67">
        <f t="shared" si="28"/>
        <v>45405</v>
      </c>
      <c r="H28" s="19">
        <v>0.9</v>
      </c>
      <c r="I28" s="6"/>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row>
    <row r="29" spans="1:169" s="2" customFormat="1" ht="16.5" thickBot="1" x14ac:dyDescent="0.3">
      <c r="A29" s="21">
        <v>4</v>
      </c>
      <c r="B29" s="13" t="s">
        <v>48</v>
      </c>
      <c r="C29" s="52"/>
      <c r="D29" s="13"/>
      <c r="E29" s="14"/>
      <c r="F29" s="12"/>
      <c r="G29" s="23"/>
      <c r="H29" s="15">
        <f>SUMIF(A30:A41,A29&amp;"*",H30:H59)/(COUNTIF(A29:A60,A29&amp;".*"))</f>
        <v>0.19</v>
      </c>
      <c r="I29" s="6"/>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row>
    <row r="30" spans="1:169" ht="15.75" thickBot="1" x14ac:dyDescent="0.25">
      <c r="A30" s="16" t="s">
        <v>18</v>
      </c>
      <c r="B30" s="48" t="s">
        <v>40</v>
      </c>
      <c r="C30" s="53"/>
      <c r="D30" s="50" t="s">
        <v>80</v>
      </c>
      <c r="E30" s="65">
        <v>45388</v>
      </c>
      <c r="F30" s="17">
        <v>5</v>
      </c>
      <c r="G30" s="65">
        <v>45388</v>
      </c>
      <c r="H30" s="19">
        <v>0</v>
      </c>
      <c r="I30" s="6"/>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row>
    <row r="31" spans="1:169" ht="15.75" thickBot="1" x14ac:dyDescent="0.25">
      <c r="A31" s="16" t="s">
        <v>19</v>
      </c>
      <c r="B31" s="48" t="s">
        <v>41</v>
      </c>
      <c r="C31" s="53"/>
      <c r="D31" s="50" t="s">
        <v>80</v>
      </c>
      <c r="E31" s="65">
        <v>45388</v>
      </c>
      <c r="F31" s="17">
        <v>12</v>
      </c>
      <c r="G31" s="65">
        <v>45388</v>
      </c>
      <c r="H31" s="19">
        <v>0.15</v>
      </c>
      <c r="I31" s="6"/>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row>
    <row r="32" spans="1:169" ht="15.75" thickBot="1" x14ac:dyDescent="0.25">
      <c r="A32" s="16" t="s">
        <v>20</v>
      </c>
      <c r="B32" s="48" t="s">
        <v>42</v>
      </c>
      <c r="C32" s="53"/>
      <c r="D32" s="50" t="s">
        <v>80</v>
      </c>
      <c r="E32" s="65">
        <v>45389</v>
      </c>
      <c r="F32" s="17">
        <v>21</v>
      </c>
      <c r="G32" s="65">
        <v>45389</v>
      </c>
      <c r="H32" s="19">
        <v>0</v>
      </c>
      <c r="I32" s="6"/>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row>
    <row r="33" spans="1:169" ht="15.75" thickBot="1" x14ac:dyDescent="0.25">
      <c r="A33" s="16" t="s">
        <v>21</v>
      </c>
      <c r="B33" s="48" t="s">
        <v>43</v>
      </c>
      <c r="C33" s="53"/>
      <c r="D33" s="50" t="s">
        <v>80</v>
      </c>
      <c r="E33" s="65">
        <v>45389</v>
      </c>
      <c r="F33" s="17">
        <v>15</v>
      </c>
      <c r="G33" s="65">
        <v>45389</v>
      </c>
      <c r="H33" s="19">
        <v>0</v>
      </c>
      <c r="I33" s="6"/>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row>
    <row r="34" spans="1:169" ht="15.75" thickBot="1" x14ac:dyDescent="0.25">
      <c r="A34" s="16" t="s">
        <v>22</v>
      </c>
      <c r="B34" s="48" t="s">
        <v>44</v>
      </c>
      <c r="C34" s="53"/>
      <c r="D34" s="50" t="s">
        <v>80</v>
      </c>
      <c r="E34" s="65">
        <v>45390</v>
      </c>
      <c r="F34" s="17">
        <v>2</v>
      </c>
      <c r="G34" s="65">
        <v>45390</v>
      </c>
      <c r="H34" s="19">
        <v>0.8</v>
      </c>
      <c r="I34" s="6"/>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row>
    <row r="35" spans="1:169" ht="15.75" thickBot="1" x14ac:dyDescent="0.25">
      <c r="A35" s="16" t="s">
        <v>23</v>
      </c>
      <c r="B35" s="48"/>
      <c r="C35" s="53"/>
      <c r="D35" s="51"/>
      <c r="E35" s="18"/>
      <c r="F35" s="17"/>
      <c r="G35" s="24" t="str">
        <f t="shared" ref="G35:G85" si="29">IF(E35="","",WORKDAY(IF(WEEKDAY(E35,1)=7,E35+2,IF(WEEKDAY(E35,1)=1,E35+1,E35)),F35-1,))</f>
        <v/>
      </c>
      <c r="H35" s="19">
        <v>0</v>
      </c>
      <c r="I35" s="6"/>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row>
    <row r="36" spans="1:169" ht="15.75" thickBot="1" x14ac:dyDescent="0.25">
      <c r="A36" s="16" t="s">
        <v>23</v>
      </c>
      <c r="B36" s="48"/>
      <c r="C36" s="53"/>
      <c r="D36" s="51"/>
      <c r="E36" s="18"/>
      <c r="F36" s="17"/>
      <c r="G36" s="24" t="str">
        <f t="shared" si="29"/>
        <v/>
      </c>
      <c r="H36" s="19">
        <v>0</v>
      </c>
      <c r="I36" s="6"/>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row>
    <row r="37" spans="1:169" ht="15.75" thickBot="1" x14ac:dyDescent="0.25">
      <c r="A37" s="16" t="s">
        <v>23</v>
      </c>
      <c r="B37" s="48"/>
      <c r="C37" s="53"/>
      <c r="D37" s="51"/>
      <c r="E37" s="18"/>
      <c r="F37" s="17"/>
      <c r="G37" s="24" t="str">
        <f t="shared" si="29"/>
        <v/>
      </c>
      <c r="H37" s="19">
        <v>0</v>
      </c>
      <c r="I37" s="6"/>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row>
    <row r="38" spans="1:169" ht="15.75" thickBot="1" x14ac:dyDescent="0.25">
      <c r="A38" s="16" t="s">
        <v>23</v>
      </c>
      <c r="B38" s="48"/>
      <c r="C38" s="53"/>
      <c r="D38" s="51"/>
      <c r="E38" s="18"/>
      <c r="F38" s="17"/>
      <c r="G38" s="24" t="str">
        <f t="shared" si="29"/>
        <v/>
      </c>
      <c r="H38" s="19">
        <v>0</v>
      </c>
      <c r="I38" s="6"/>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row>
    <row r="39" spans="1:169" ht="15.75" thickBot="1" x14ac:dyDescent="0.25">
      <c r="A39" s="16" t="s">
        <v>23</v>
      </c>
      <c r="B39" s="48"/>
      <c r="C39" s="53"/>
      <c r="D39" s="51"/>
      <c r="E39" s="18"/>
      <c r="F39" s="17"/>
      <c r="G39" s="24" t="str">
        <f t="shared" si="29"/>
        <v/>
      </c>
      <c r="H39" s="19">
        <v>0</v>
      </c>
      <c r="I39" s="6"/>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row>
    <row r="40" spans="1:169" ht="15.75" thickBot="1" x14ac:dyDescent="0.25">
      <c r="A40" s="16" t="s">
        <v>23</v>
      </c>
      <c r="B40" s="48"/>
      <c r="C40" s="53"/>
      <c r="D40" s="51"/>
      <c r="E40" s="18"/>
      <c r="F40" s="17"/>
      <c r="G40" s="24" t="str">
        <f t="shared" si="29"/>
        <v/>
      </c>
      <c r="H40" s="19">
        <v>0</v>
      </c>
      <c r="I40" s="6"/>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row>
    <row r="41" spans="1:169" ht="15.75" thickBot="1" x14ac:dyDescent="0.25">
      <c r="A41" s="16" t="s">
        <v>23</v>
      </c>
      <c r="B41" s="48"/>
      <c r="C41" s="53"/>
      <c r="D41" s="51"/>
      <c r="E41" s="18"/>
      <c r="F41" s="17"/>
      <c r="G41" s="24" t="str">
        <f t="shared" si="29"/>
        <v/>
      </c>
      <c r="H41" s="19">
        <v>0</v>
      </c>
      <c r="I41" s="6"/>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row>
    <row r="42" spans="1:169" ht="15.75" thickBot="1" x14ac:dyDescent="0.25">
      <c r="A42" s="16" t="s">
        <v>23</v>
      </c>
      <c r="B42" s="48"/>
      <c r="C42" s="53"/>
      <c r="D42" s="51"/>
      <c r="E42" s="18"/>
      <c r="F42" s="17"/>
      <c r="G42" s="24" t="str">
        <f t="shared" si="29"/>
        <v/>
      </c>
      <c r="H42" s="19">
        <v>0</v>
      </c>
      <c r="I42" s="6"/>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row>
    <row r="43" spans="1:169" ht="15.75" thickBot="1" x14ac:dyDescent="0.25">
      <c r="A43" s="16" t="s">
        <v>23</v>
      </c>
      <c r="B43" s="48"/>
      <c r="C43" s="53"/>
      <c r="D43" s="51"/>
      <c r="E43" s="18"/>
      <c r="F43" s="17"/>
      <c r="G43" s="24" t="str">
        <f t="shared" si="29"/>
        <v/>
      </c>
      <c r="H43" s="19">
        <v>0</v>
      </c>
      <c r="I43" s="6"/>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row>
    <row r="44" spans="1:169" ht="15.75" thickBot="1" x14ac:dyDescent="0.25">
      <c r="A44" s="16" t="s">
        <v>23</v>
      </c>
      <c r="B44" s="48"/>
      <c r="C44" s="53"/>
      <c r="D44" s="51"/>
      <c r="E44" s="18"/>
      <c r="F44" s="17"/>
      <c r="G44" s="24" t="str">
        <f t="shared" si="29"/>
        <v/>
      </c>
      <c r="H44" s="19">
        <v>0</v>
      </c>
      <c r="I44" s="6"/>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row>
    <row r="45" spans="1:169" ht="15.75" thickBot="1" x14ac:dyDescent="0.25">
      <c r="A45" s="16" t="s">
        <v>23</v>
      </c>
      <c r="B45" s="48"/>
      <c r="C45" s="53"/>
      <c r="D45" s="51"/>
      <c r="E45" s="18"/>
      <c r="F45" s="17"/>
      <c r="G45" s="24" t="str">
        <f t="shared" si="29"/>
        <v/>
      </c>
      <c r="H45" s="19">
        <v>0</v>
      </c>
      <c r="I45" s="6"/>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row>
    <row r="46" spans="1:169" ht="15.75" thickBot="1" x14ac:dyDescent="0.25">
      <c r="A46" s="16" t="s">
        <v>23</v>
      </c>
      <c r="B46" s="48"/>
      <c r="C46" s="53"/>
      <c r="D46" s="51"/>
      <c r="E46" s="18"/>
      <c r="F46" s="17"/>
      <c r="G46" s="24" t="str">
        <f t="shared" si="29"/>
        <v/>
      </c>
      <c r="H46" s="19">
        <v>0</v>
      </c>
      <c r="I46" s="6"/>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row>
    <row r="47" spans="1:169" ht="15.75" thickBot="1" x14ac:dyDescent="0.25">
      <c r="A47" s="16" t="s">
        <v>23</v>
      </c>
      <c r="B47" s="48"/>
      <c r="C47" s="53"/>
      <c r="D47" s="51"/>
      <c r="E47" s="18"/>
      <c r="F47" s="17"/>
      <c r="G47" s="24" t="str">
        <f t="shared" si="29"/>
        <v/>
      </c>
      <c r="H47" s="19">
        <v>0</v>
      </c>
      <c r="I47" s="6"/>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row>
    <row r="48" spans="1:169" ht="15.75" thickBot="1" x14ac:dyDescent="0.25">
      <c r="A48" s="16" t="s">
        <v>23</v>
      </c>
      <c r="B48" s="48"/>
      <c r="C48" s="53"/>
      <c r="D48" s="51"/>
      <c r="E48" s="18"/>
      <c r="F48" s="17"/>
      <c r="G48" s="24" t="str">
        <f t="shared" si="29"/>
        <v/>
      </c>
      <c r="H48" s="19">
        <v>0</v>
      </c>
      <c r="I48" s="6"/>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row>
    <row r="49" spans="1:169" ht="15.75" thickBot="1" x14ac:dyDescent="0.25">
      <c r="A49" s="16" t="s">
        <v>23</v>
      </c>
      <c r="B49" s="48"/>
      <c r="C49" s="53"/>
      <c r="D49" s="51"/>
      <c r="E49" s="18"/>
      <c r="F49" s="17"/>
      <c r="G49" s="24" t="str">
        <f t="shared" si="29"/>
        <v/>
      </c>
      <c r="H49" s="19">
        <v>0</v>
      </c>
      <c r="I49" s="6"/>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row>
    <row r="50" spans="1:169" ht="15.75" thickBot="1" x14ac:dyDescent="0.25">
      <c r="A50" s="16" t="s">
        <v>23</v>
      </c>
      <c r="B50" s="48"/>
      <c r="C50" s="53"/>
      <c r="D50" s="51"/>
      <c r="E50" s="18"/>
      <c r="F50" s="17"/>
      <c r="G50" s="24" t="str">
        <f t="shared" si="29"/>
        <v/>
      </c>
      <c r="H50" s="19">
        <v>0</v>
      </c>
      <c r="I50" s="6"/>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row>
    <row r="51" spans="1:169" ht="15.75" thickBot="1" x14ac:dyDescent="0.25">
      <c r="A51" s="16" t="s">
        <v>23</v>
      </c>
      <c r="B51" s="48"/>
      <c r="C51" s="53"/>
      <c r="D51" s="51"/>
      <c r="E51" s="18"/>
      <c r="F51" s="17"/>
      <c r="G51" s="24" t="str">
        <f t="shared" si="29"/>
        <v/>
      </c>
      <c r="H51" s="19">
        <v>0</v>
      </c>
      <c r="I51" s="6"/>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row>
    <row r="52" spans="1:169" ht="15.75" thickBot="1" x14ac:dyDescent="0.25">
      <c r="A52" s="16" t="s">
        <v>23</v>
      </c>
      <c r="B52" s="48"/>
      <c r="C52" s="53"/>
      <c r="D52" s="51"/>
      <c r="E52" s="18"/>
      <c r="F52" s="17"/>
      <c r="G52" s="24" t="str">
        <f t="shared" si="29"/>
        <v/>
      </c>
      <c r="H52" s="19">
        <v>0</v>
      </c>
      <c r="I52" s="6"/>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row>
    <row r="53" spans="1:169" ht="15.75" thickBot="1" x14ac:dyDescent="0.25">
      <c r="A53" s="16" t="s">
        <v>23</v>
      </c>
      <c r="B53" s="48"/>
      <c r="C53" s="53"/>
      <c r="D53" s="51"/>
      <c r="E53" s="18"/>
      <c r="F53" s="17"/>
      <c r="G53" s="24" t="str">
        <f t="shared" si="29"/>
        <v/>
      </c>
      <c r="H53" s="19">
        <v>0</v>
      </c>
      <c r="I53" s="6"/>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row>
    <row r="54" spans="1:169" ht="15.75" thickBot="1" x14ac:dyDescent="0.25">
      <c r="A54" s="16" t="s">
        <v>23</v>
      </c>
      <c r="B54" s="48"/>
      <c r="C54" s="53"/>
      <c r="D54" s="51"/>
      <c r="E54" s="18"/>
      <c r="F54" s="17"/>
      <c r="G54" s="24" t="str">
        <f t="shared" si="29"/>
        <v/>
      </c>
      <c r="H54" s="19">
        <v>0</v>
      </c>
      <c r="I54" s="6"/>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row>
    <row r="55" spans="1:169" ht="15.75" thickBot="1" x14ac:dyDescent="0.25">
      <c r="A55" s="16" t="s">
        <v>23</v>
      </c>
      <c r="B55" s="48"/>
      <c r="C55" s="53"/>
      <c r="D55" s="51"/>
      <c r="E55" s="18"/>
      <c r="F55" s="17"/>
      <c r="G55" s="24" t="str">
        <f t="shared" si="29"/>
        <v/>
      </c>
      <c r="H55" s="19">
        <v>0</v>
      </c>
      <c r="I55" s="6"/>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row>
    <row r="56" spans="1:169" ht="15.75" thickBot="1" x14ac:dyDescent="0.25">
      <c r="A56" s="16" t="s">
        <v>23</v>
      </c>
      <c r="B56" s="48"/>
      <c r="C56" s="53"/>
      <c r="D56" s="51"/>
      <c r="E56" s="18"/>
      <c r="F56" s="17"/>
      <c r="G56" s="24" t="str">
        <f t="shared" si="29"/>
        <v/>
      </c>
      <c r="H56" s="19">
        <v>0</v>
      </c>
      <c r="I56" s="6"/>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row>
    <row r="57" spans="1:169" ht="15.75" thickBot="1" x14ac:dyDescent="0.25">
      <c r="A57" s="16" t="s">
        <v>23</v>
      </c>
      <c r="B57" s="48"/>
      <c r="C57" s="53"/>
      <c r="D57" s="51"/>
      <c r="E57" s="18"/>
      <c r="F57" s="17"/>
      <c r="G57" s="24" t="str">
        <f t="shared" si="29"/>
        <v/>
      </c>
      <c r="H57" s="19">
        <v>0</v>
      </c>
      <c r="I57" s="6"/>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row>
    <row r="58" spans="1:169" ht="15.75" thickBot="1" x14ac:dyDescent="0.25">
      <c r="A58" s="16" t="s">
        <v>23</v>
      </c>
      <c r="B58" s="48"/>
      <c r="C58" s="53"/>
      <c r="D58" s="51"/>
      <c r="E58" s="18"/>
      <c r="F58" s="17"/>
      <c r="G58" s="24" t="str">
        <f t="shared" si="29"/>
        <v/>
      </c>
      <c r="H58" s="19">
        <v>0</v>
      </c>
      <c r="I58" s="6"/>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row>
    <row r="59" spans="1:169" ht="15.75" thickBot="1" x14ac:dyDescent="0.25">
      <c r="A59" s="16" t="s">
        <v>23</v>
      </c>
      <c r="B59" s="48"/>
      <c r="C59" s="53"/>
      <c r="D59" s="51"/>
      <c r="E59" s="18"/>
      <c r="F59" s="17"/>
      <c r="G59" s="24" t="str">
        <f t="shared" si="29"/>
        <v/>
      </c>
      <c r="H59" s="19">
        <v>0</v>
      </c>
      <c r="I59" s="6"/>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row>
    <row r="60" spans="1:169" ht="15.75" thickBot="1" x14ac:dyDescent="0.25">
      <c r="A60" s="16" t="s">
        <v>23</v>
      </c>
      <c r="B60" s="48"/>
      <c r="C60" s="53"/>
      <c r="D60" s="51"/>
      <c r="E60" s="18"/>
      <c r="F60" s="17"/>
      <c r="G60" s="24" t="str">
        <f t="shared" si="29"/>
        <v/>
      </c>
      <c r="H60" s="19">
        <v>0</v>
      </c>
      <c r="I60" s="6"/>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row>
    <row r="61" spans="1:169" ht="15.75" thickBot="1" x14ac:dyDescent="0.25">
      <c r="A61" s="16" t="s">
        <v>23</v>
      </c>
      <c r="B61" s="48"/>
      <c r="C61" s="53"/>
      <c r="D61" s="51"/>
      <c r="E61" s="18"/>
      <c r="F61" s="17"/>
      <c r="G61" s="24" t="str">
        <f t="shared" si="29"/>
        <v/>
      </c>
      <c r="H61" s="19">
        <v>0</v>
      </c>
      <c r="I61" s="6"/>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row>
    <row r="62" spans="1:169" ht="15.75" thickBot="1" x14ac:dyDescent="0.25">
      <c r="A62" s="16" t="s">
        <v>23</v>
      </c>
      <c r="B62" s="48"/>
      <c r="C62" s="53"/>
      <c r="D62" s="51"/>
      <c r="E62" s="18"/>
      <c r="F62" s="17"/>
      <c r="G62" s="24" t="str">
        <f t="shared" si="29"/>
        <v/>
      </c>
      <c r="H62" s="19">
        <v>0</v>
      </c>
      <c r="I62" s="6"/>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row>
    <row r="63" spans="1:169" ht="15.75" thickBot="1" x14ac:dyDescent="0.25">
      <c r="A63" s="16" t="s">
        <v>23</v>
      </c>
      <c r="B63" s="48"/>
      <c r="C63" s="53"/>
      <c r="D63" s="51"/>
      <c r="E63" s="18"/>
      <c r="F63" s="17"/>
      <c r="G63" s="24" t="str">
        <f t="shared" si="29"/>
        <v/>
      </c>
      <c r="H63" s="19">
        <v>0</v>
      </c>
      <c r="I63" s="6"/>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row>
    <row r="64" spans="1:169" ht="15.75" thickBot="1" x14ac:dyDescent="0.25">
      <c r="A64" s="16" t="s">
        <v>23</v>
      </c>
      <c r="B64" s="48"/>
      <c r="C64" s="53"/>
      <c r="D64" s="51"/>
      <c r="E64" s="18"/>
      <c r="F64" s="17"/>
      <c r="G64" s="24" t="str">
        <f t="shared" si="29"/>
        <v/>
      </c>
      <c r="H64" s="19">
        <v>0</v>
      </c>
      <c r="I64" s="6"/>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row>
    <row r="65" spans="1:169" ht="15.75" thickBot="1" x14ac:dyDescent="0.25">
      <c r="A65" s="16" t="s">
        <v>23</v>
      </c>
      <c r="B65" s="48"/>
      <c r="C65" s="53"/>
      <c r="D65" s="51"/>
      <c r="E65" s="18"/>
      <c r="F65" s="17"/>
      <c r="G65" s="24" t="str">
        <f t="shared" si="29"/>
        <v/>
      </c>
      <c r="H65" s="19">
        <v>0</v>
      </c>
      <c r="I65" s="6"/>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row>
    <row r="66" spans="1:169" ht="15.75" thickBot="1" x14ac:dyDescent="0.25">
      <c r="A66" s="16" t="s">
        <v>23</v>
      </c>
      <c r="B66" s="48"/>
      <c r="C66" s="53"/>
      <c r="D66" s="51"/>
      <c r="E66" s="18"/>
      <c r="F66" s="17"/>
      <c r="G66" s="24" t="str">
        <f t="shared" si="29"/>
        <v/>
      </c>
      <c r="H66" s="19">
        <v>0</v>
      </c>
      <c r="I66" s="6"/>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row>
    <row r="67" spans="1:169" ht="15.75" thickBot="1" x14ac:dyDescent="0.25">
      <c r="A67" s="16" t="s">
        <v>23</v>
      </c>
      <c r="B67" s="48"/>
      <c r="C67" s="53"/>
      <c r="D67" s="51"/>
      <c r="E67" s="18"/>
      <c r="F67" s="17"/>
      <c r="G67" s="24" t="str">
        <f t="shared" si="29"/>
        <v/>
      </c>
      <c r="H67" s="19">
        <v>0</v>
      </c>
      <c r="I67" s="6"/>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c r="FL67" s="7"/>
      <c r="FM67" s="7"/>
    </row>
    <row r="68" spans="1:169" ht="15.75" thickBot="1" x14ac:dyDescent="0.25">
      <c r="A68" s="16" t="s">
        <v>23</v>
      </c>
      <c r="B68" s="48"/>
      <c r="C68" s="53"/>
      <c r="D68" s="51"/>
      <c r="E68" s="18"/>
      <c r="F68" s="17"/>
      <c r="G68" s="24" t="str">
        <f t="shared" si="29"/>
        <v/>
      </c>
      <c r="H68" s="19">
        <v>0</v>
      </c>
      <c r="I68" s="6"/>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row>
    <row r="69" spans="1:169" ht="15.75" thickBot="1" x14ac:dyDescent="0.25">
      <c r="A69" s="16" t="s">
        <v>23</v>
      </c>
      <c r="B69" s="48"/>
      <c r="C69" s="53"/>
      <c r="D69" s="51"/>
      <c r="E69" s="18"/>
      <c r="F69" s="17"/>
      <c r="G69" s="24" t="str">
        <f t="shared" si="29"/>
        <v/>
      </c>
      <c r="H69" s="19">
        <v>0</v>
      </c>
      <c r="I69" s="6"/>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c r="FB69" s="7"/>
      <c r="FC69" s="7"/>
      <c r="FD69" s="7"/>
      <c r="FE69" s="7"/>
      <c r="FF69" s="7"/>
      <c r="FG69" s="7"/>
      <c r="FH69" s="7"/>
      <c r="FI69" s="7"/>
      <c r="FJ69" s="7"/>
      <c r="FK69" s="7"/>
      <c r="FL69" s="7"/>
      <c r="FM69" s="7"/>
    </row>
    <row r="70" spans="1:169" ht="15.75" thickBot="1" x14ac:dyDescent="0.25">
      <c r="A70" s="16" t="s">
        <v>23</v>
      </c>
      <c r="B70" s="48"/>
      <c r="C70" s="53"/>
      <c r="D70" s="51"/>
      <c r="E70" s="18"/>
      <c r="F70" s="17"/>
      <c r="G70" s="24" t="str">
        <f t="shared" si="29"/>
        <v/>
      </c>
      <c r="H70" s="19">
        <v>0</v>
      </c>
      <c r="I70" s="6"/>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row>
    <row r="71" spans="1:169" ht="15.75" thickBot="1" x14ac:dyDescent="0.25">
      <c r="A71" s="16" t="s">
        <v>23</v>
      </c>
      <c r="B71" s="48"/>
      <c r="C71" s="53"/>
      <c r="D71" s="51"/>
      <c r="E71" s="18"/>
      <c r="F71" s="17"/>
      <c r="G71" s="24" t="str">
        <f t="shared" si="29"/>
        <v/>
      </c>
      <c r="H71" s="19">
        <v>0</v>
      </c>
      <c r="I71" s="6"/>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c r="FL71" s="7"/>
      <c r="FM71" s="7"/>
    </row>
    <row r="72" spans="1:169" ht="15.75" thickBot="1" x14ac:dyDescent="0.25">
      <c r="A72" s="16" t="s">
        <v>23</v>
      </c>
      <c r="B72" s="48"/>
      <c r="C72" s="53"/>
      <c r="D72" s="51"/>
      <c r="E72" s="18"/>
      <c r="F72" s="17"/>
      <c r="G72" s="24" t="str">
        <f t="shared" si="29"/>
        <v/>
      </c>
      <c r="H72" s="19">
        <v>0</v>
      </c>
      <c r="I72" s="6"/>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row>
    <row r="73" spans="1:169" ht="15.75" thickBot="1" x14ac:dyDescent="0.25">
      <c r="A73" s="16" t="s">
        <v>23</v>
      </c>
      <c r="B73" s="48"/>
      <c r="C73" s="53"/>
      <c r="D73" s="51"/>
      <c r="E73" s="18"/>
      <c r="F73" s="17"/>
      <c r="G73" s="24" t="str">
        <f t="shared" si="29"/>
        <v/>
      </c>
      <c r="H73" s="19">
        <v>0</v>
      </c>
      <c r="I73" s="6"/>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row>
    <row r="74" spans="1:169" ht="15.75" thickBot="1" x14ac:dyDescent="0.25">
      <c r="A74" s="16" t="s">
        <v>23</v>
      </c>
      <c r="B74" s="48"/>
      <c r="C74" s="53"/>
      <c r="D74" s="51"/>
      <c r="E74" s="18"/>
      <c r="F74" s="17"/>
      <c r="G74" s="24" t="str">
        <f t="shared" si="29"/>
        <v/>
      </c>
      <c r="H74" s="19">
        <v>0</v>
      </c>
      <c r="I74" s="6"/>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c r="ET74" s="7"/>
      <c r="EU74" s="7"/>
      <c r="EV74" s="7"/>
      <c r="EW74" s="7"/>
      <c r="EX74" s="7"/>
      <c r="EY74" s="7"/>
      <c r="EZ74" s="7"/>
      <c r="FA74" s="7"/>
      <c r="FB74" s="7"/>
      <c r="FC74" s="7"/>
      <c r="FD74" s="7"/>
      <c r="FE74" s="7"/>
      <c r="FF74" s="7"/>
      <c r="FG74" s="7"/>
      <c r="FH74" s="7"/>
      <c r="FI74" s="7"/>
      <c r="FJ74" s="7"/>
      <c r="FK74" s="7"/>
      <c r="FL74" s="7"/>
      <c r="FM74" s="7"/>
    </row>
    <row r="75" spans="1:169" ht="15.75" thickBot="1" x14ac:dyDescent="0.25">
      <c r="A75" s="16" t="s">
        <v>23</v>
      </c>
      <c r="B75" s="48"/>
      <c r="C75" s="53"/>
      <c r="D75" s="51"/>
      <c r="E75" s="18"/>
      <c r="F75" s="17"/>
      <c r="G75" s="24" t="str">
        <f t="shared" si="29"/>
        <v/>
      </c>
      <c r="H75" s="19">
        <v>0</v>
      </c>
      <c r="I75" s="6"/>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row>
    <row r="76" spans="1:169" ht="15.75" thickBot="1" x14ac:dyDescent="0.25">
      <c r="A76" s="16" t="s">
        <v>23</v>
      </c>
      <c r="B76" s="48"/>
      <c r="C76" s="53"/>
      <c r="D76" s="51"/>
      <c r="E76" s="18"/>
      <c r="F76" s="17"/>
      <c r="G76" s="24" t="str">
        <f t="shared" si="29"/>
        <v/>
      </c>
      <c r="H76" s="19">
        <v>0</v>
      </c>
      <c r="I76" s="6"/>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c r="FL76" s="7"/>
      <c r="FM76" s="7"/>
    </row>
    <row r="77" spans="1:169" ht="15.75" thickBot="1" x14ac:dyDescent="0.25">
      <c r="A77" s="16" t="s">
        <v>23</v>
      </c>
      <c r="B77" s="48"/>
      <c r="C77" s="53"/>
      <c r="D77" s="51"/>
      <c r="E77" s="18"/>
      <c r="F77" s="17"/>
      <c r="G77" s="24" t="str">
        <f t="shared" si="29"/>
        <v/>
      </c>
      <c r="H77" s="19">
        <v>0</v>
      </c>
      <c r="I77" s="6"/>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row>
    <row r="78" spans="1:169" ht="15.75" thickBot="1" x14ac:dyDescent="0.25">
      <c r="A78" s="16" t="s">
        <v>23</v>
      </c>
      <c r="B78" s="48"/>
      <c r="C78" s="53"/>
      <c r="D78" s="51"/>
      <c r="E78" s="18"/>
      <c r="F78" s="17"/>
      <c r="G78" s="24" t="str">
        <f t="shared" si="29"/>
        <v/>
      </c>
      <c r="H78" s="19">
        <v>0</v>
      </c>
      <c r="I78" s="6"/>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c r="ET78" s="7"/>
      <c r="EU78" s="7"/>
      <c r="EV78" s="7"/>
      <c r="EW78" s="7"/>
      <c r="EX78" s="7"/>
      <c r="EY78" s="7"/>
      <c r="EZ78" s="7"/>
      <c r="FA78" s="7"/>
      <c r="FB78" s="7"/>
      <c r="FC78" s="7"/>
      <c r="FD78" s="7"/>
      <c r="FE78" s="7"/>
      <c r="FF78" s="7"/>
      <c r="FG78" s="7"/>
      <c r="FH78" s="7"/>
      <c r="FI78" s="7"/>
      <c r="FJ78" s="7"/>
      <c r="FK78" s="7"/>
      <c r="FL78" s="7"/>
      <c r="FM78" s="7"/>
    </row>
    <row r="79" spans="1:169" ht="15.75" thickBot="1" x14ac:dyDescent="0.25">
      <c r="A79" s="16" t="s">
        <v>23</v>
      </c>
      <c r="B79" s="48"/>
      <c r="C79" s="53"/>
      <c r="D79" s="51"/>
      <c r="E79" s="18"/>
      <c r="F79" s="17"/>
      <c r="G79" s="24" t="str">
        <f t="shared" si="29"/>
        <v/>
      </c>
      <c r="H79" s="19">
        <v>0</v>
      </c>
      <c r="I79" s="6"/>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row>
    <row r="80" spans="1:169" ht="15.75" thickBot="1" x14ac:dyDescent="0.25">
      <c r="A80" s="16" t="s">
        <v>23</v>
      </c>
      <c r="B80" s="48"/>
      <c r="C80" s="53"/>
      <c r="D80" s="51"/>
      <c r="E80" s="18"/>
      <c r="F80" s="17"/>
      <c r="G80" s="24" t="str">
        <f t="shared" si="29"/>
        <v/>
      </c>
      <c r="H80" s="19">
        <v>0</v>
      </c>
      <c r="I80" s="6"/>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c r="ET80" s="7"/>
      <c r="EU80" s="7"/>
      <c r="EV80" s="7"/>
      <c r="EW80" s="7"/>
      <c r="EX80" s="7"/>
      <c r="EY80" s="7"/>
      <c r="EZ80" s="7"/>
      <c r="FA80" s="7"/>
      <c r="FB80" s="7"/>
      <c r="FC80" s="7"/>
      <c r="FD80" s="7"/>
      <c r="FE80" s="7"/>
      <c r="FF80" s="7"/>
      <c r="FG80" s="7"/>
      <c r="FH80" s="7"/>
      <c r="FI80" s="7"/>
      <c r="FJ80" s="7"/>
      <c r="FK80" s="7"/>
      <c r="FL80" s="7"/>
      <c r="FM80" s="7"/>
    </row>
    <row r="81" spans="1:169" ht="15.75" thickBot="1" x14ac:dyDescent="0.25">
      <c r="A81" s="16" t="s">
        <v>23</v>
      </c>
      <c r="B81" s="48"/>
      <c r="C81" s="53"/>
      <c r="D81" s="51"/>
      <c r="E81" s="18"/>
      <c r="F81" s="17"/>
      <c r="G81" s="24" t="str">
        <f t="shared" si="29"/>
        <v/>
      </c>
      <c r="H81" s="19">
        <v>0</v>
      </c>
      <c r="I81" s="6"/>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row>
    <row r="82" spans="1:169" ht="15.75" thickBot="1" x14ac:dyDescent="0.25">
      <c r="A82" s="16" t="s">
        <v>23</v>
      </c>
      <c r="B82" s="48"/>
      <c r="C82" s="53"/>
      <c r="D82" s="51"/>
      <c r="E82" s="18"/>
      <c r="F82" s="17"/>
      <c r="G82" s="24" t="str">
        <f t="shared" si="29"/>
        <v/>
      </c>
      <c r="H82" s="19">
        <v>0</v>
      </c>
      <c r="I82" s="6"/>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c r="ET82" s="7"/>
      <c r="EU82" s="7"/>
      <c r="EV82" s="7"/>
      <c r="EW82" s="7"/>
      <c r="EX82" s="7"/>
      <c r="EY82" s="7"/>
      <c r="EZ82" s="7"/>
      <c r="FA82" s="7"/>
      <c r="FB82" s="7"/>
      <c r="FC82" s="7"/>
      <c r="FD82" s="7"/>
      <c r="FE82" s="7"/>
      <c r="FF82" s="7"/>
      <c r="FG82" s="7"/>
      <c r="FH82" s="7"/>
      <c r="FI82" s="7"/>
      <c r="FJ82" s="7"/>
      <c r="FK82" s="7"/>
      <c r="FL82" s="7"/>
      <c r="FM82" s="7"/>
    </row>
    <row r="83" spans="1:169" ht="15.75" thickBot="1" x14ac:dyDescent="0.25">
      <c r="A83" s="16" t="s">
        <v>23</v>
      </c>
      <c r="B83" s="48"/>
      <c r="C83" s="53"/>
      <c r="D83" s="51"/>
      <c r="E83" s="18"/>
      <c r="F83" s="17"/>
      <c r="G83" s="24" t="str">
        <f t="shared" si="29"/>
        <v/>
      </c>
      <c r="H83" s="19">
        <v>0</v>
      </c>
      <c r="I83" s="6"/>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row>
    <row r="84" spans="1:169" ht="15.75" thickBot="1" x14ac:dyDescent="0.25">
      <c r="A84" s="16" t="s">
        <v>23</v>
      </c>
      <c r="B84" s="48"/>
      <c r="C84" s="53"/>
      <c r="D84" s="51"/>
      <c r="E84" s="18"/>
      <c r="F84" s="17"/>
      <c r="G84" s="24" t="str">
        <f t="shared" si="29"/>
        <v/>
      </c>
      <c r="H84" s="19">
        <v>0</v>
      </c>
      <c r="I84" s="6"/>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c r="FL84" s="7"/>
      <c r="FM84" s="7"/>
    </row>
    <row r="85" spans="1:169" ht="15.75" thickBot="1" x14ac:dyDescent="0.25">
      <c r="A85" s="16" t="s">
        <v>23</v>
      </c>
      <c r="B85" s="48"/>
      <c r="C85" s="53"/>
      <c r="D85" s="51"/>
      <c r="E85" s="18"/>
      <c r="F85" s="17"/>
      <c r="G85" s="24" t="str">
        <f t="shared" si="29"/>
        <v/>
      </c>
      <c r="H85" s="19">
        <v>0</v>
      </c>
      <c r="I85" s="6"/>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row>
    <row r="86" spans="1:169" x14ac:dyDescent="0.2">
      <c r="G86" s="4"/>
    </row>
    <row r="87" spans="1:169" x14ac:dyDescent="0.2">
      <c r="G87" s="4"/>
    </row>
    <row r="88" spans="1:169" x14ac:dyDescent="0.2">
      <c r="G88" s="4"/>
    </row>
    <row r="89" spans="1:169" x14ac:dyDescent="0.2">
      <c r="G89" s="4"/>
    </row>
    <row r="90" spans="1:169" x14ac:dyDescent="0.2">
      <c r="G90" s="4"/>
    </row>
    <row r="91" spans="1:169" x14ac:dyDescent="0.2">
      <c r="G91" s="4"/>
    </row>
    <row r="92" spans="1:169" x14ac:dyDescent="0.2">
      <c r="G92" s="4"/>
    </row>
    <row r="93" spans="1:169" x14ac:dyDescent="0.2">
      <c r="G93" s="4"/>
    </row>
    <row r="94" spans="1:169" x14ac:dyDescent="0.2">
      <c r="G94" s="4"/>
    </row>
    <row r="95" spans="1:169" x14ac:dyDescent="0.2">
      <c r="G95" s="4"/>
    </row>
    <row r="96" spans="1:169" x14ac:dyDescent="0.2">
      <c r="G96" s="4"/>
    </row>
    <row r="97" spans="7:7" x14ac:dyDescent="0.2">
      <c r="G97" s="4"/>
    </row>
    <row r="98" spans="7:7" x14ac:dyDescent="0.2">
      <c r="G98" s="4"/>
    </row>
    <row r="99" spans="7:7" x14ac:dyDescent="0.2">
      <c r="G99" s="4"/>
    </row>
    <row r="100" spans="7:7" x14ac:dyDescent="0.2">
      <c r="G100" s="4"/>
    </row>
    <row r="101" spans="7:7" x14ac:dyDescent="0.2">
      <c r="G101" s="4"/>
    </row>
    <row r="102" spans="7:7" x14ac:dyDescent="0.2">
      <c r="G102" s="4"/>
    </row>
    <row r="103" spans="7:7" x14ac:dyDescent="0.2">
      <c r="G103" s="4"/>
    </row>
    <row r="104" spans="7:7" x14ac:dyDescent="0.2">
      <c r="G104" s="4"/>
    </row>
    <row r="105" spans="7:7" x14ac:dyDescent="0.2">
      <c r="G105" s="4"/>
    </row>
    <row r="106" spans="7:7" x14ac:dyDescent="0.2">
      <c r="G106" s="4"/>
    </row>
    <row r="107" spans="7:7" x14ac:dyDescent="0.2">
      <c r="G107" s="4"/>
    </row>
    <row r="108" spans="7:7" x14ac:dyDescent="0.2">
      <c r="G108" s="4"/>
    </row>
    <row r="109" spans="7:7" x14ac:dyDescent="0.2">
      <c r="G109" s="4"/>
    </row>
    <row r="110" spans="7:7" x14ac:dyDescent="0.2">
      <c r="G110" s="4"/>
    </row>
    <row r="111" spans="7:7" x14ac:dyDescent="0.2">
      <c r="G111" s="4"/>
    </row>
    <row r="112" spans="7:7" x14ac:dyDescent="0.2">
      <c r="G112" s="4"/>
    </row>
    <row r="113" spans="7:7" x14ac:dyDescent="0.2">
      <c r="G113" s="4"/>
    </row>
    <row r="114" spans="7:7" x14ac:dyDescent="0.2">
      <c r="G114" s="4"/>
    </row>
    <row r="115" spans="7:7" x14ac:dyDescent="0.2">
      <c r="G115" s="4"/>
    </row>
    <row r="116" spans="7:7" x14ac:dyDescent="0.2">
      <c r="G116" s="4"/>
    </row>
    <row r="117" spans="7:7" x14ac:dyDescent="0.2">
      <c r="G117" s="4"/>
    </row>
    <row r="118" spans="7:7" x14ac:dyDescent="0.2">
      <c r="G118" s="4"/>
    </row>
    <row r="119" spans="7:7" x14ac:dyDescent="0.2">
      <c r="G119" s="4"/>
    </row>
    <row r="120" spans="7:7" x14ac:dyDescent="0.2">
      <c r="G120" s="4"/>
    </row>
    <row r="121" spans="7:7" x14ac:dyDescent="0.2">
      <c r="G121" s="4"/>
    </row>
    <row r="122" spans="7:7" x14ac:dyDescent="0.2">
      <c r="G122" s="4"/>
    </row>
    <row r="123" spans="7:7" x14ac:dyDescent="0.2">
      <c r="G123" s="4"/>
    </row>
    <row r="124" spans="7:7" x14ac:dyDescent="0.2">
      <c r="G124" s="4"/>
    </row>
    <row r="125" spans="7:7" x14ac:dyDescent="0.2">
      <c r="G125" s="4"/>
    </row>
    <row r="126" spans="7:7" x14ac:dyDescent="0.2">
      <c r="G126" s="4"/>
    </row>
    <row r="127" spans="7:7" x14ac:dyDescent="0.2">
      <c r="G127" s="4"/>
    </row>
    <row r="128" spans="7:7" x14ac:dyDescent="0.2">
      <c r="G128" s="4"/>
    </row>
    <row r="129" spans="7:7" x14ac:dyDescent="0.2">
      <c r="G129" s="4"/>
    </row>
    <row r="130" spans="7:7" x14ac:dyDescent="0.2">
      <c r="G130" s="4"/>
    </row>
    <row r="131" spans="7:7" x14ac:dyDescent="0.2">
      <c r="G131" s="4"/>
    </row>
    <row r="132" spans="7:7" x14ac:dyDescent="0.2">
      <c r="G132" s="4"/>
    </row>
    <row r="133" spans="7:7" x14ac:dyDescent="0.2">
      <c r="G133" s="4"/>
    </row>
    <row r="134" spans="7:7" x14ac:dyDescent="0.2">
      <c r="G134" s="4"/>
    </row>
    <row r="135" spans="7:7" x14ac:dyDescent="0.2">
      <c r="G135" s="4"/>
    </row>
    <row r="136" spans="7:7" x14ac:dyDescent="0.2">
      <c r="G136" s="4"/>
    </row>
    <row r="137" spans="7:7" x14ac:dyDescent="0.2">
      <c r="G137" s="4"/>
    </row>
    <row r="138" spans="7:7" x14ac:dyDescent="0.2">
      <c r="G138" s="4"/>
    </row>
    <row r="139" spans="7:7" x14ac:dyDescent="0.2">
      <c r="G139" s="4"/>
    </row>
    <row r="140" spans="7:7" x14ac:dyDescent="0.2">
      <c r="G140" s="4"/>
    </row>
    <row r="141" spans="7:7" x14ac:dyDescent="0.2">
      <c r="G141" s="4"/>
    </row>
    <row r="142" spans="7:7" x14ac:dyDescent="0.2">
      <c r="G142" s="4"/>
    </row>
    <row r="143" spans="7:7" x14ac:dyDescent="0.2">
      <c r="G143" s="4"/>
    </row>
    <row r="144" spans="7:7" x14ac:dyDescent="0.2">
      <c r="G144" s="4"/>
    </row>
    <row r="145" spans="7:7" x14ac:dyDescent="0.2">
      <c r="G145" s="4"/>
    </row>
    <row r="146" spans="7:7" x14ac:dyDescent="0.2">
      <c r="G146" s="4"/>
    </row>
    <row r="147" spans="7:7" x14ac:dyDescent="0.2">
      <c r="G147" s="4"/>
    </row>
    <row r="148" spans="7:7" x14ac:dyDescent="0.2">
      <c r="G148" s="4"/>
    </row>
    <row r="149" spans="7:7" x14ac:dyDescent="0.2">
      <c r="G149" s="4"/>
    </row>
    <row r="150" spans="7:7" x14ac:dyDescent="0.2">
      <c r="G150" s="4"/>
    </row>
    <row r="151" spans="7:7" x14ac:dyDescent="0.2">
      <c r="G151" s="4"/>
    </row>
    <row r="152" spans="7:7" x14ac:dyDescent="0.2">
      <c r="G152" s="4"/>
    </row>
    <row r="153" spans="7:7" x14ac:dyDescent="0.2">
      <c r="G153" s="4"/>
    </row>
    <row r="154" spans="7:7" x14ac:dyDescent="0.2">
      <c r="G154" s="4"/>
    </row>
    <row r="155" spans="7:7" x14ac:dyDescent="0.2">
      <c r="G155" s="4"/>
    </row>
    <row r="156" spans="7:7" x14ac:dyDescent="0.2">
      <c r="G156" s="4"/>
    </row>
    <row r="157" spans="7:7" x14ac:dyDescent="0.2">
      <c r="G157" s="4"/>
    </row>
    <row r="158" spans="7:7" x14ac:dyDescent="0.2">
      <c r="G158" s="4"/>
    </row>
    <row r="159" spans="7:7" x14ac:dyDescent="0.2">
      <c r="G159" s="4"/>
    </row>
    <row r="160" spans="7:7" x14ac:dyDescent="0.2">
      <c r="G160" s="4"/>
    </row>
    <row r="161" spans="7:7" x14ac:dyDescent="0.2">
      <c r="G161" s="4"/>
    </row>
    <row r="162" spans="7:7" x14ac:dyDescent="0.2">
      <c r="G162" s="4"/>
    </row>
    <row r="163" spans="7:7" x14ac:dyDescent="0.2">
      <c r="G163" s="4"/>
    </row>
    <row r="164" spans="7:7" x14ac:dyDescent="0.2">
      <c r="G164" s="4"/>
    </row>
    <row r="165" spans="7:7" x14ac:dyDescent="0.2">
      <c r="G165" s="4"/>
    </row>
    <row r="166" spans="7:7" x14ac:dyDescent="0.2">
      <c r="G166" s="4"/>
    </row>
    <row r="167" spans="7:7" x14ac:dyDescent="0.2">
      <c r="G167" s="4"/>
    </row>
    <row r="168" spans="7:7" x14ac:dyDescent="0.2">
      <c r="G168" s="4"/>
    </row>
    <row r="169" spans="7:7" x14ac:dyDescent="0.2">
      <c r="G169" s="4"/>
    </row>
    <row r="170" spans="7:7" x14ac:dyDescent="0.2">
      <c r="G170" s="4"/>
    </row>
    <row r="171" spans="7:7" x14ac:dyDescent="0.2">
      <c r="G171" s="4"/>
    </row>
    <row r="172" spans="7:7" x14ac:dyDescent="0.2">
      <c r="G172" s="4"/>
    </row>
    <row r="173" spans="7:7" x14ac:dyDescent="0.2">
      <c r="G173" s="4"/>
    </row>
    <row r="174" spans="7:7" x14ac:dyDescent="0.2">
      <c r="G174" s="4"/>
    </row>
    <row r="175" spans="7:7" x14ac:dyDescent="0.2">
      <c r="G175" s="4"/>
    </row>
    <row r="176" spans="7:7" x14ac:dyDescent="0.2">
      <c r="G176" s="4"/>
    </row>
    <row r="177" spans="7:7" x14ac:dyDescent="0.2">
      <c r="G177" s="4"/>
    </row>
    <row r="178" spans="7:7" x14ac:dyDescent="0.2">
      <c r="G178" s="4"/>
    </row>
    <row r="179" spans="7:7" x14ac:dyDescent="0.2">
      <c r="G179" s="4"/>
    </row>
    <row r="180" spans="7:7" x14ac:dyDescent="0.2">
      <c r="G180" s="4"/>
    </row>
    <row r="181" spans="7:7" x14ac:dyDescent="0.2">
      <c r="G181" s="4"/>
    </row>
    <row r="182" spans="7:7" x14ac:dyDescent="0.2">
      <c r="G182" s="4"/>
    </row>
    <row r="183" spans="7:7" x14ac:dyDescent="0.2">
      <c r="G183" s="4"/>
    </row>
    <row r="184" spans="7:7" x14ac:dyDescent="0.2">
      <c r="G184" s="4"/>
    </row>
    <row r="185" spans="7:7" x14ac:dyDescent="0.2">
      <c r="G185" s="4"/>
    </row>
    <row r="186" spans="7:7" x14ac:dyDescent="0.2">
      <c r="G186" s="4"/>
    </row>
    <row r="187" spans="7:7" x14ac:dyDescent="0.2">
      <c r="G187" s="4"/>
    </row>
    <row r="188" spans="7:7" x14ac:dyDescent="0.2">
      <c r="G188" s="4"/>
    </row>
    <row r="189" spans="7:7" x14ac:dyDescent="0.2">
      <c r="G189" s="4"/>
    </row>
    <row r="190" spans="7:7" x14ac:dyDescent="0.2">
      <c r="G190" s="4"/>
    </row>
    <row r="191" spans="7:7" x14ac:dyDescent="0.2">
      <c r="G191" s="4"/>
    </row>
    <row r="192" spans="7:7" x14ac:dyDescent="0.2">
      <c r="G192" s="4"/>
    </row>
    <row r="193" spans="7:7" x14ac:dyDescent="0.2">
      <c r="G193" s="4"/>
    </row>
    <row r="194" spans="7:7" x14ac:dyDescent="0.2">
      <c r="G194" s="4"/>
    </row>
    <row r="195" spans="7:7" x14ac:dyDescent="0.2">
      <c r="G195" s="4"/>
    </row>
    <row r="196" spans="7:7" x14ac:dyDescent="0.2">
      <c r="G196" s="4"/>
    </row>
    <row r="197" spans="7:7" x14ac:dyDescent="0.2">
      <c r="G197" s="4"/>
    </row>
    <row r="198" spans="7:7" x14ac:dyDescent="0.2">
      <c r="G198" s="4"/>
    </row>
    <row r="199" spans="7:7" x14ac:dyDescent="0.2">
      <c r="G199" s="4"/>
    </row>
    <row r="200" spans="7:7" x14ac:dyDescent="0.2">
      <c r="G200" s="4"/>
    </row>
    <row r="201" spans="7:7" x14ac:dyDescent="0.2">
      <c r="G201" s="4"/>
    </row>
    <row r="202" spans="7:7" x14ac:dyDescent="0.2">
      <c r="G202" s="4"/>
    </row>
    <row r="203" spans="7:7" x14ac:dyDescent="0.2">
      <c r="G203" s="4"/>
    </row>
    <row r="204" spans="7:7" x14ac:dyDescent="0.2">
      <c r="G204" s="4"/>
    </row>
    <row r="205" spans="7:7" x14ac:dyDescent="0.2">
      <c r="G205" s="4"/>
    </row>
    <row r="206" spans="7:7" x14ac:dyDescent="0.2">
      <c r="G206" s="4"/>
    </row>
    <row r="207" spans="7:7" x14ac:dyDescent="0.2">
      <c r="G207" s="4"/>
    </row>
    <row r="208" spans="7:7" x14ac:dyDescent="0.2">
      <c r="G208" s="4"/>
    </row>
    <row r="209" spans="7:7" x14ac:dyDescent="0.2">
      <c r="G209" s="4"/>
    </row>
    <row r="210" spans="7:7" x14ac:dyDescent="0.2">
      <c r="G210" s="4"/>
    </row>
    <row r="211" spans="7:7" x14ac:dyDescent="0.2">
      <c r="G211" s="4"/>
    </row>
    <row r="212" spans="7:7" x14ac:dyDescent="0.2">
      <c r="G212" s="4"/>
    </row>
    <row r="213" spans="7:7" x14ac:dyDescent="0.2">
      <c r="G213" s="4"/>
    </row>
    <row r="214" spans="7:7" x14ac:dyDescent="0.2">
      <c r="G214" s="4"/>
    </row>
    <row r="215" spans="7:7" x14ac:dyDescent="0.2">
      <c r="G215" s="4"/>
    </row>
    <row r="216" spans="7:7" x14ac:dyDescent="0.2">
      <c r="G216" s="4"/>
    </row>
    <row r="217" spans="7:7" x14ac:dyDescent="0.2">
      <c r="G217" s="4"/>
    </row>
    <row r="218" spans="7:7" x14ac:dyDescent="0.2">
      <c r="G218" s="4"/>
    </row>
    <row r="219" spans="7:7" x14ac:dyDescent="0.2">
      <c r="G219" s="4"/>
    </row>
    <row r="220" spans="7:7" x14ac:dyDescent="0.2">
      <c r="G220" s="4"/>
    </row>
    <row r="221" spans="7:7" x14ac:dyDescent="0.2">
      <c r="G221" s="4"/>
    </row>
    <row r="222" spans="7:7" x14ac:dyDescent="0.2">
      <c r="G222" s="4"/>
    </row>
    <row r="223" spans="7:7" x14ac:dyDescent="0.2">
      <c r="G223" s="4"/>
    </row>
    <row r="224" spans="7:7" x14ac:dyDescent="0.2">
      <c r="G224" s="4"/>
    </row>
    <row r="225" spans="7:7" x14ac:dyDescent="0.2">
      <c r="G225" s="4"/>
    </row>
    <row r="226" spans="7:7" x14ac:dyDescent="0.2">
      <c r="G226" s="4"/>
    </row>
    <row r="227" spans="7:7" x14ac:dyDescent="0.2">
      <c r="G227" s="4"/>
    </row>
    <row r="228" spans="7:7" x14ac:dyDescent="0.2">
      <c r="G228" s="4"/>
    </row>
    <row r="229" spans="7:7" x14ac:dyDescent="0.2">
      <c r="G229" s="4"/>
    </row>
    <row r="230" spans="7:7" x14ac:dyDescent="0.2">
      <c r="G230" s="4"/>
    </row>
    <row r="231" spans="7:7" x14ac:dyDescent="0.2">
      <c r="G231" s="4"/>
    </row>
    <row r="232" spans="7:7" x14ac:dyDescent="0.2">
      <c r="G232" s="4"/>
    </row>
    <row r="233" spans="7:7" x14ac:dyDescent="0.2">
      <c r="G233" s="4"/>
    </row>
    <row r="234" spans="7:7" x14ac:dyDescent="0.2">
      <c r="G234" s="4"/>
    </row>
    <row r="235" spans="7:7" x14ac:dyDescent="0.2">
      <c r="G235" s="4"/>
    </row>
    <row r="236" spans="7:7" x14ac:dyDescent="0.2">
      <c r="G236" s="4"/>
    </row>
    <row r="237" spans="7:7" x14ac:dyDescent="0.2">
      <c r="G237" s="4"/>
    </row>
    <row r="238" spans="7:7" x14ac:dyDescent="0.2">
      <c r="G238" s="4"/>
    </row>
    <row r="239" spans="7:7" x14ac:dyDescent="0.2">
      <c r="G239" s="4"/>
    </row>
    <row r="240" spans="7:7" x14ac:dyDescent="0.2">
      <c r="G240" s="4"/>
    </row>
    <row r="241" spans="7:7" x14ac:dyDescent="0.2">
      <c r="G241" s="4"/>
    </row>
    <row r="242" spans="7:7" x14ac:dyDescent="0.2">
      <c r="G242" s="4"/>
    </row>
    <row r="243" spans="7:7" x14ac:dyDescent="0.2">
      <c r="G243" s="4"/>
    </row>
    <row r="244" spans="7:7" x14ac:dyDescent="0.2">
      <c r="G244" s="4"/>
    </row>
    <row r="245" spans="7:7" x14ac:dyDescent="0.2">
      <c r="G245" s="4"/>
    </row>
    <row r="246" spans="7:7" x14ac:dyDescent="0.2">
      <c r="G246" s="4"/>
    </row>
    <row r="247" spans="7:7" x14ac:dyDescent="0.2">
      <c r="G247" s="4"/>
    </row>
    <row r="248" spans="7:7" x14ac:dyDescent="0.2">
      <c r="G248" s="4"/>
    </row>
    <row r="249" spans="7:7" x14ac:dyDescent="0.2">
      <c r="G249" s="4"/>
    </row>
    <row r="250" spans="7:7" x14ac:dyDescent="0.2">
      <c r="G250" s="4"/>
    </row>
    <row r="251" spans="7:7" x14ac:dyDescent="0.2">
      <c r="G251" s="4"/>
    </row>
    <row r="252" spans="7:7" x14ac:dyDescent="0.2">
      <c r="G252" s="4"/>
    </row>
    <row r="253" spans="7:7" x14ac:dyDescent="0.2">
      <c r="G253" s="4"/>
    </row>
    <row r="254" spans="7:7" x14ac:dyDescent="0.2">
      <c r="G254" s="4"/>
    </row>
    <row r="255" spans="7:7" x14ac:dyDescent="0.2">
      <c r="G255" s="4"/>
    </row>
    <row r="256" spans="7:7" x14ac:dyDescent="0.2">
      <c r="G256" s="4"/>
    </row>
    <row r="257" spans="7:7" x14ac:dyDescent="0.2">
      <c r="G257" s="4"/>
    </row>
    <row r="258" spans="7:7" x14ac:dyDescent="0.2">
      <c r="G258" s="4"/>
    </row>
    <row r="259" spans="7:7" x14ac:dyDescent="0.2">
      <c r="G259" s="4"/>
    </row>
    <row r="260" spans="7:7" x14ac:dyDescent="0.2">
      <c r="G260" s="4"/>
    </row>
    <row r="261" spans="7:7" x14ac:dyDescent="0.2">
      <c r="G261" s="4"/>
    </row>
    <row r="262" spans="7:7" x14ac:dyDescent="0.2">
      <c r="G262" s="4"/>
    </row>
    <row r="263" spans="7:7" x14ac:dyDescent="0.2">
      <c r="G263" s="4"/>
    </row>
    <row r="264" spans="7:7" x14ac:dyDescent="0.2">
      <c r="G264" s="4"/>
    </row>
    <row r="265" spans="7:7" x14ac:dyDescent="0.2">
      <c r="G265" s="4"/>
    </row>
    <row r="266" spans="7:7" x14ac:dyDescent="0.2">
      <c r="G266" s="4"/>
    </row>
    <row r="267" spans="7:7" x14ac:dyDescent="0.2">
      <c r="G267" s="4"/>
    </row>
    <row r="268" spans="7:7" x14ac:dyDescent="0.2">
      <c r="G268" s="4"/>
    </row>
    <row r="269" spans="7:7" x14ac:dyDescent="0.2">
      <c r="G269" s="4"/>
    </row>
    <row r="270" spans="7:7" x14ac:dyDescent="0.2">
      <c r="G270" s="4"/>
    </row>
    <row r="271" spans="7:7" x14ac:dyDescent="0.2">
      <c r="G271" s="4"/>
    </row>
    <row r="272" spans="7:7" x14ac:dyDescent="0.2">
      <c r="G272" s="4"/>
    </row>
    <row r="273" spans="7:7" x14ac:dyDescent="0.2">
      <c r="G273" s="4"/>
    </row>
    <row r="274" spans="7:7" x14ac:dyDescent="0.2">
      <c r="G274" s="4"/>
    </row>
    <row r="275" spans="7:7" x14ac:dyDescent="0.2">
      <c r="G275" s="4"/>
    </row>
    <row r="276" spans="7:7" x14ac:dyDescent="0.2">
      <c r="G276" s="4"/>
    </row>
    <row r="277" spans="7:7" x14ac:dyDescent="0.2">
      <c r="G277" s="4"/>
    </row>
    <row r="278" spans="7:7" x14ac:dyDescent="0.2">
      <c r="G278" s="4"/>
    </row>
    <row r="279" spans="7:7" x14ac:dyDescent="0.2">
      <c r="G279" s="4"/>
    </row>
    <row r="280" spans="7:7" x14ac:dyDescent="0.2">
      <c r="G280" s="4"/>
    </row>
    <row r="281" spans="7:7" x14ac:dyDescent="0.2">
      <c r="G281" s="4"/>
    </row>
    <row r="282" spans="7:7" x14ac:dyDescent="0.2">
      <c r="G282" s="4"/>
    </row>
    <row r="283" spans="7:7" x14ac:dyDescent="0.2">
      <c r="G283" s="4"/>
    </row>
    <row r="284" spans="7:7" x14ac:dyDescent="0.2">
      <c r="G284" s="4"/>
    </row>
    <row r="285" spans="7:7" x14ac:dyDescent="0.2">
      <c r="G285" s="4"/>
    </row>
    <row r="286" spans="7:7" x14ac:dyDescent="0.2">
      <c r="G286" s="4"/>
    </row>
    <row r="287" spans="7:7" x14ac:dyDescent="0.2">
      <c r="G287" s="4"/>
    </row>
    <row r="288" spans="7:7" x14ac:dyDescent="0.2">
      <c r="G288" s="4"/>
    </row>
    <row r="289" spans="7:7" x14ac:dyDescent="0.2">
      <c r="G289" s="4"/>
    </row>
    <row r="290" spans="7:7" x14ac:dyDescent="0.2">
      <c r="G290" s="4"/>
    </row>
    <row r="291" spans="7:7" x14ac:dyDescent="0.2">
      <c r="G291" s="4"/>
    </row>
    <row r="292" spans="7:7" x14ac:dyDescent="0.2">
      <c r="G292" s="4"/>
    </row>
    <row r="293" spans="7:7" x14ac:dyDescent="0.2">
      <c r="G293" s="4"/>
    </row>
    <row r="294" spans="7:7" x14ac:dyDescent="0.2">
      <c r="G294" s="4"/>
    </row>
    <row r="295" spans="7:7" x14ac:dyDescent="0.2">
      <c r="G295" s="4"/>
    </row>
    <row r="296" spans="7:7" x14ac:dyDescent="0.2">
      <c r="G296" s="4"/>
    </row>
    <row r="297" spans="7:7" x14ac:dyDescent="0.2">
      <c r="G297" s="4"/>
    </row>
    <row r="298" spans="7:7" x14ac:dyDescent="0.2">
      <c r="G298" s="4"/>
    </row>
    <row r="299" spans="7:7" x14ac:dyDescent="0.2">
      <c r="G299" s="4"/>
    </row>
    <row r="300" spans="7:7" x14ac:dyDescent="0.2">
      <c r="G300" s="4"/>
    </row>
    <row r="301" spans="7:7" x14ac:dyDescent="0.2">
      <c r="G301" s="4"/>
    </row>
    <row r="302" spans="7:7" x14ac:dyDescent="0.2">
      <c r="G302" s="4"/>
    </row>
    <row r="303" spans="7:7" x14ac:dyDescent="0.2">
      <c r="G303" s="4"/>
    </row>
    <row r="304" spans="7:7" x14ac:dyDescent="0.2">
      <c r="G304" s="4"/>
    </row>
    <row r="305" spans="7:7" x14ac:dyDescent="0.2">
      <c r="G305" s="4"/>
    </row>
    <row r="306" spans="7:7" x14ac:dyDescent="0.2">
      <c r="G306" s="4"/>
    </row>
    <row r="307" spans="7:7" x14ac:dyDescent="0.2">
      <c r="G307" s="4"/>
    </row>
    <row r="308" spans="7:7" x14ac:dyDescent="0.2">
      <c r="G308" s="4"/>
    </row>
    <row r="309" spans="7:7" x14ac:dyDescent="0.2">
      <c r="G309" s="4"/>
    </row>
    <row r="310" spans="7:7" x14ac:dyDescent="0.2">
      <c r="G310" s="4"/>
    </row>
    <row r="311" spans="7:7" x14ac:dyDescent="0.2">
      <c r="G311" s="4"/>
    </row>
    <row r="312" spans="7:7" x14ac:dyDescent="0.2">
      <c r="G312" s="4"/>
    </row>
    <row r="313" spans="7:7" x14ac:dyDescent="0.2">
      <c r="G313" s="4"/>
    </row>
    <row r="314" spans="7:7" x14ac:dyDescent="0.2">
      <c r="G314" s="4"/>
    </row>
    <row r="315" spans="7:7" x14ac:dyDescent="0.2">
      <c r="G315" s="4"/>
    </row>
    <row r="316" spans="7:7" x14ac:dyDescent="0.2">
      <c r="G316" s="4"/>
    </row>
    <row r="317" spans="7:7" x14ac:dyDescent="0.2">
      <c r="G317" s="4"/>
    </row>
    <row r="318" spans="7:7" x14ac:dyDescent="0.2">
      <c r="G318" s="4"/>
    </row>
    <row r="319" spans="7:7" x14ac:dyDescent="0.2">
      <c r="G319" s="4"/>
    </row>
    <row r="320" spans="7:7" x14ac:dyDescent="0.2">
      <c r="G320" s="4"/>
    </row>
    <row r="321" spans="7:7" x14ac:dyDescent="0.2">
      <c r="G321" s="4"/>
    </row>
    <row r="322" spans="7:7" x14ac:dyDescent="0.2">
      <c r="G322" s="4"/>
    </row>
    <row r="323" spans="7:7" x14ac:dyDescent="0.2">
      <c r="G323" s="4"/>
    </row>
    <row r="324" spans="7:7" x14ac:dyDescent="0.2">
      <c r="G324" s="4"/>
    </row>
    <row r="325" spans="7:7" x14ac:dyDescent="0.2">
      <c r="G325" s="4"/>
    </row>
    <row r="326" spans="7:7" x14ac:dyDescent="0.2">
      <c r="G326" s="4"/>
    </row>
    <row r="327" spans="7:7" x14ac:dyDescent="0.2">
      <c r="G327" s="4"/>
    </row>
    <row r="328" spans="7:7" x14ac:dyDescent="0.2">
      <c r="G328" s="4"/>
    </row>
    <row r="329" spans="7:7" x14ac:dyDescent="0.2">
      <c r="G329" s="4"/>
    </row>
    <row r="330" spans="7:7" x14ac:dyDescent="0.2">
      <c r="G330" s="4"/>
    </row>
    <row r="331" spans="7:7" x14ac:dyDescent="0.2">
      <c r="G331" s="4"/>
    </row>
    <row r="332" spans="7:7" x14ac:dyDescent="0.2">
      <c r="G332" s="4"/>
    </row>
    <row r="333" spans="7:7" x14ac:dyDescent="0.2">
      <c r="G333" s="4"/>
    </row>
    <row r="334" spans="7:7" x14ac:dyDescent="0.2">
      <c r="G334" s="4"/>
    </row>
    <row r="335" spans="7:7" x14ac:dyDescent="0.2">
      <c r="G335" s="4"/>
    </row>
    <row r="336" spans="7:7" x14ac:dyDescent="0.2">
      <c r="G336" s="4"/>
    </row>
    <row r="337" spans="7:7" x14ac:dyDescent="0.2">
      <c r="G337" s="4"/>
    </row>
    <row r="338" spans="7:7" x14ac:dyDescent="0.2">
      <c r="G338" s="4"/>
    </row>
    <row r="339" spans="7:7" x14ac:dyDescent="0.2">
      <c r="G339" s="4"/>
    </row>
    <row r="340" spans="7:7" x14ac:dyDescent="0.2">
      <c r="G340" s="4"/>
    </row>
    <row r="341" spans="7:7" x14ac:dyDescent="0.2">
      <c r="G341" s="4"/>
    </row>
    <row r="342" spans="7:7" x14ac:dyDescent="0.2">
      <c r="G342" s="4"/>
    </row>
    <row r="343" spans="7:7" x14ac:dyDescent="0.2">
      <c r="G343" s="4"/>
    </row>
    <row r="344" spans="7:7" x14ac:dyDescent="0.2">
      <c r="G344" s="4"/>
    </row>
    <row r="345" spans="7:7" x14ac:dyDescent="0.2">
      <c r="G345" s="4"/>
    </row>
    <row r="346" spans="7:7" x14ac:dyDescent="0.2">
      <c r="G346" s="4"/>
    </row>
    <row r="347" spans="7:7" x14ac:dyDescent="0.2">
      <c r="G347" s="4"/>
    </row>
    <row r="348" spans="7:7" x14ac:dyDescent="0.2">
      <c r="G348" s="4"/>
    </row>
    <row r="349" spans="7:7" x14ac:dyDescent="0.2">
      <c r="G349" s="4"/>
    </row>
    <row r="350" spans="7:7" x14ac:dyDescent="0.2">
      <c r="G350" s="4"/>
    </row>
    <row r="351" spans="7:7" x14ac:dyDescent="0.2">
      <c r="G351" s="4"/>
    </row>
    <row r="352" spans="7:7" x14ac:dyDescent="0.2">
      <c r="G352" s="4"/>
    </row>
    <row r="353" spans="7:7" x14ac:dyDescent="0.2">
      <c r="G353" s="4"/>
    </row>
    <row r="354" spans="7:7" x14ac:dyDescent="0.2">
      <c r="G354" s="4"/>
    </row>
    <row r="355" spans="7:7" x14ac:dyDescent="0.2">
      <c r="G355" s="4"/>
    </row>
    <row r="356" spans="7:7" x14ac:dyDescent="0.2">
      <c r="G356" s="4"/>
    </row>
    <row r="357" spans="7:7" x14ac:dyDescent="0.2">
      <c r="G357" s="4"/>
    </row>
    <row r="358" spans="7:7" x14ac:dyDescent="0.2">
      <c r="G358" s="4"/>
    </row>
    <row r="359" spans="7:7" x14ac:dyDescent="0.2">
      <c r="G359" s="4"/>
    </row>
    <row r="360" spans="7:7" x14ac:dyDescent="0.2">
      <c r="G360" s="4"/>
    </row>
    <row r="361" spans="7:7" x14ac:dyDescent="0.2">
      <c r="G361" s="4"/>
    </row>
    <row r="362" spans="7:7" x14ac:dyDescent="0.2">
      <c r="G362" s="4"/>
    </row>
    <row r="363" spans="7:7" x14ac:dyDescent="0.2">
      <c r="G363" s="4"/>
    </row>
    <row r="364" spans="7:7" x14ac:dyDescent="0.2">
      <c r="G364" s="4"/>
    </row>
    <row r="365" spans="7:7" x14ac:dyDescent="0.2">
      <c r="G365" s="4"/>
    </row>
    <row r="366" spans="7:7" x14ac:dyDescent="0.2">
      <c r="G366" s="4"/>
    </row>
  </sheetData>
  <sheetProtection formatCells="0" insertColumns="0" insertRows="0" insertHyperlinks="0" sort="0" autoFilter="0" pivotTables="0"/>
  <mergeCells count="46">
    <mergeCell ref="ES7:EY7"/>
    <mergeCell ref="EZ7:FF7"/>
    <mergeCell ref="FG7:FM7"/>
    <mergeCell ref="ES6:EY6"/>
    <mergeCell ref="EZ6:FF6"/>
    <mergeCell ref="FG6:FM6"/>
    <mergeCell ref="EE7:EK7"/>
    <mergeCell ref="EL7:ER7"/>
    <mergeCell ref="DC6:DI6"/>
    <mergeCell ref="DJ6:DP6"/>
    <mergeCell ref="DQ6:DW6"/>
    <mergeCell ref="DX6:ED6"/>
    <mergeCell ref="EE6:EK6"/>
    <mergeCell ref="EL6:ER6"/>
    <mergeCell ref="DC7:DI7"/>
    <mergeCell ref="DJ7:DP7"/>
    <mergeCell ref="DQ7:DW7"/>
    <mergeCell ref="DX7:ED7"/>
    <mergeCell ref="BF6:BL6"/>
    <mergeCell ref="BM6:BS6"/>
    <mergeCell ref="CV6:DB6"/>
    <mergeCell ref="BF7:BL7"/>
    <mergeCell ref="BM7:BS7"/>
    <mergeCell ref="BT7:BZ7"/>
    <mergeCell ref="CA7:CG7"/>
    <mergeCell ref="CH7:CN7"/>
    <mergeCell ref="BT6:BZ6"/>
    <mergeCell ref="CA6:CG6"/>
    <mergeCell ref="CH6:CN6"/>
    <mergeCell ref="CO6:CU6"/>
    <mergeCell ref="CO7:CU7"/>
    <mergeCell ref="CV7:DB7"/>
    <mergeCell ref="AY7:BE7"/>
    <mergeCell ref="I7:O7"/>
    <mergeCell ref="I6:O6"/>
    <mergeCell ref="P6:V6"/>
    <mergeCell ref="P7:V7"/>
    <mergeCell ref="W6:AC6"/>
    <mergeCell ref="AD6:AJ6"/>
    <mergeCell ref="W7:AC7"/>
    <mergeCell ref="AD7:AJ7"/>
    <mergeCell ref="AK7:AQ7"/>
    <mergeCell ref="AR7:AX7"/>
    <mergeCell ref="AK6:AQ6"/>
    <mergeCell ref="AR6:AX6"/>
    <mergeCell ref="AY6:BE6"/>
  </mergeCells>
  <conditionalFormatting sqref="H10">
    <cfRule type="dataBar" priority="28">
      <dataBar>
        <cfvo type="num" val="0"/>
        <cfvo type="num" val="1"/>
        <color rgb="FF638EC6"/>
      </dataBar>
      <extLst>
        <ext xmlns:x14="http://schemas.microsoft.com/office/spreadsheetml/2009/9/main" uri="{B025F937-C7B1-47D3-B67F-A62EFF666E3E}">
          <x14:id>{49518970-A63F-6942-8A0B-BA2DC15915D3}</x14:id>
        </ext>
      </extLst>
    </cfRule>
  </conditionalFormatting>
  <conditionalFormatting sqref="H11:H15">
    <cfRule type="dataBar" priority="29">
      <dataBar>
        <cfvo type="num" val="0"/>
        <cfvo type="num" val="1"/>
        <color rgb="FFEF9C29"/>
      </dataBar>
      <extLst>
        <ext xmlns:x14="http://schemas.microsoft.com/office/spreadsheetml/2009/9/main" uri="{B025F937-C7B1-47D3-B67F-A62EFF666E3E}">
          <x14:id>{DDA58751-1F81-C548-A6F0-1FB2E8136659}</x14:id>
        </ext>
      </extLst>
    </cfRule>
  </conditionalFormatting>
  <conditionalFormatting sqref="H16">
    <cfRule type="dataBar" priority="3">
      <dataBar>
        <cfvo type="num" val="0"/>
        <cfvo type="num" val="1"/>
        <color rgb="FF638EC6"/>
      </dataBar>
      <extLst>
        <ext xmlns:x14="http://schemas.microsoft.com/office/spreadsheetml/2009/9/main" uri="{B025F937-C7B1-47D3-B67F-A62EFF666E3E}">
          <x14:id>{CD852A62-CA7B-2C44-9526-FB027B61FDFA}</x14:id>
        </ext>
      </extLst>
    </cfRule>
  </conditionalFormatting>
  <conditionalFormatting sqref="H17:H22">
    <cfRule type="dataBar" priority="23">
      <dataBar>
        <cfvo type="num" val="0"/>
        <cfvo type="num" val="1"/>
        <color rgb="FFEF9C29"/>
      </dataBar>
      <extLst>
        <ext xmlns:x14="http://schemas.microsoft.com/office/spreadsheetml/2009/9/main" uri="{B025F937-C7B1-47D3-B67F-A62EFF666E3E}">
          <x14:id>{676CC77E-4494-FB46-9159-9C56A28AED70}</x14:id>
        </ext>
      </extLst>
    </cfRule>
  </conditionalFormatting>
  <conditionalFormatting sqref="H23">
    <cfRule type="dataBar" priority="2">
      <dataBar>
        <cfvo type="num" val="0"/>
        <cfvo type="num" val="1"/>
        <color rgb="FF638EC6"/>
      </dataBar>
      <extLst>
        <ext xmlns:x14="http://schemas.microsoft.com/office/spreadsheetml/2009/9/main" uri="{B025F937-C7B1-47D3-B67F-A62EFF666E3E}">
          <x14:id>{D27F143A-D10C-F948-BF52-B9EF29E0358A}</x14:id>
        </ext>
      </extLst>
    </cfRule>
  </conditionalFormatting>
  <conditionalFormatting sqref="H24:H28">
    <cfRule type="dataBar" priority="22">
      <dataBar>
        <cfvo type="num" val="0"/>
        <cfvo type="num" val="1"/>
        <color rgb="FFEF9C29"/>
      </dataBar>
      <extLst>
        <ext xmlns:x14="http://schemas.microsoft.com/office/spreadsheetml/2009/9/main" uri="{B025F937-C7B1-47D3-B67F-A62EFF666E3E}">
          <x14:id>{004905B3-D1AE-2D42-B624-5A2AEB8D48E0}</x14:id>
        </ext>
      </extLst>
    </cfRule>
  </conditionalFormatting>
  <conditionalFormatting sqref="H29">
    <cfRule type="dataBar" priority="1">
      <dataBar>
        <cfvo type="num" val="0"/>
        <cfvo type="num" val="1"/>
        <color rgb="FF638EC6"/>
      </dataBar>
      <extLst>
        <ext xmlns:x14="http://schemas.microsoft.com/office/spreadsheetml/2009/9/main" uri="{B025F937-C7B1-47D3-B67F-A62EFF666E3E}">
          <x14:id>{AA9A1316-B453-3143-B374-D463D22C06C8}</x14:id>
        </ext>
      </extLst>
    </cfRule>
  </conditionalFormatting>
  <conditionalFormatting sqref="H30:H85">
    <cfRule type="dataBar" priority="20">
      <dataBar>
        <cfvo type="num" val="0"/>
        <cfvo type="num" val="1"/>
        <color rgb="FFEF9C29"/>
      </dataBar>
      <extLst>
        <ext xmlns:x14="http://schemas.microsoft.com/office/spreadsheetml/2009/9/main" uri="{B025F937-C7B1-47D3-B67F-A62EFF666E3E}">
          <x14:id>{3CD8A375-EE0C-A946-8B2B-D0087F1C91ED}</x14:id>
        </ext>
      </extLst>
    </cfRule>
  </conditionalFormatting>
  <conditionalFormatting sqref="I10:CL10 I86:CL176">
    <cfRule type="expression" dxfId="7" priority="19">
      <formula>AND($E10&lt;=I$8,ROUNDDOWN(($G10-$E10+1)*$H10,0)+$E10-1&gt;=I$8)</formula>
    </cfRule>
    <cfRule type="expression" dxfId="6" priority="32">
      <formula>AND(NOT(ISBLANK($E10)),$E10&lt;=I$8,$G10&gt;=I$8)</formula>
    </cfRule>
  </conditionalFormatting>
  <conditionalFormatting sqref="I11:CL85">
    <cfRule type="expression" dxfId="5" priority="10">
      <formula>AND(NOT(ISBLANK($E11)),$E11&lt;=I$8,$G11&gt;=I$8)</formula>
    </cfRule>
  </conditionalFormatting>
  <conditionalFormatting sqref="I10:CT10 I8:FM9">
    <cfRule type="expression" dxfId="4" priority="33">
      <formula>I$8=TODAY()</formula>
    </cfRule>
  </conditionalFormatting>
  <conditionalFormatting sqref="I8:FM9">
    <cfRule type="expression" dxfId="3" priority="18">
      <formula>I$8=TODAY()</formula>
    </cfRule>
  </conditionalFormatting>
  <conditionalFormatting sqref="I11:FM85">
    <cfRule type="expression" dxfId="2" priority="9">
      <formula>AND($E11&lt;=I$8,ROUNDDOWN(($G11-$E11+1)*$H11,0)+$E11-1&gt;=I$8)</formula>
    </cfRule>
    <cfRule type="expression" dxfId="1" priority="11">
      <formula>I$8=TODAY()</formula>
    </cfRule>
  </conditionalFormatting>
  <conditionalFormatting sqref="CU10:FM85">
    <cfRule type="expression" dxfId="0" priority="7">
      <formula>CU$8=TODAY()</formula>
    </cfRule>
  </conditionalFormatting>
  <pageMargins left="0.7" right="0.7" top="0.78740157499999996" bottom="0.78740157499999996" header="0.3" footer="0.3"/>
  <pageSetup orientation="portrait" r:id="rId1"/>
  <ignoredErrors>
    <ignoredError sqref="A10" numberStoredAsText="1"/>
    <ignoredError sqref="H10 H16 H23"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49518970-A63F-6942-8A0B-BA2DC15915D3}">
            <x14:dataBar minLength="0" maxLength="10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DDA58751-1F81-C548-A6F0-1FB2E8136659}">
            <x14:dataBar minLength="0" maxLength="100" direction="leftToRight">
              <x14:cfvo type="num">
                <xm:f>0</xm:f>
              </x14:cfvo>
              <x14:cfvo type="num">
                <xm:f>1</xm:f>
              </x14:cfvo>
              <x14:negativeFillColor rgb="FFFF0000"/>
              <x14:axisColor rgb="FF000000"/>
            </x14:dataBar>
          </x14:cfRule>
          <xm:sqref>H11:H15</xm:sqref>
        </x14:conditionalFormatting>
        <x14:conditionalFormatting xmlns:xm="http://schemas.microsoft.com/office/excel/2006/main">
          <x14:cfRule type="dataBar" id="{CD852A62-CA7B-2C44-9526-FB027B61FDFA}">
            <x14:dataBar minLength="0" maxLength="10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676CC77E-4494-FB46-9159-9C56A28AED70}">
            <x14:dataBar minLength="0" maxLength="100" direction="leftToRight">
              <x14:cfvo type="num">
                <xm:f>0</xm:f>
              </x14:cfvo>
              <x14:cfvo type="num">
                <xm:f>1</xm:f>
              </x14:cfvo>
              <x14:negativeFillColor rgb="FFFF0000"/>
              <x14:axisColor rgb="FF000000"/>
            </x14:dataBar>
          </x14:cfRule>
          <xm:sqref>H17:H22</xm:sqref>
        </x14:conditionalFormatting>
        <x14:conditionalFormatting xmlns:xm="http://schemas.microsoft.com/office/excel/2006/main">
          <x14:cfRule type="dataBar" id="{D27F143A-D10C-F948-BF52-B9EF29E0358A}">
            <x14:dataBar minLength="0" maxLength="10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004905B3-D1AE-2D42-B624-5A2AEB8D48E0}">
            <x14:dataBar minLength="0" maxLength="100" direction="leftToRight">
              <x14:cfvo type="num">
                <xm:f>0</xm:f>
              </x14:cfvo>
              <x14:cfvo type="num">
                <xm:f>1</xm:f>
              </x14:cfvo>
              <x14:negativeFillColor rgb="FFFF0000"/>
              <x14:axisColor rgb="FF000000"/>
            </x14:dataBar>
          </x14:cfRule>
          <xm:sqref>H24:H28</xm:sqref>
        </x14:conditionalFormatting>
        <x14:conditionalFormatting xmlns:xm="http://schemas.microsoft.com/office/excel/2006/main">
          <x14:cfRule type="dataBar" id="{AA9A1316-B453-3143-B374-D463D22C06C8}">
            <x14:dataBar minLength="0" maxLength="10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CD8A375-EE0C-A946-8B2B-D0087F1C91ED}">
            <x14:dataBar minLength="0" maxLength="100" direction="leftToRight">
              <x14:cfvo type="num">
                <xm:f>0</xm:f>
              </x14:cfvo>
              <x14:cfvo type="num">
                <xm:f>1</xm:f>
              </x14:cfvo>
              <x14:negativeFillColor rgb="FFFF0000"/>
              <x14:axisColor rgb="FF000000"/>
            </x14:dataBar>
          </x14:cfRule>
          <xm:sqref>H30:H85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CCA75BB-86BE-5C40-97B2-4957353CD5A4}">
          <x14:formula1>
            <xm:f>'Información básica'!$D$5:$D$100</xm:f>
          </x14:formula1>
          <xm:sqref>C17:C22 C30:C85 C11:C15 C24:C28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Información básica</vt:lpstr>
      <vt:lpstr>Plan de proyecto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Javier Andres Silva Coronado</cp:lastModifiedBy>
  <dcterms:created xsi:type="dcterms:W3CDTF">2019-09-23T10:49:50Z</dcterms:created>
  <dcterms:modified xsi:type="dcterms:W3CDTF">2024-04-24T21:09:59Z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d2ee6c49-3f03-478d-b5f7-41e53e2c0fee</vt:lpwstr>
  </property>
</Properties>
</file>