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OLE_LINK2" localSheetId="0">Sheet1!$D$16</definedName>
  </definedNames>
  <calcPr calcId="152511"/>
</workbook>
</file>

<file path=xl/calcChain.xml><?xml version="1.0" encoding="utf-8"?>
<calcChain xmlns="http://schemas.openxmlformats.org/spreadsheetml/2006/main">
  <c r="E27" i="1" l="1"/>
  <c r="E26" i="1"/>
  <c r="E16" i="1"/>
  <c r="T3" i="1" l="1"/>
  <c r="E29" i="1"/>
  <c r="U3" i="1"/>
  <c r="V3" i="1" l="1"/>
  <c r="F4" i="1"/>
  <c r="F5" i="1"/>
  <c r="F6" i="1"/>
  <c r="F7" i="1"/>
  <c r="F8" i="1"/>
  <c r="F9" i="1"/>
  <c r="F10" i="1"/>
  <c r="F3" i="1"/>
  <c r="B4" i="1"/>
  <c r="B5" i="1" s="1"/>
  <c r="B6" i="1" s="1"/>
  <c r="B7" i="1" s="1"/>
  <c r="B8" i="1" s="1"/>
  <c r="B9" i="1" s="1"/>
  <c r="B10" i="1" s="1"/>
  <c r="S4" i="1" l="1"/>
  <c r="S5" i="1" s="1"/>
  <c r="S6" i="1" s="1"/>
  <c r="T5" i="1"/>
  <c r="U5" i="1" l="1"/>
  <c r="V5" i="1" s="1"/>
  <c r="U4" i="1"/>
  <c r="T4" i="1"/>
  <c r="V4" i="1" s="1"/>
  <c r="S7" i="1"/>
  <c r="T6" i="1"/>
  <c r="V6" i="1" s="1"/>
  <c r="U6" i="1"/>
  <c r="S8" i="1" l="1"/>
  <c r="U7" i="1"/>
  <c r="T7" i="1"/>
  <c r="V7" i="1" s="1"/>
  <c r="S9" i="1" l="1"/>
  <c r="U8" i="1"/>
  <c r="T8" i="1"/>
  <c r="V8" i="1" s="1"/>
  <c r="S10" i="1" l="1"/>
  <c r="T9" i="1"/>
  <c r="V9" i="1" s="1"/>
  <c r="U9" i="1"/>
  <c r="S11" i="1" l="1"/>
  <c r="T10" i="1"/>
  <c r="V10" i="1" s="1"/>
  <c r="U10" i="1"/>
  <c r="S12" i="1" l="1"/>
  <c r="T11" i="1"/>
  <c r="V11" i="1" s="1"/>
  <c r="U11" i="1"/>
  <c r="S13" i="1" l="1"/>
  <c r="T12" i="1"/>
  <c r="U12" i="1"/>
  <c r="V12" i="1" l="1"/>
  <c r="S14" i="1"/>
  <c r="T13" i="1"/>
  <c r="U13" i="1"/>
  <c r="V13" i="1" l="1"/>
  <c r="S15" i="1"/>
  <c r="U14" i="1"/>
  <c r="T14" i="1"/>
  <c r="V14" i="1" s="1"/>
  <c r="S16" i="1" l="1"/>
  <c r="T15" i="1"/>
  <c r="V15" i="1" s="1"/>
  <c r="U15" i="1"/>
  <c r="S17" i="1" l="1"/>
  <c r="U16" i="1"/>
  <c r="T16" i="1"/>
  <c r="V16" i="1" l="1"/>
  <c r="S18" i="1"/>
  <c r="U17" i="1"/>
  <c r="T17" i="1"/>
  <c r="V17" i="1" s="1"/>
  <c r="S19" i="1" l="1"/>
  <c r="T18" i="1"/>
  <c r="V18" i="1" s="1"/>
  <c r="U18" i="1"/>
  <c r="S20" i="1" l="1"/>
  <c r="U19" i="1"/>
  <c r="T19" i="1"/>
  <c r="V19" i="1" s="1"/>
  <c r="S21" i="1" l="1"/>
  <c r="U20" i="1"/>
  <c r="T20" i="1"/>
  <c r="V20" i="1" s="1"/>
  <c r="S22" i="1" l="1"/>
  <c r="T21" i="1"/>
  <c r="V21" i="1" s="1"/>
  <c r="U21" i="1"/>
  <c r="S23" i="1" l="1"/>
  <c r="U22" i="1"/>
  <c r="T22" i="1"/>
  <c r="V22" i="1" s="1"/>
  <c r="S24" i="1" l="1"/>
  <c r="T23" i="1"/>
  <c r="V23" i="1" s="1"/>
  <c r="U23" i="1"/>
  <c r="S25" i="1" l="1"/>
  <c r="T24" i="1"/>
  <c r="V24" i="1" s="1"/>
  <c r="U24" i="1"/>
  <c r="S26" i="1" l="1"/>
  <c r="U25" i="1"/>
  <c r="T25" i="1"/>
  <c r="V25" i="1" s="1"/>
  <c r="S27" i="1" l="1"/>
  <c r="T26" i="1"/>
  <c r="U26" i="1"/>
  <c r="S28" i="1" l="1"/>
  <c r="T27" i="1"/>
  <c r="U27" i="1"/>
  <c r="V26" i="1"/>
  <c r="V27" i="1" l="1"/>
  <c r="S29" i="1"/>
  <c r="U28" i="1"/>
  <c r="T28" i="1"/>
  <c r="V28" i="1" l="1"/>
  <c r="S30" i="1"/>
  <c r="U29" i="1"/>
  <c r="T29" i="1"/>
  <c r="V29" i="1" l="1"/>
  <c r="S31" i="1"/>
  <c r="U30" i="1"/>
  <c r="T30" i="1"/>
  <c r="V30" i="1" l="1"/>
  <c r="S32" i="1"/>
  <c r="T31" i="1"/>
  <c r="U31" i="1"/>
  <c r="S33" i="1" l="1"/>
  <c r="T32" i="1"/>
  <c r="V32" i="1" s="1"/>
  <c r="U32" i="1"/>
  <c r="V31" i="1"/>
  <c r="S34" i="1" l="1"/>
  <c r="U33" i="1"/>
  <c r="T33" i="1"/>
  <c r="V33" i="1" s="1"/>
  <c r="S35" i="1" l="1"/>
  <c r="T34" i="1"/>
  <c r="V34" i="1" s="1"/>
  <c r="U34" i="1"/>
  <c r="S36" i="1" l="1"/>
  <c r="T35" i="1"/>
  <c r="V35" i="1" s="1"/>
  <c r="U35" i="1"/>
  <c r="S37" i="1" l="1"/>
  <c r="U36" i="1"/>
  <c r="T36" i="1"/>
  <c r="V36" i="1" s="1"/>
  <c r="S38" i="1" l="1"/>
  <c r="U37" i="1"/>
  <c r="T37" i="1"/>
  <c r="V37" i="1" s="1"/>
  <c r="S39" i="1" l="1"/>
  <c r="T38" i="1"/>
  <c r="V38" i="1" s="1"/>
  <c r="U38" i="1"/>
  <c r="S40" i="1" l="1"/>
  <c r="T39" i="1"/>
  <c r="U39" i="1"/>
  <c r="V39" i="1" l="1"/>
  <c r="S41" i="1"/>
  <c r="T40" i="1"/>
  <c r="U40" i="1"/>
  <c r="V40" i="1" l="1"/>
  <c r="S42" i="1"/>
  <c r="U41" i="1"/>
  <c r="T41" i="1"/>
  <c r="V41" i="1" l="1"/>
  <c r="S43" i="1"/>
  <c r="U42" i="1"/>
  <c r="T42" i="1"/>
  <c r="V42" i="1" s="1"/>
  <c r="S44" i="1" l="1"/>
  <c r="T43" i="1"/>
  <c r="U43" i="1"/>
  <c r="V43" i="1" l="1"/>
  <c r="S45" i="1"/>
  <c r="U44" i="1"/>
  <c r="T44" i="1"/>
  <c r="V44" i="1" s="1"/>
  <c r="S46" i="1" l="1"/>
  <c r="U45" i="1"/>
  <c r="T45" i="1"/>
  <c r="V45" i="1" s="1"/>
  <c r="S47" i="1" l="1"/>
  <c r="T46" i="1"/>
  <c r="U46" i="1"/>
  <c r="V46" i="1" l="1"/>
  <c r="S48" i="1"/>
  <c r="T47" i="1"/>
  <c r="U47" i="1"/>
  <c r="S49" i="1" l="1"/>
  <c r="T48" i="1"/>
  <c r="U48" i="1"/>
  <c r="V47" i="1"/>
  <c r="V48" i="1" l="1"/>
  <c r="S50" i="1"/>
  <c r="U49" i="1"/>
  <c r="T49" i="1"/>
  <c r="V49" i="1" l="1"/>
  <c r="S51" i="1"/>
  <c r="U50" i="1"/>
  <c r="T50" i="1"/>
  <c r="V50" i="1" l="1"/>
  <c r="S52" i="1"/>
  <c r="T51" i="1"/>
  <c r="U51" i="1"/>
  <c r="V51" i="1" l="1"/>
  <c r="S53" i="1"/>
  <c r="U52" i="1"/>
  <c r="T52" i="1"/>
  <c r="V52" i="1" s="1"/>
  <c r="S54" i="1" l="1"/>
  <c r="U53" i="1"/>
  <c r="T53" i="1"/>
  <c r="V53" i="1" l="1"/>
  <c r="S55" i="1"/>
  <c r="T54" i="1"/>
  <c r="U54" i="1"/>
  <c r="V54" i="1" l="1"/>
  <c r="S56" i="1"/>
  <c r="T55" i="1"/>
  <c r="U55" i="1"/>
  <c r="V55" i="1" l="1"/>
  <c r="S57" i="1"/>
  <c r="T56" i="1"/>
  <c r="V56" i="1" s="1"/>
  <c r="U56" i="1"/>
  <c r="S58" i="1" l="1"/>
  <c r="U57" i="1"/>
  <c r="T57" i="1"/>
  <c r="V57" i="1" s="1"/>
  <c r="S59" i="1" l="1"/>
  <c r="U58" i="1"/>
  <c r="T58" i="1"/>
  <c r="V58" i="1" l="1"/>
  <c r="S60" i="1"/>
  <c r="T59" i="1"/>
  <c r="V59" i="1" s="1"/>
  <c r="U59" i="1"/>
  <c r="S61" i="1" l="1"/>
  <c r="U60" i="1"/>
  <c r="T60" i="1"/>
  <c r="V60" i="1" s="1"/>
  <c r="S62" i="1" l="1"/>
  <c r="U61" i="1"/>
  <c r="T61" i="1"/>
  <c r="V61" i="1" s="1"/>
  <c r="S63" i="1" l="1"/>
  <c r="T62" i="1"/>
  <c r="U62" i="1"/>
  <c r="V62" i="1" l="1"/>
  <c r="S64" i="1"/>
  <c r="T63" i="1"/>
  <c r="U63" i="1"/>
  <c r="S65" i="1" l="1"/>
  <c r="T64" i="1"/>
  <c r="U64" i="1"/>
  <c r="V63" i="1"/>
  <c r="V64" i="1" l="1"/>
  <c r="S66" i="1"/>
  <c r="U65" i="1"/>
  <c r="T65" i="1"/>
  <c r="V65" i="1" l="1"/>
  <c r="S67" i="1"/>
  <c r="U66" i="1"/>
  <c r="T66" i="1"/>
  <c r="V66" i="1" s="1"/>
  <c r="S68" i="1" l="1"/>
  <c r="T67" i="1"/>
  <c r="U67" i="1"/>
  <c r="V67" i="1" l="1"/>
  <c r="S69" i="1"/>
  <c r="U68" i="1"/>
  <c r="T68" i="1"/>
  <c r="V68" i="1" s="1"/>
  <c r="S70" i="1" l="1"/>
  <c r="U69" i="1"/>
  <c r="T69" i="1"/>
  <c r="V69" i="1" l="1"/>
  <c r="S71" i="1"/>
  <c r="T70" i="1"/>
  <c r="V70" i="1" s="1"/>
  <c r="U70" i="1"/>
  <c r="S72" i="1" l="1"/>
  <c r="T71" i="1"/>
  <c r="U71" i="1"/>
  <c r="V71" i="1" l="1"/>
  <c r="S73" i="1"/>
  <c r="T72" i="1"/>
  <c r="V72" i="1" s="1"/>
  <c r="U72" i="1"/>
  <c r="S74" i="1" l="1"/>
  <c r="U73" i="1"/>
  <c r="T73" i="1"/>
  <c r="V73" i="1" s="1"/>
  <c r="S75" i="1" l="1"/>
  <c r="U74" i="1"/>
  <c r="T74" i="1"/>
  <c r="V74" i="1" s="1"/>
  <c r="S76" i="1" l="1"/>
  <c r="T75" i="1"/>
  <c r="U75" i="1"/>
  <c r="V75" i="1" l="1"/>
  <c r="S77" i="1"/>
  <c r="U76" i="1"/>
  <c r="T76" i="1"/>
  <c r="V76" i="1" l="1"/>
  <c r="S78" i="1"/>
  <c r="U77" i="1"/>
  <c r="T77" i="1"/>
  <c r="V77" i="1" l="1"/>
  <c r="S79" i="1"/>
  <c r="T78" i="1"/>
  <c r="V78" i="1" s="1"/>
  <c r="U78" i="1"/>
  <c r="S80" i="1" l="1"/>
  <c r="T79" i="1"/>
  <c r="U79" i="1"/>
  <c r="V79" i="1" l="1"/>
  <c r="S81" i="1"/>
  <c r="T80" i="1"/>
  <c r="V80" i="1" s="1"/>
  <c r="U80" i="1"/>
  <c r="S82" i="1" l="1"/>
  <c r="U81" i="1"/>
  <c r="T81" i="1"/>
  <c r="V81" i="1" s="1"/>
  <c r="S83" i="1" l="1"/>
  <c r="U82" i="1"/>
  <c r="T82" i="1"/>
  <c r="V82" i="1" s="1"/>
  <c r="S84" i="1" l="1"/>
  <c r="T83" i="1"/>
  <c r="U83" i="1"/>
  <c r="V83" i="1" l="1"/>
  <c r="S85" i="1"/>
  <c r="U84" i="1"/>
  <c r="T84" i="1"/>
  <c r="V84" i="1" l="1"/>
  <c r="S86" i="1"/>
  <c r="U85" i="1"/>
  <c r="T85" i="1"/>
  <c r="V85" i="1" l="1"/>
  <c r="S87" i="1"/>
  <c r="T86" i="1"/>
  <c r="U86" i="1"/>
  <c r="S88" i="1" l="1"/>
  <c r="T87" i="1"/>
  <c r="V87" i="1" s="1"/>
  <c r="U87" i="1"/>
  <c r="V86" i="1"/>
  <c r="T88" i="1" l="1"/>
  <c r="S89" i="1"/>
  <c r="U88" i="1"/>
  <c r="V88" i="1" l="1"/>
  <c r="S90" i="1"/>
  <c r="U89" i="1"/>
  <c r="T89" i="1"/>
  <c r="V89" i="1" s="1"/>
  <c r="U90" i="1" l="1"/>
  <c r="S91" i="1"/>
  <c r="T90" i="1"/>
  <c r="V90" i="1" s="1"/>
  <c r="S92" i="1" l="1"/>
  <c r="T91" i="1"/>
  <c r="U91" i="1"/>
  <c r="V91" i="1" l="1"/>
  <c r="U92" i="1"/>
  <c r="S93" i="1"/>
  <c r="T92" i="1"/>
  <c r="V92" i="1" s="1"/>
  <c r="S94" i="1" l="1"/>
  <c r="U93" i="1"/>
  <c r="T93" i="1"/>
  <c r="V93" i="1" l="1"/>
  <c r="T94" i="1"/>
  <c r="S95" i="1"/>
  <c r="U94" i="1"/>
  <c r="V94" i="1" l="1"/>
  <c r="S96" i="1"/>
  <c r="T95" i="1"/>
  <c r="U95" i="1"/>
  <c r="V95" i="1" l="1"/>
  <c r="T96" i="1"/>
  <c r="V96" i="1" s="1"/>
  <c r="S97" i="1"/>
  <c r="U96" i="1"/>
  <c r="S98" i="1" l="1"/>
  <c r="U97" i="1"/>
  <c r="T97" i="1"/>
  <c r="V97" i="1" s="1"/>
  <c r="U98" i="1" l="1"/>
  <c r="S99" i="1"/>
  <c r="T98" i="1"/>
  <c r="V98" i="1" s="1"/>
  <c r="S100" i="1" l="1"/>
  <c r="T99" i="1"/>
  <c r="U99" i="1"/>
  <c r="V99" i="1" l="1"/>
  <c r="U100" i="1"/>
  <c r="S101" i="1"/>
  <c r="T100" i="1"/>
  <c r="V100" i="1" s="1"/>
  <c r="S102" i="1" l="1"/>
  <c r="U101" i="1"/>
  <c r="T101" i="1"/>
  <c r="V101" i="1" l="1"/>
  <c r="T102" i="1"/>
  <c r="S103" i="1"/>
  <c r="U102" i="1"/>
  <c r="V102" i="1" l="1"/>
  <c r="S104" i="1"/>
  <c r="T103" i="1"/>
  <c r="U103" i="1"/>
  <c r="V103" i="1" l="1"/>
  <c r="T104" i="1"/>
  <c r="V104" i="1" s="1"/>
  <c r="U104" i="1"/>
  <c r="S105" i="1"/>
  <c r="S106" i="1" l="1"/>
  <c r="U105" i="1"/>
  <c r="T105" i="1"/>
  <c r="V105" i="1" s="1"/>
  <c r="S107" i="1" l="1"/>
  <c r="U106" i="1"/>
  <c r="T106" i="1"/>
  <c r="V106" i="1" l="1"/>
  <c r="S108" i="1"/>
  <c r="U107" i="1"/>
  <c r="T107" i="1"/>
  <c r="V107" i="1" l="1"/>
  <c r="U108" i="1"/>
  <c r="S109" i="1"/>
  <c r="T108" i="1"/>
  <c r="V108" i="1" s="1"/>
  <c r="S110" i="1" l="1"/>
  <c r="T109" i="1"/>
  <c r="V109" i="1" s="1"/>
  <c r="U109" i="1"/>
  <c r="S111" i="1" l="1"/>
  <c r="T110" i="1"/>
  <c r="U110" i="1"/>
  <c r="V110" i="1" l="1"/>
  <c r="S112" i="1"/>
  <c r="U111" i="1"/>
  <c r="T111" i="1"/>
  <c r="V111" i="1" s="1"/>
  <c r="T112" i="1" l="1"/>
  <c r="V112" i="1" s="1"/>
  <c r="S113" i="1"/>
  <c r="U112" i="1"/>
  <c r="S114" i="1" l="1"/>
  <c r="T113" i="1"/>
  <c r="U113" i="1"/>
  <c r="V113" i="1" l="1"/>
  <c r="S115" i="1"/>
  <c r="U114" i="1"/>
  <c r="T114" i="1"/>
  <c r="V114" i="1" s="1"/>
  <c r="S116" i="1" l="1"/>
  <c r="U115" i="1"/>
  <c r="T115" i="1"/>
  <c r="V115" i="1" s="1"/>
  <c r="T116" i="1" l="1"/>
  <c r="S117" i="1"/>
  <c r="U116" i="1"/>
  <c r="V116" i="1" l="1"/>
  <c r="S118" i="1"/>
  <c r="T117" i="1"/>
  <c r="U117" i="1"/>
  <c r="V117" i="1" l="1"/>
  <c r="S119" i="1"/>
  <c r="T118" i="1"/>
  <c r="U118" i="1"/>
  <c r="V118" i="1" l="1"/>
  <c r="S120" i="1"/>
  <c r="U119" i="1"/>
  <c r="T119" i="1"/>
  <c r="V119" i="1" l="1"/>
  <c r="U120" i="1"/>
  <c r="S121" i="1"/>
  <c r="T120" i="1"/>
  <c r="V120" i="1" s="1"/>
  <c r="S122" i="1" l="1"/>
  <c r="T121" i="1"/>
  <c r="U121" i="1"/>
  <c r="V121" i="1" l="1"/>
  <c r="S123" i="1"/>
  <c r="U122" i="1"/>
  <c r="T122" i="1"/>
  <c r="V122" i="1" l="1"/>
  <c r="S124" i="1"/>
  <c r="U123" i="1"/>
  <c r="T123" i="1"/>
  <c r="V123" i="1" l="1"/>
  <c r="T124" i="1"/>
  <c r="S125" i="1"/>
  <c r="U124" i="1"/>
  <c r="V124" i="1" l="1"/>
  <c r="S126" i="1"/>
  <c r="T125" i="1"/>
  <c r="U125" i="1"/>
  <c r="V125" i="1" l="1"/>
  <c r="U126" i="1"/>
  <c r="S127" i="1"/>
  <c r="T126" i="1"/>
  <c r="V126" i="1" s="1"/>
  <c r="S128" i="1" l="1"/>
  <c r="U127" i="1"/>
  <c r="T127" i="1"/>
  <c r="V127" i="1" s="1"/>
  <c r="U128" i="1" l="1"/>
  <c r="S129" i="1"/>
  <c r="T128" i="1"/>
  <c r="V128" i="1" l="1"/>
  <c r="S130" i="1"/>
  <c r="T129" i="1"/>
  <c r="U129" i="1"/>
  <c r="T130" i="1" l="1"/>
  <c r="S131" i="1"/>
  <c r="U130" i="1"/>
  <c r="V129" i="1"/>
  <c r="S132" i="1" l="1"/>
  <c r="U131" i="1"/>
  <c r="T131" i="1"/>
  <c r="V131" i="1" s="1"/>
  <c r="V130" i="1"/>
  <c r="T132" i="1" l="1"/>
  <c r="V132" i="1" s="1"/>
  <c r="S133" i="1"/>
  <c r="U132" i="1"/>
  <c r="S134" i="1" l="1"/>
  <c r="T133" i="1"/>
  <c r="U133" i="1"/>
  <c r="V133" i="1" l="1"/>
  <c r="U134" i="1"/>
  <c r="S135" i="1"/>
  <c r="T134" i="1"/>
  <c r="V134" i="1" s="1"/>
  <c r="S136" i="1" l="1"/>
  <c r="U135" i="1"/>
  <c r="T135" i="1"/>
  <c r="V135" i="1" l="1"/>
  <c r="U136" i="1"/>
  <c r="S137" i="1"/>
  <c r="T136" i="1"/>
  <c r="V136" i="1" s="1"/>
  <c r="S138" i="1" l="1"/>
  <c r="T137" i="1"/>
  <c r="U137" i="1"/>
  <c r="V137" i="1" l="1"/>
  <c r="T138" i="1"/>
  <c r="S139" i="1"/>
  <c r="U138" i="1"/>
  <c r="V138" i="1" l="1"/>
  <c r="S140" i="1"/>
  <c r="U139" i="1"/>
  <c r="T139" i="1"/>
  <c r="V139" i="1" l="1"/>
  <c r="T140" i="1"/>
  <c r="S141" i="1"/>
  <c r="U140" i="1"/>
  <c r="V140" i="1" l="1"/>
  <c r="S142" i="1"/>
  <c r="T141" i="1"/>
  <c r="U141" i="1"/>
  <c r="V141" i="1" l="1"/>
  <c r="U142" i="1"/>
  <c r="S143" i="1"/>
  <c r="T142" i="1"/>
  <c r="V142" i="1" s="1"/>
  <c r="S144" i="1" l="1"/>
  <c r="U143" i="1"/>
  <c r="T143" i="1"/>
  <c r="V143" i="1" s="1"/>
  <c r="T144" i="1" l="1"/>
  <c r="S145" i="1"/>
  <c r="U144" i="1"/>
  <c r="S146" i="1" l="1"/>
  <c r="T145" i="1"/>
  <c r="U145" i="1"/>
  <c r="V144" i="1"/>
  <c r="V145" i="1" l="1"/>
  <c r="U146" i="1"/>
  <c r="S147" i="1"/>
  <c r="T146" i="1"/>
  <c r="V146" i="1" l="1"/>
  <c r="S148" i="1"/>
  <c r="U147" i="1"/>
  <c r="T147" i="1"/>
  <c r="V147" i="1" s="1"/>
  <c r="U148" i="1" l="1"/>
  <c r="S149" i="1"/>
  <c r="T148" i="1"/>
  <c r="V148" i="1" s="1"/>
  <c r="S150" i="1" l="1"/>
  <c r="T149" i="1"/>
  <c r="U149" i="1"/>
  <c r="V149" i="1" l="1"/>
  <c r="T150" i="1"/>
  <c r="S151" i="1"/>
  <c r="U150" i="1"/>
  <c r="V150" i="1" l="1"/>
  <c r="S152" i="1"/>
  <c r="U151" i="1"/>
  <c r="T151" i="1"/>
  <c r="V151" i="1" l="1"/>
  <c r="U152" i="1"/>
  <c r="T152" i="1"/>
  <c r="V152" i="1" s="1"/>
  <c r="S153" i="1"/>
  <c r="T153" i="1" l="1"/>
  <c r="V153" i="1" s="1"/>
  <c r="U153" i="1"/>
</calcChain>
</file>

<file path=xl/sharedStrings.xml><?xml version="1.0" encoding="utf-8"?>
<sst xmlns="http://schemas.openxmlformats.org/spreadsheetml/2006/main" count="21" uniqueCount="21">
  <si>
    <t>年份</t>
    <phoneticPr fontId="1" type="noConversion"/>
  </si>
  <si>
    <t>总成本(TC)</t>
    <phoneticPr fontId="1" type="noConversion"/>
  </si>
  <si>
    <t>总利润(PROFIT)</t>
    <phoneticPr fontId="1" type="noConversion"/>
  </si>
  <si>
    <t>总销售量(q)</t>
    <phoneticPr fontId="1" type="noConversion"/>
  </si>
  <si>
    <t>q</t>
  </si>
  <si>
    <t>q</t>
    <phoneticPr fontId="1" type="noConversion"/>
  </si>
  <si>
    <t>TR</t>
  </si>
  <si>
    <t>TR</t>
    <phoneticPr fontId="1" type="noConversion"/>
  </si>
  <si>
    <t>TC</t>
  </si>
  <si>
    <t>TC</t>
    <phoneticPr fontId="1" type="noConversion"/>
  </si>
  <si>
    <t>PROFIT</t>
  </si>
  <si>
    <t>PROFIT</t>
    <phoneticPr fontId="1" type="noConversion"/>
  </si>
  <si>
    <t>总净收入(TR)</t>
    <phoneticPr fontId="1" type="noConversion"/>
  </si>
  <si>
    <t>q1</t>
    <phoneticPr fontId="1" type="noConversion"/>
  </si>
  <si>
    <t>q2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</si>
  <si>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</si>
  <si>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</si>
  <si>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</si>
  <si>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Break-even:</t>
    <phoneticPr fontId="1" type="noConversion"/>
  </si>
  <si>
    <r>
      <t>Profit=TR-TC=-</t>
    </r>
    <r>
      <rPr>
        <sz val="10.5"/>
        <color theme="1"/>
        <rFont val="Times New Roman"/>
        <family val="1"/>
      </rPr>
      <t>0.0134</t>
    </r>
    <r>
      <rPr>
        <i/>
        <sz val="10.5"/>
        <color theme="1"/>
        <rFont val="Times New Roman"/>
        <family val="1"/>
      </rPr>
      <t>q</t>
    </r>
    <r>
      <rPr>
        <vertAlign val="superscript"/>
        <sz val="10.5"/>
        <color theme="1"/>
        <rFont val="Times New Roman"/>
        <family val="1"/>
      </rPr>
      <t>2</t>
    </r>
    <r>
      <rPr>
        <sz val="10.5"/>
        <color theme="1"/>
        <rFont val="Times New Roman"/>
        <family val="1"/>
      </rPr>
      <t xml:space="preserve"> + 1.3712</t>
    </r>
    <r>
      <rPr>
        <i/>
        <sz val="10.5"/>
        <color theme="1"/>
        <rFont val="Times New Roman"/>
        <family val="1"/>
      </rPr>
      <t>q-</t>
    </r>
    <r>
      <rPr>
        <sz val="10.5"/>
        <color theme="1"/>
        <rFont val="Times New Roman"/>
        <family val="1"/>
      </rPr>
      <t>5.2785</t>
    </r>
    <phoneticPr fontId="1" type="noConversion"/>
  </si>
  <si>
    <t>Max profit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</si>
</sst>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Times New Roman"/>
      <family val="1"/>
    </font>
    <font>
      <i/>
      <sz val="10.5"/>
      <color theme="1"/>
      <name val="Times New Roman"/>
      <family val="1"/>
    </font>
    <font>
      <vertAlign val="superscript"/>
      <sz val="10.5"/>
      <color theme="1"/>
      <name val="Times New Roman"/>
      <family val="1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zh-CN" altLang="en-US" sz="1200"/>
              <a:t>总净收入曲线</a:t>
            </a:r>
            <a:r>
              <a:rPr lang="en-US" altLang="zh-CN" sz="1200"/>
              <a:t>(</a:t>
            </a:r>
            <a:r>
              <a:rPr lang="en-US" altLang="en-US" sz="1200"/>
              <a:t>TR)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157174103237095"/>
          <c:y val="0.16531277340332459"/>
          <c:w val="0.84674781277340339"/>
          <c:h val="0.6168554972295129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总净收入(TR)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8.0171041119860023E-2"/>
                  <c:y val="-4.9572032662583844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altLang="en-US" baseline="0"/>
                      <a:t>TR= -0.0134q</a:t>
                    </a:r>
                    <a:r>
                      <a:rPr lang="en-US" altLang="en-US" baseline="30000"/>
                      <a:t>2</a:t>
                    </a:r>
                    <a:r>
                      <a:rPr lang="en-US" altLang="en-US" baseline="0"/>
                      <a:t> + 3.5448q
R² = 0.9895</a:t>
                    </a:r>
                    <a:endParaRPr lang="en-US" altLang="en-US"/>
                  </a:p>
                </c:rich>
              </c:tx>
              <c:numFmt formatCode="General" sourceLinked="0"/>
            </c:trendlineLbl>
          </c:trendline>
          <c:xVal>
            <c:numRef>
              <c:f>Sheet1!$C$3:$C$10</c:f>
              <c:numCache>
                <c:formatCode>General</c:formatCode>
                <c:ptCount val="8"/>
                <c:pt idx="0">
                  <c:v>7.43</c:v>
                </c:pt>
                <c:pt idx="1">
                  <c:v>14.1</c:v>
                </c:pt>
                <c:pt idx="2">
                  <c:v>22.41</c:v>
                </c:pt>
                <c:pt idx="3">
                  <c:v>29.17</c:v>
                </c:pt>
                <c:pt idx="4">
                  <c:v>42.59</c:v>
                </c:pt>
                <c:pt idx="5">
                  <c:v>67.459999999999994</c:v>
                </c:pt>
                <c:pt idx="6">
                  <c:v>112.21</c:v>
                </c:pt>
                <c:pt idx="7">
                  <c:v>69.02</c:v>
                </c:pt>
              </c:numCache>
            </c:numRef>
          </c:xVal>
          <c:yVal>
            <c:numRef>
              <c:f>Sheet1!$D$3:$D$10</c:f>
              <c:numCache>
                <c:formatCode>General</c:formatCode>
                <c:ptCount val="8"/>
                <c:pt idx="0">
                  <c:v>22.33</c:v>
                </c:pt>
                <c:pt idx="1">
                  <c:v>40.96</c:v>
                </c:pt>
                <c:pt idx="2">
                  <c:v>64.52</c:v>
                </c:pt>
                <c:pt idx="3">
                  <c:v>84.89</c:v>
                </c:pt>
                <c:pt idx="4">
                  <c:v>121.73</c:v>
                </c:pt>
                <c:pt idx="5">
                  <c:v>189.28</c:v>
                </c:pt>
                <c:pt idx="6">
                  <c:v>222.93</c:v>
                </c:pt>
                <c:pt idx="7">
                  <c:v>189.15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27424"/>
        <c:axId val="307032464"/>
      </c:scatterChart>
      <c:valAx>
        <c:axId val="307027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总销售量</a:t>
                </a:r>
                <a:r>
                  <a:rPr lang="en-US" altLang="zh-CN"/>
                  <a:t>(q)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7032464"/>
        <c:crosses val="autoZero"/>
        <c:crossBetween val="midCat"/>
      </c:valAx>
      <c:valAx>
        <c:axId val="307032464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CN"/>
                  <a:t>TR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4.7222222222222221E-2"/>
              <c:y val="5.428441236512102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07027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zh-CN" altLang="en-US" sz="1200"/>
              <a:t>总成本曲线</a:t>
            </a:r>
            <a:r>
              <a:rPr lang="en-US" altLang="zh-CN" sz="1200"/>
              <a:t>(</a:t>
            </a:r>
            <a:r>
              <a:rPr lang="en-US" altLang="en-US" sz="1200"/>
              <a:t>TC)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330774278215223"/>
          <c:y val="0.16531277340332459"/>
          <c:w val="0.84501181102362199"/>
          <c:h val="0.6538925342665500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总成本(TC)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6.5664916885389321E-2"/>
                  <c:y val="-1.0644138232720909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altLang="en-US" baseline="0"/>
                      <a:t>TC = 2.1736q + 5.2785
R² = 0.9821</a:t>
                    </a:r>
                    <a:endParaRPr lang="en-US" altLang="en-US"/>
                  </a:p>
                </c:rich>
              </c:tx>
              <c:numFmt formatCode="General" sourceLinked="0"/>
            </c:trendlineLbl>
          </c:trendline>
          <c:xVal>
            <c:numRef>
              <c:f>Sheet1!$C$3:$C$10</c:f>
              <c:numCache>
                <c:formatCode>General</c:formatCode>
                <c:ptCount val="8"/>
                <c:pt idx="0">
                  <c:v>7.43</c:v>
                </c:pt>
                <c:pt idx="1">
                  <c:v>14.1</c:v>
                </c:pt>
                <c:pt idx="2">
                  <c:v>22.41</c:v>
                </c:pt>
                <c:pt idx="3">
                  <c:v>29.17</c:v>
                </c:pt>
                <c:pt idx="4">
                  <c:v>42.59</c:v>
                </c:pt>
                <c:pt idx="5">
                  <c:v>67.459999999999994</c:v>
                </c:pt>
                <c:pt idx="6">
                  <c:v>112.21</c:v>
                </c:pt>
                <c:pt idx="7">
                  <c:v>69.02</c:v>
                </c:pt>
              </c:numCache>
            </c:numRef>
          </c:xVal>
          <c:yVal>
            <c:numRef>
              <c:f>Sheet1!$E$3:$E$10</c:f>
              <c:numCache>
                <c:formatCode>General</c:formatCode>
                <c:ptCount val="8"/>
                <c:pt idx="0">
                  <c:v>14.95</c:v>
                </c:pt>
                <c:pt idx="1">
                  <c:v>26.31</c:v>
                </c:pt>
                <c:pt idx="2">
                  <c:v>54.05</c:v>
                </c:pt>
                <c:pt idx="3">
                  <c:v>71.58</c:v>
                </c:pt>
                <c:pt idx="4">
                  <c:v>101.5</c:v>
                </c:pt>
                <c:pt idx="5">
                  <c:v>162.6</c:v>
                </c:pt>
                <c:pt idx="6">
                  <c:v>233.07</c:v>
                </c:pt>
                <c:pt idx="7">
                  <c:v>170.22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623200"/>
        <c:axId val="306622640"/>
      </c:scatterChart>
      <c:valAx>
        <c:axId val="306623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总销售量</a:t>
                </a:r>
                <a:r>
                  <a:rPr lang="en-US" altLang="zh-CN"/>
                  <a:t>(q)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6622640"/>
        <c:crosses val="autoZero"/>
        <c:crossBetween val="midCat"/>
      </c:valAx>
      <c:valAx>
        <c:axId val="306622640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en-US"/>
                  <a:t>TC</a:t>
                </a:r>
              </a:p>
            </c:rich>
          </c:tx>
          <c:layout>
            <c:manualLayout>
              <c:xMode val="edge"/>
              <c:yMode val="edge"/>
              <c:x val="4.7222222222222221E-2"/>
              <c:y val="4.724737532808399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06623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071741032370939E-2"/>
          <c:y val="0.12499754527049911"/>
          <c:w val="0.88413670166229219"/>
          <c:h val="0.7259993166033069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Sheet1!$T$2</c:f>
              <c:strCache>
                <c:ptCount val="1"/>
                <c:pt idx="0">
                  <c:v>TR</c:v>
                </c:pt>
              </c:strCache>
            </c:strRef>
          </c:tx>
          <c:marker>
            <c:symbol val="none"/>
          </c:marker>
          <c:xVal>
            <c:numRef>
              <c:f>Sheet1!$S$3:$S$153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xVal>
          <c:yVal>
            <c:numRef>
              <c:f>Sheet1!$T$3:$T$153</c:f>
              <c:numCache>
                <c:formatCode>General</c:formatCode>
                <c:ptCount val="151"/>
                <c:pt idx="0">
                  <c:v>0</c:v>
                </c:pt>
                <c:pt idx="1">
                  <c:v>3.5314000000000001</c:v>
                </c:pt>
                <c:pt idx="2">
                  <c:v>7.0359999999999996</c:v>
                </c:pt>
                <c:pt idx="3">
                  <c:v>10.5138</c:v>
                </c:pt>
                <c:pt idx="4">
                  <c:v>13.9648</c:v>
                </c:pt>
                <c:pt idx="5">
                  <c:v>17.388999999999999</c:v>
                </c:pt>
                <c:pt idx="6">
                  <c:v>20.7864</c:v>
                </c:pt>
                <c:pt idx="7">
                  <c:v>24.157</c:v>
                </c:pt>
                <c:pt idx="8">
                  <c:v>27.500799999999998</c:v>
                </c:pt>
                <c:pt idx="9">
                  <c:v>30.817799999999998</c:v>
                </c:pt>
                <c:pt idx="10">
                  <c:v>34.107999999999997</c:v>
                </c:pt>
                <c:pt idx="11">
                  <c:v>37.371400000000001</c:v>
                </c:pt>
                <c:pt idx="12">
                  <c:v>40.607999999999997</c:v>
                </c:pt>
                <c:pt idx="13">
                  <c:v>43.817799999999998</c:v>
                </c:pt>
                <c:pt idx="14">
                  <c:v>47.000799999999998</c:v>
                </c:pt>
                <c:pt idx="15">
                  <c:v>50.156999999999996</c:v>
                </c:pt>
                <c:pt idx="16">
                  <c:v>53.2864</c:v>
                </c:pt>
                <c:pt idx="17">
                  <c:v>56.389000000000003</c:v>
                </c:pt>
                <c:pt idx="18">
                  <c:v>59.464799999999997</c:v>
                </c:pt>
                <c:pt idx="19">
                  <c:v>62.513800000000003</c:v>
                </c:pt>
                <c:pt idx="20">
                  <c:v>65.536000000000001</c:v>
                </c:pt>
                <c:pt idx="21">
                  <c:v>68.531399999999991</c:v>
                </c:pt>
                <c:pt idx="22">
                  <c:v>71.5</c:v>
                </c:pt>
                <c:pt idx="23">
                  <c:v>74.441800000000001</c:v>
                </c:pt>
                <c:pt idx="24">
                  <c:v>77.356799999999993</c:v>
                </c:pt>
                <c:pt idx="25">
                  <c:v>80.245000000000005</c:v>
                </c:pt>
                <c:pt idx="26">
                  <c:v>83.106399999999994</c:v>
                </c:pt>
                <c:pt idx="27">
                  <c:v>85.940999999999988</c:v>
                </c:pt>
                <c:pt idx="28">
                  <c:v>88.748800000000003</c:v>
                </c:pt>
                <c:pt idx="29">
                  <c:v>91.529799999999994</c:v>
                </c:pt>
                <c:pt idx="30">
                  <c:v>94.283999999999992</c:v>
                </c:pt>
                <c:pt idx="31">
                  <c:v>97.011400000000009</c:v>
                </c:pt>
                <c:pt idx="32">
                  <c:v>99.712000000000003</c:v>
                </c:pt>
                <c:pt idx="33">
                  <c:v>102.38579999999999</c:v>
                </c:pt>
                <c:pt idx="34">
                  <c:v>105.03280000000001</c:v>
                </c:pt>
                <c:pt idx="35">
                  <c:v>107.65299999999999</c:v>
                </c:pt>
                <c:pt idx="36">
                  <c:v>110.24639999999999</c:v>
                </c:pt>
                <c:pt idx="37">
                  <c:v>112.813</c:v>
                </c:pt>
                <c:pt idx="38">
                  <c:v>115.3528</c:v>
                </c:pt>
                <c:pt idx="39">
                  <c:v>117.86579999999999</c:v>
                </c:pt>
                <c:pt idx="40">
                  <c:v>120.352</c:v>
                </c:pt>
                <c:pt idx="41">
                  <c:v>122.81140000000001</c:v>
                </c:pt>
                <c:pt idx="42">
                  <c:v>125.244</c:v>
                </c:pt>
                <c:pt idx="43">
                  <c:v>127.6498</c:v>
                </c:pt>
                <c:pt idx="44">
                  <c:v>130.02880000000002</c:v>
                </c:pt>
                <c:pt idx="45">
                  <c:v>132.381</c:v>
                </c:pt>
                <c:pt idx="46">
                  <c:v>134.7064</c:v>
                </c:pt>
                <c:pt idx="47">
                  <c:v>137.005</c:v>
                </c:pt>
                <c:pt idx="48">
                  <c:v>139.27679999999998</c:v>
                </c:pt>
                <c:pt idx="49">
                  <c:v>141.52179999999998</c:v>
                </c:pt>
                <c:pt idx="50">
                  <c:v>143.74</c:v>
                </c:pt>
                <c:pt idx="51">
                  <c:v>145.9314</c:v>
                </c:pt>
                <c:pt idx="52">
                  <c:v>148.096</c:v>
                </c:pt>
                <c:pt idx="53">
                  <c:v>150.2338</c:v>
                </c:pt>
                <c:pt idx="54">
                  <c:v>152.34479999999999</c:v>
                </c:pt>
                <c:pt idx="55">
                  <c:v>154.429</c:v>
                </c:pt>
                <c:pt idx="56">
                  <c:v>156.4864</c:v>
                </c:pt>
                <c:pt idx="57">
                  <c:v>158.517</c:v>
                </c:pt>
                <c:pt idx="58">
                  <c:v>160.52080000000001</c:v>
                </c:pt>
                <c:pt idx="59">
                  <c:v>162.49780000000001</c:v>
                </c:pt>
                <c:pt idx="60">
                  <c:v>164.44799999999998</c:v>
                </c:pt>
                <c:pt idx="61">
                  <c:v>166.37139999999999</c:v>
                </c:pt>
                <c:pt idx="62">
                  <c:v>168.268</c:v>
                </c:pt>
                <c:pt idx="63">
                  <c:v>170.13779999999997</c:v>
                </c:pt>
                <c:pt idx="64">
                  <c:v>171.98079999999999</c:v>
                </c:pt>
                <c:pt idx="65">
                  <c:v>173.797</c:v>
                </c:pt>
                <c:pt idx="66">
                  <c:v>175.58639999999997</c:v>
                </c:pt>
                <c:pt idx="67">
                  <c:v>177.34899999999999</c:v>
                </c:pt>
                <c:pt idx="68">
                  <c:v>179.0848</c:v>
                </c:pt>
                <c:pt idx="69">
                  <c:v>180.79379999999998</c:v>
                </c:pt>
                <c:pt idx="70">
                  <c:v>182.476</c:v>
                </c:pt>
                <c:pt idx="71">
                  <c:v>184.13139999999999</c:v>
                </c:pt>
                <c:pt idx="72">
                  <c:v>185.76</c:v>
                </c:pt>
                <c:pt idx="73">
                  <c:v>187.36179999999999</c:v>
                </c:pt>
                <c:pt idx="74">
                  <c:v>188.93680000000001</c:v>
                </c:pt>
                <c:pt idx="75">
                  <c:v>190.48500000000001</c:v>
                </c:pt>
                <c:pt idx="76">
                  <c:v>192.00640000000001</c:v>
                </c:pt>
                <c:pt idx="77">
                  <c:v>193.50099999999998</c:v>
                </c:pt>
                <c:pt idx="78">
                  <c:v>194.96879999999999</c:v>
                </c:pt>
                <c:pt idx="79">
                  <c:v>196.40979999999999</c:v>
                </c:pt>
                <c:pt idx="80">
                  <c:v>197.82400000000001</c:v>
                </c:pt>
                <c:pt idx="81">
                  <c:v>199.21140000000003</c:v>
                </c:pt>
                <c:pt idx="82">
                  <c:v>200.572</c:v>
                </c:pt>
                <c:pt idx="83">
                  <c:v>201.90579999999997</c:v>
                </c:pt>
                <c:pt idx="84">
                  <c:v>203.21279999999999</c:v>
                </c:pt>
                <c:pt idx="85">
                  <c:v>204.49299999999999</c:v>
                </c:pt>
                <c:pt idx="86">
                  <c:v>205.74639999999999</c:v>
                </c:pt>
                <c:pt idx="87">
                  <c:v>206.97300000000001</c:v>
                </c:pt>
                <c:pt idx="88">
                  <c:v>208.17280000000002</c:v>
                </c:pt>
                <c:pt idx="89">
                  <c:v>209.34579999999997</c:v>
                </c:pt>
                <c:pt idx="90">
                  <c:v>210.49199999999996</c:v>
                </c:pt>
                <c:pt idx="91">
                  <c:v>211.6114</c:v>
                </c:pt>
                <c:pt idx="92">
                  <c:v>212.70400000000001</c:v>
                </c:pt>
                <c:pt idx="93">
                  <c:v>213.7698</c:v>
                </c:pt>
                <c:pt idx="94">
                  <c:v>214.80880000000002</c:v>
                </c:pt>
                <c:pt idx="95">
                  <c:v>215.82099999999997</c:v>
                </c:pt>
                <c:pt idx="96">
                  <c:v>216.8064</c:v>
                </c:pt>
                <c:pt idx="97">
                  <c:v>217.76499999999999</c:v>
                </c:pt>
                <c:pt idx="98">
                  <c:v>218.6968</c:v>
                </c:pt>
                <c:pt idx="99">
                  <c:v>219.6018</c:v>
                </c:pt>
                <c:pt idx="100">
                  <c:v>220.48000000000002</c:v>
                </c:pt>
                <c:pt idx="101">
                  <c:v>221.33139999999997</c:v>
                </c:pt>
                <c:pt idx="102">
                  <c:v>222.15599999999998</c:v>
                </c:pt>
                <c:pt idx="103">
                  <c:v>222.95379999999997</c:v>
                </c:pt>
                <c:pt idx="104">
                  <c:v>223.72479999999999</c:v>
                </c:pt>
                <c:pt idx="105">
                  <c:v>224.46899999999999</c:v>
                </c:pt>
                <c:pt idx="106">
                  <c:v>225.18640000000002</c:v>
                </c:pt>
                <c:pt idx="107">
                  <c:v>225.87699999999995</c:v>
                </c:pt>
                <c:pt idx="108">
                  <c:v>226.54079999999996</c:v>
                </c:pt>
                <c:pt idx="109">
                  <c:v>227.17779999999999</c:v>
                </c:pt>
                <c:pt idx="110">
                  <c:v>227.78799999999998</c:v>
                </c:pt>
                <c:pt idx="111">
                  <c:v>228.37139999999999</c:v>
                </c:pt>
                <c:pt idx="112">
                  <c:v>228.928</c:v>
                </c:pt>
                <c:pt idx="113">
                  <c:v>229.45779999999996</c:v>
                </c:pt>
                <c:pt idx="114">
                  <c:v>229.96079999999998</c:v>
                </c:pt>
                <c:pt idx="115">
                  <c:v>230.43699999999998</c:v>
                </c:pt>
                <c:pt idx="116">
                  <c:v>230.88639999999998</c:v>
                </c:pt>
                <c:pt idx="117">
                  <c:v>231.309</c:v>
                </c:pt>
                <c:pt idx="118">
                  <c:v>231.70480000000001</c:v>
                </c:pt>
                <c:pt idx="119">
                  <c:v>232.07379999999995</c:v>
                </c:pt>
                <c:pt idx="120">
                  <c:v>232.41599999999997</c:v>
                </c:pt>
                <c:pt idx="121">
                  <c:v>232.73139999999998</c:v>
                </c:pt>
                <c:pt idx="122">
                  <c:v>233.01999999999998</c:v>
                </c:pt>
                <c:pt idx="123">
                  <c:v>233.2818</c:v>
                </c:pt>
                <c:pt idx="124">
                  <c:v>233.51680000000002</c:v>
                </c:pt>
                <c:pt idx="125">
                  <c:v>233.72499999999997</c:v>
                </c:pt>
                <c:pt idx="126">
                  <c:v>233.90639999999996</c:v>
                </c:pt>
                <c:pt idx="127">
                  <c:v>234.06099999999998</c:v>
                </c:pt>
                <c:pt idx="128">
                  <c:v>234.18879999999999</c:v>
                </c:pt>
                <c:pt idx="129">
                  <c:v>234.28979999999999</c:v>
                </c:pt>
                <c:pt idx="130">
                  <c:v>234.364</c:v>
                </c:pt>
                <c:pt idx="131">
                  <c:v>234.41140000000001</c:v>
                </c:pt>
                <c:pt idx="132">
                  <c:v>234.43199999999996</c:v>
                </c:pt>
                <c:pt idx="133">
                  <c:v>234.42579999999998</c:v>
                </c:pt>
                <c:pt idx="134">
                  <c:v>234.39279999999999</c:v>
                </c:pt>
                <c:pt idx="135">
                  <c:v>234.333</c:v>
                </c:pt>
                <c:pt idx="136">
                  <c:v>234.24639999999999</c:v>
                </c:pt>
                <c:pt idx="137">
                  <c:v>234.13300000000001</c:v>
                </c:pt>
                <c:pt idx="138">
                  <c:v>233.99279999999996</c:v>
                </c:pt>
                <c:pt idx="139">
                  <c:v>233.82579999999996</c:v>
                </c:pt>
                <c:pt idx="140">
                  <c:v>233.63200000000001</c:v>
                </c:pt>
                <c:pt idx="141">
                  <c:v>233.41140000000001</c:v>
                </c:pt>
                <c:pt idx="142">
                  <c:v>233.16399999999999</c:v>
                </c:pt>
                <c:pt idx="143">
                  <c:v>232.88980000000004</c:v>
                </c:pt>
                <c:pt idx="144">
                  <c:v>232.58879999999994</c:v>
                </c:pt>
                <c:pt idx="145">
                  <c:v>232.26099999999997</c:v>
                </c:pt>
                <c:pt idx="146">
                  <c:v>231.90639999999996</c:v>
                </c:pt>
                <c:pt idx="147">
                  <c:v>231.52499999999998</c:v>
                </c:pt>
                <c:pt idx="148">
                  <c:v>231.11680000000001</c:v>
                </c:pt>
                <c:pt idx="149">
                  <c:v>230.68180000000001</c:v>
                </c:pt>
                <c:pt idx="150">
                  <c:v>230.22000000000003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Sheet1!$U$2</c:f>
              <c:strCache>
                <c:ptCount val="1"/>
                <c:pt idx="0">
                  <c:v>TC</c:v>
                </c:pt>
              </c:strCache>
            </c:strRef>
          </c:tx>
          <c:marker>
            <c:symbol val="none"/>
          </c:marker>
          <c:xVal>
            <c:numRef>
              <c:f>Sheet1!$S$3:$S$153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xVal>
          <c:yVal>
            <c:numRef>
              <c:f>Sheet1!$U$3:$U$153</c:f>
              <c:numCache>
                <c:formatCode>General</c:formatCode>
                <c:ptCount val="151"/>
                <c:pt idx="0">
                  <c:v>5.2785000000000002</c:v>
                </c:pt>
                <c:pt idx="1">
                  <c:v>7.4520999999999997</c:v>
                </c:pt>
                <c:pt idx="2">
                  <c:v>9.6257000000000001</c:v>
                </c:pt>
                <c:pt idx="3">
                  <c:v>11.799299999999999</c:v>
                </c:pt>
                <c:pt idx="4">
                  <c:v>13.972899999999999</c:v>
                </c:pt>
                <c:pt idx="5">
                  <c:v>16.1465</c:v>
                </c:pt>
                <c:pt idx="6">
                  <c:v>18.3201</c:v>
                </c:pt>
                <c:pt idx="7">
                  <c:v>20.4937</c:v>
                </c:pt>
                <c:pt idx="8">
                  <c:v>22.667300000000001</c:v>
                </c:pt>
                <c:pt idx="9">
                  <c:v>24.840900000000001</c:v>
                </c:pt>
                <c:pt idx="10">
                  <c:v>27.014500000000002</c:v>
                </c:pt>
                <c:pt idx="11">
                  <c:v>29.188100000000002</c:v>
                </c:pt>
                <c:pt idx="12">
                  <c:v>31.361699999999999</c:v>
                </c:pt>
                <c:pt idx="13">
                  <c:v>33.535299999999999</c:v>
                </c:pt>
                <c:pt idx="14">
                  <c:v>35.7089</c:v>
                </c:pt>
                <c:pt idx="15">
                  <c:v>37.8825</c:v>
                </c:pt>
                <c:pt idx="16">
                  <c:v>40.056100000000001</c:v>
                </c:pt>
                <c:pt idx="17">
                  <c:v>42.229700000000001</c:v>
                </c:pt>
                <c:pt idx="18">
                  <c:v>44.403300000000002</c:v>
                </c:pt>
                <c:pt idx="19">
                  <c:v>46.576900000000002</c:v>
                </c:pt>
                <c:pt idx="20">
                  <c:v>48.750500000000002</c:v>
                </c:pt>
                <c:pt idx="21">
                  <c:v>50.924100000000003</c:v>
                </c:pt>
                <c:pt idx="22">
                  <c:v>53.097700000000003</c:v>
                </c:pt>
                <c:pt idx="23">
                  <c:v>55.271300000000004</c:v>
                </c:pt>
                <c:pt idx="24">
                  <c:v>57.444899999999997</c:v>
                </c:pt>
                <c:pt idx="25">
                  <c:v>59.618499999999997</c:v>
                </c:pt>
                <c:pt idx="26">
                  <c:v>61.792099999999998</c:v>
                </c:pt>
                <c:pt idx="27">
                  <c:v>63.965699999999998</c:v>
                </c:pt>
                <c:pt idx="28">
                  <c:v>66.139299999999992</c:v>
                </c:pt>
                <c:pt idx="29">
                  <c:v>68.312899999999999</c:v>
                </c:pt>
                <c:pt idx="30">
                  <c:v>70.486499999999992</c:v>
                </c:pt>
                <c:pt idx="31">
                  <c:v>72.6601</c:v>
                </c:pt>
                <c:pt idx="32">
                  <c:v>74.833699999999993</c:v>
                </c:pt>
                <c:pt idx="33">
                  <c:v>77.007299999999987</c:v>
                </c:pt>
                <c:pt idx="34">
                  <c:v>79.180899999999994</c:v>
                </c:pt>
                <c:pt idx="35">
                  <c:v>81.354499999999987</c:v>
                </c:pt>
                <c:pt idx="36">
                  <c:v>83.528099999999995</c:v>
                </c:pt>
                <c:pt idx="37">
                  <c:v>85.701699999999988</c:v>
                </c:pt>
                <c:pt idx="38">
                  <c:v>87.875299999999996</c:v>
                </c:pt>
                <c:pt idx="39">
                  <c:v>90.048899999999989</c:v>
                </c:pt>
                <c:pt idx="40">
                  <c:v>92.222499999999997</c:v>
                </c:pt>
                <c:pt idx="41">
                  <c:v>94.39609999999999</c:v>
                </c:pt>
                <c:pt idx="42">
                  <c:v>96.569699999999997</c:v>
                </c:pt>
                <c:pt idx="43">
                  <c:v>98.743299999999991</c:v>
                </c:pt>
                <c:pt idx="44">
                  <c:v>100.9169</c:v>
                </c:pt>
                <c:pt idx="45">
                  <c:v>103.09049999999999</c:v>
                </c:pt>
                <c:pt idx="46">
                  <c:v>105.2641</c:v>
                </c:pt>
                <c:pt idx="47">
                  <c:v>107.43769999999999</c:v>
                </c:pt>
                <c:pt idx="48">
                  <c:v>109.61129999999999</c:v>
                </c:pt>
                <c:pt idx="49">
                  <c:v>111.78489999999999</c:v>
                </c:pt>
                <c:pt idx="50">
                  <c:v>113.95849999999999</c:v>
                </c:pt>
                <c:pt idx="51">
                  <c:v>116.13209999999999</c:v>
                </c:pt>
                <c:pt idx="52">
                  <c:v>118.30569999999999</c:v>
                </c:pt>
                <c:pt idx="53">
                  <c:v>120.47929999999999</c:v>
                </c:pt>
                <c:pt idx="54">
                  <c:v>122.65289999999999</c:v>
                </c:pt>
                <c:pt idx="55">
                  <c:v>124.8265</c:v>
                </c:pt>
                <c:pt idx="56">
                  <c:v>127.00009999999999</c:v>
                </c:pt>
                <c:pt idx="57">
                  <c:v>129.1737</c:v>
                </c:pt>
                <c:pt idx="58">
                  <c:v>131.34729999999999</c:v>
                </c:pt>
                <c:pt idx="59">
                  <c:v>133.52090000000001</c:v>
                </c:pt>
                <c:pt idx="60">
                  <c:v>135.69450000000001</c:v>
                </c:pt>
                <c:pt idx="61">
                  <c:v>137.8681</c:v>
                </c:pt>
                <c:pt idx="62">
                  <c:v>140.04170000000002</c:v>
                </c:pt>
                <c:pt idx="63">
                  <c:v>142.21530000000001</c:v>
                </c:pt>
                <c:pt idx="64">
                  <c:v>144.38890000000001</c:v>
                </c:pt>
                <c:pt idx="65">
                  <c:v>146.5625</c:v>
                </c:pt>
                <c:pt idx="66">
                  <c:v>148.73609999999999</c:v>
                </c:pt>
                <c:pt idx="67">
                  <c:v>150.90970000000002</c:v>
                </c:pt>
                <c:pt idx="68">
                  <c:v>153.08330000000001</c:v>
                </c:pt>
                <c:pt idx="69">
                  <c:v>155.2569</c:v>
                </c:pt>
                <c:pt idx="70">
                  <c:v>157.43049999999999</c:v>
                </c:pt>
                <c:pt idx="71">
                  <c:v>159.60410000000002</c:v>
                </c:pt>
                <c:pt idx="72">
                  <c:v>161.77770000000001</c:v>
                </c:pt>
                <c:pt idx="73">
                  <c:v>163.9513</c:v>
                </c:pt>
                <c:pt idx="74">
                  <c:v>166.1249</c:v>
                </c:pt>
                <c:pt idx="75">
                  <c:v>168.29850000000002</c:v>
                </c:pt>
                <c:pt idx="76">
                  <c:v>170.47210000000001</c:v>
                </c:pt>
                <c:pt idx="77">
                  <c:v>172.64570000000001</c:v>
                </c:pt>
                <c:pt idx="78">
                  <c:v>174.8193</c:v>
                </c:pt>
                <c:pt idx="79">
                  <c:v>176.99290000000002</c:v>
                </c:pt>
                <c:pt idx="80">
                  <c:v>179.16650000000001</c:v>
                </c:pt>
                <c:pt idx="81">
                  <c:v>181.34010000000001</c:v>
                </c:pt>
                <c:pt idx="82">
                  <c:v>183.5137</c:v>
                </c:pt>
                <c:pt idx="83">
                  <c:v>185.68729999999999</c:v>
                </c:pt>
                <c:pt idx="84">
                  <c:v>187.86090000000002</c:v>
                </c:pt>
                <c:pt idx="85">
                  <c:v>190.03450000000001</c:v>
                </c:pt>
                <c:pt idx="86">
                  <c:v>192.2081</c:v>
                </c:pt>
                <c:pt idx="87">
                  <c:v>194.3817</c:v>
                </c:pt>
                <c:pt idx="88">
                  <c:v>196.55530000000002</c:v>
                </c:pt>
                <c:pt idx="89">
                  <c:v>198.72890000000001</c:v>
                </c:pt>
                <c:pt idx="90">
                  <c:v>200.9025</c:v>
                </c:pt>
                <c:pt idx="91">
                  <c:v>203.0761</c:v>
                </c:pt>
                <c:pt idx="92">
                  <c:v>205.24970000000002</c:v>
                </c:pt>
                <c:pt idx="93">
                  <c:v>207.42330000000001</c:v>
                </c:pt>
                <c:pt idx="94">
                  <c:v>209.59690000000001</c:v>
                </c:pt>
                <c:pt idx="95">
                  <c:v>211.7705</c:v>
                </c:pt>
                <c:pt idx="96">
                  <c:v>213.94409999999999</c:v>
                </c:pt>
                <c:pt idx="97">
                  <c:v>216.11770000000001</c:v>
                </c:pt>
                <c:pt idx="98">
                  <c:v>218.29130000000001</c:v>
                </c:pt>
                <c:pt idx="99">
                  <c:v>220.4649</c:v>
                </c:pt>
                <c:pt idx="100">
                  <c:v>222.63849999999999</c:v>
                </c:pt>
                <c:pt idx="101">
                  <c:v>224.81210000000002</c:v>
                </c:pt>
                <c:pt idx="102">
                  <c:v>226.98570000000001</c:v>
                </c:pt>
                <c:pt idx="103">
                  <c:v>229.1593</c:v>
                </c:pt>
                <c:pt idx="104">
                  <c:v>231.3329</c:v>
                </c:pt>
                <c:pt idx="105">
                  <c:v>233.50650000000002</c:v>
                </c:pt>
                <c:pt idx="106">
                  <c:v>235.68010000000001</c:v>
                </c:pt>
                <c:pt idx="107">
                  <c:v>237.8537</c:v>
                </c:pt>
                <c:pt idx="108">
                  <c:v>240.0273</c:v>
                </c:pt>
                <c:pt idx="109">
                  <c:v>242.20090000000002</c:v>
                </c:pt>
                <c:pt idx="110">
                  <c:v>244.37450000000001</c:v>
                </c:pt>
                <c:pt idx="111">
                  <c:v>246.54810000000001</c:v>
                </c:pt>
                <c:pt idx="112">
                  <c:v>248.7217</c:v>
                </c:pt>
                <c:pt idx="113">
                  <c:v>250.89529999999999</c:v>
                </c:pt>
                <c:pt idx="114">
                  <c:v>253.06890000000001</c:v>
                </c:pt>
                <c:pt idx="115">
                  <c:v>255.24250000000001</c:v>
                </c:pt>
                <c:pt idx="116">
                  <c:v>257.41609999999997</c:v>
                </c:pt>
                <c:pt idx="117">
                  <c:v>259.58969999999999</c:v>
                </c:pt>
                <c:pt idx="118">
                  <c:v>261.76330000000002</c:v>
                </c:pt>
                <c:pt idx="119">
                  <c:v>263.93689999999998</c:v>
                </c:pt>
                <c:pt idx="120">
                  <c:v>266.1105</c:v>
                </c:pt>
                <c:pt idx="121">
                  <c:v>268.28410000000002</c:v>
                </c:pt>
                <c:pt idx="122">
                  <c:v>270.45769999999999</c:v>
                </c:pt>
                <c:pt idx="123">
                  <c:v>272.63130000000001</c:v>
                </c:pt>
                <c:pt idx="124">
                  <c:v>274.80490000000003</c:v>
                </c:pt>
                <c:pt idx="125">
                  <c:v>276.9785</c:v>
                </c:pt>
                <c:pt idx="126">
                  <c:v>279.15210000000002</c:v>
                </c:pt>
                <c:pt idx="127">
                  <c:v>281.32569999999998</c:v>
                </c:pt>
                <c:pt idx="128">
                  <c:v>283.49930000000001</c:v>
                </c:pt>
                <c:pt idx="129">
                  <c:v>285.67290000000003</c:v>
                </c:pt>
                <c:pt idx="130">
                  <c:v>287.84649999999999</c:v>
                </c:pt>
                <c:pt idx="131">
                  <c:v>290.02010000000001</c:v>
                </c:pt>
                <c:pt idx="132">
                  <c:v>292.19369999999998</c:v>
                </c:pt>
                <c:pt idx="133">
                  <c:v>294.3673</c:v>
                </c:pt>
                <c:pt idx="134">
                  <c:v>296.54090000000002</c:v>
                </c:pt>
                <c:pt idx="135">
                  <c:v>298.71449999999999</c:v>
                </c:pt>
                <c:pt idx="136">
                  <c:v>300.88810000000001</c:v>
                </c:pt>
                <c:pt idx="137">
                  <c:v>303.06170000000003</c:v>
                </c:pt>
                <c:pt idx="138">
                  <c:v>305.2353</c:v>
                </c:pt>
                <c:pt idx="139">
                  <c:v>307.40890000000002</c:v>
                </c:pt>
                <c:pt idx="140">
                  <c:v>309.58249999999998</c:v>
                </c:pt>
                <c:pt idx="141">
                  <c:v>311.7561</c:v>
                </c:pt>
                <c:pt idx="142">
                  <c:v>313.92970000000003</c:v>
                </c:pt>
                <c:pt idx="143">
                  <c:v>316.10329999999999</c:v>
                </c:pt>
                <c:pt idx="144">
                  <c:v>318.27690000000001</c:v>
                </c:pt>
                <c:pt idx="145">
                  <c:v>320.45049999999998</c:v>
                </c:pt>
                <c:pt idx="146">
                  <c:v>322.6241</c:v>
                </c:pt>
                <c:pt idx="147">
                  <c:v>324.79770000000002</c:v>
                </c:pt>
                <c:pt idx="148">
                  <c:v>326.97129999999999</c:v>
                </c:pt>
                <c:pt idx="149">
                  <c:v>329.14490000000001</c:v>
                </c:pt>
                <c:pt idx="150">
                  <c:v>331.31850000000003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193024"/>
        <c:axId val="312193584"/>
      </c:scatterChart>
      <c:valAx>
        <c:axId val="312193024"/>
        <c:scaling>
          <c:orientation val="minMax"/>
          <c:max val="1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总销售量</a:t>
                </a:r>
                <a:r>
                  <a:rPr lang="en-US" altLang="zh-CN"/>
                  <a:t>(q)</a:t>
                </a:r>
                <a:endParaRPr lang="en-US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2193584"/>
        <c:crosses val="autoZero"/>
        <c:crossBetween val="midCat"/>
        <c:majorUnit val="10"/>
      </c:valAx>
      <c:valAx>
        <c:axId val="312193584"/>
        <c:scaling>
          <c:orientation val="minMax"/>
          <c:max val="30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CN"/>
                  <a:t>TR/TC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1.9444444444444445E-2"/>
              <c:y val="2.501558186757028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12193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857250</xdr:colOff>
      <xdr:row>0</xdr:row>
      <xdr:rowOff>52387</xdr:rowOff>
    </xdr:from>
    <xdr:to>
      <xdr:col>13</xdr:col>
      <xdr:colOff>200025</xdr:colOff>
      <xdr:row>16</xdr:row>
      <xdr:rowOff>52387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895350</xdr:colOff>
      <xdr:row>17</xdr:row>
      <xdr:rowOff>23812</xdr:rowOff>
    </xdr:from>
    <xdr:to>
      <xdr:col>13</xdr:col>
      <xdr:colOff>238125</xdr:colOff>
      <xdr:row>33</xdr:row>
      <xdr:rowOff>33337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381000</xdr:colOff>
      <xdr:row>35</xdr:row>
      <xdr:rowOff>57150</xdr:rowOff>
    </xdr:from>
    <xdr:to>
      <xdr:col>16</xdr:col>
      <xdr:colOff>152400</xdr:colOff>
      <xdr:row>54</xdr:row>
      <xdr:rowOff>109537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400049</xdr:colOff>
      <xdr:row>41</xdr:row>
      <xdr:rowOff>38101</xdr:rowOff>
    </xdr:from>
    <xdr:to>
      <xdr:col>13</xdr:col>
      <xdr:colOff>57150</xdr:colOff>
      <xdr:row>42</xdr:row>
      <xdr:rowOff>152401</xdr:rowOff>
    </xdr:to>
    <xdr:sp macro="" textlink="">
      <xdr:nvSpPr>
        <xdr:cNvPr id="4" name="TextBox 3"/>
        <xdr:cNvSpPr txBox="1"/>
      </xdr:nvSpPr>
      <xdr:spPr>
        <a:xfrm>
          <a:off x="9582149" y="7067551"/>
          <a:ext cx="1028701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总净收入</a:t>
          </a:r>
          <a:r>
            <a:rPr lang="en-US" altLang="zh-CN" sz="1100"/>
            <a:t>(TR)</a:t>
          </a:r>
          <a:endParaRPr lang="zh-CN" altLang="en-US" sz="1100"/>
        </a:p>
      </xdr:txBody>
    </xdr:sp>
    <xdr:clientData/>
  </xdr:twoCellAnchor>
  <xdr:twoCellAnchor>
    <xdr:from>
      <xdr:col>13</xdr:col>
      <xdr:colOff>0</xdr:colOff>
      <xdr:row>44</xdr:row>
      <xdr:rowOff>28576</xdr:rowOff>
    </xdr:from>
    <xdr:to>
      <xdr:col>14</xdr:col>
      <xdr:colOff>228600</xdr:colOff>
      <xdr:row>45</xdr:row>
      <xdr:rowOff>104776</xdr:rowOff>
    </xdr:to>
    <xdr:sp macro="" textlink="">
      <xdr:nvSpPr>
        <xdr:cNvPr id="5" name="TextBox 4"/>
        <xdr:cNvSpPr txBox="1"/>
      </xdr:nvSpPr>
      <xdr:spPr>
        <a:xfrm>
          <a:off x="10553700" y="7572376"/>
          <a:ext cx="91440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总成本</a:t>
          </a:r>
          <a:r>
            <a:rPr lang="en-US" altLang="zh-CN" sz="1100"/>
            <a:t>(TC) 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53"/>
  <sheetViews>
    <sheetView tabSelected="1" workbookViewId="0">
      <selection activeCell="D38" sqref="D38"/>
    </sheetView>
  </sheetViews>
  <sheetFormatPr defaultRowHeight="13.5" x14ac:dyDescent="0.15"/>
  <cols>
    <col min="1" max="1" width="5.5" style="1" bestFit="1" customWidth="1"/>
    <col min="2" max="2" width="12.5" style="1" customWidth="1"/>
    <col min="3" max="3" width="13.375" style="1" bestFit="1" customWidth="1"/>
    <col min="4" max="4" width="11.25" style="1" bestFit="1" customWidth="1"/>
    <col min="5" max="5" width="15" style="1" customWidth="1"/>
    <col min="6" max="6" width="12.25" style="1" bestFit="1" customWidth="1"/>
    <col min="7" max="7" width="14.625" style="1" customWidth="1"/>
    <col min="8" max="8" width="9" style="1"/>
    <col min="19" max="22" width="9" style="1"/>
  </cols>
  <sheetData>
    <row r="2" spans="2:22" x14ac:dyDescent="0.15">
      <c r="B2" s="2" t="s">
        <v>0</v>
      </c>
      <c r="C2" s="4" t="s">
        <v>3</v>
      </c>
      <c r="D2" s="4" t="s">
        <v>12</v>
      </c>
      <c r="E2" s="4" t="s">
        <v>1</v>
      </c>
      <c r="F2" s="4" t="s">
        <v>2</v>
      </c>
      <c r="S2" s="9" t="s">
        <v>5</v>
      </c>
      <c r="T2" s="9" t="s">
        <v>7</v>
      </c>
      <c r="U2" s="9" t="s">
        <v>9</v>
      </c>
      <c r="V2" s="9" t="s">
        <v>11</v>
      </c>
    </row>
    <row r="3" spans="2:22" x14ac:dyDescent="0.15">
      <c r="B3" s="1">
        <v>1995</v>
      </c>
      <c r="C3" s="5">
        <v>7.43</v>
      </c>
      <c r="D3" s="5">
        <v>22.33</v>
      </c>
      <c r="E3" s="5">
        <v>14.95</v>
      </c>
      <c r="F3" s="5">
        <f>D3-E3</f>
        <v>7.379999999999999</v>
      </c>
      <c r="S3" s="1">
        <v>0</v>
      </c>
      <c r="T3" s="1">
        <f t="shared" ref="T3:T34" si="0">-0.0134*S3^2+3.5448*S3</f>
        <v>0</v>
      </c>
      <c r="U3" s="1">
        <f t="shared" ref="U3:U34" si="1">2.1736*S3+5.2785</f>
        <v>5.2785000000000002</v>
      </c>
      <c r="V3" s="1">
        <f t="shared" ref="V3:V34" si="2">T3-U3</f>
        <v>-5.2785000000000002</v>
      </c>
    </row>
    <row r="4" spans="2:22" x14ac:dyDescent="0.15">
      <c r="B4" s="1">
        <f>B3+1</f>
        <v>1996</v>
      </c>
      <c r="C4" s="5">
        <v>14.1</v>
      </c>
      <c r="D4" s="5">
        <v>40.96</v>
      </c>
      <c r="E4" s="5">
        <v>26.31</v>
      </c>
      <c r="F4" s="5">
        <f t="shared" ref="F4:F10" si="3">D4-E4</f>
        <v>14.650000000000002</v>
      </c>
      <c r="S4" s="1">
        <f t="shared" ref="S4:S35" si="4">1+S3</f>
        <v>1</v>
      </c>
      <c r="T4" s="1">
        <f t="shared" si="0"/>
        <v>3.5314000000000001</v>
      </c>
      <c r="U4" s="1">
        <f t="shared" si="1"/>
        <v>7.4520999999999997</v>
      </c>
      <c r="V4" s="1">
        <f t="shared" si="2"/>
        <v>-3.9206999999999996</v>
      </c>
    </row>
    <row r="5" spans="2:22" x14ac:dyDescent="0.15">
      <c r="B5" s="1">
        <f t="shared" ref="B5:B10" si="5">B4+1</f>
        <v>1997</v>
      </c>
      <c r="C5" s="5">
        <v>22.41</v>
      </c>
      <c r="D5" s="5">
        <v>64.52</v>
      </c>
      <c r="E5" s="5">
        <v>54.05</v>
      </c>
      <c r="F5" s="5">
        <f t="shared" si="3"/>
        <v>10.469999999999999</v>
      </c>
      <c r="S5" s="1">
        <f t="shared" si="4"/>
        <v>2</v>
      </c>
      <c r="T5" s="1">
        <f t="shared" si="0"/>
        <v>7.0359999999999996</v>
      </c>
      <c r="U5" s="1">
        <f t="shared" si="1"/>
        <v>9.6257000000000001</v>
      </c>
      <c r="V5" s="1">
        <f t="shared" si="2"/>
        <v>-2.5897000000000006</v>
      </c>
    </row>
    <row r="6" spans="2:22" x14ac:dyDescent="0.15">
      <c r="B6" s="1">
        <f t="shared" si="5"/>
        <v>1998</v>
      </c>
      <c r="C6" s="5">
        <v>29.17</v>
      </c>
      <c r="D6" s="5">
        <v>84.89</v>
      </c>
      <c r="E6" s="5">
        <v>71.58</v>
      </c>
      <c r="F6" s="5">
        <f t="shared" si="3"/>
        <v>13.310000000000002</v>
      </c>
      <c r="S6" s="1">
        <f t="shared" si="4"/>
        <v>3</v>
      </c>
      <c r="T6" s="1">
        <f t="shared" si="0"/>
        <v>10.5138</v>
      </c>
      <c r="U6" s="1">
        <f t="shared" si="1"/>
        <v>11.799299999999999</v>
      </c>
      <c r="V6" s="1">
        <f t="shared" si="2"/>
        <v>-1.285499999999999</v>
      </c>
    </row>
    <row r="7" spans="2:22" x14ac:dyDescent="0.15">
      <c r="B7" s="1">
        <f t="shared" si="5"/>
        <v>1999</v>
      </c>
      <c r="C7" s="5">
        <v>42.59</v>
      </c>
      <c r="D7" s="5">
        <v>121.73</v>
      </c>
      <c r="E7" s="5">
        <v>101.5</v>
      </c>
      <c r="F7" s="5">
        <f t="shared" si="3"/>
        <v>20.230000000000004</v>
      </c>
      <c r="S7" s="1">
        <f t="shared" si="4"/>
        <v>4</v>
      </c>
      <c r="T7" s="1">
        <f t="shared" si="0"/>
        <v>13.9648</v>
      </c>
      <c r="U7" s="1">
        <f t="shared" si="1"/>
        <v>13.972899999999999</v>
      </c>
      <c r="V7" s="1">
        <f t="shared" si="2"/>
        <v>-8.0999999999988859E-3</v>
      </c>
    </row>
    <row r="8" spans="2:22" x14ac:dyDescent="0.15">
      <c r="B8" s="1">
        <f t="shared" si="5"/>
        <v>2000</v>
      </c>
      <c r="C8" s="5">
        <v>67.459999999999994</v>
      </c>
      <c r="D8" s="5">
        <v>189.28</v>
      </c>
      <c r="E8" s="5">
        <v>162.6</v>
      </c>
      <c r="F8" s="5">
        <f t="shared" si="3"/>
        <v>26.680000000000007</v>
      </c>
      <c r="S8" s="1">
        <f t="shared" si="4"/>
        <v>5</v>
      </c>
      <c r="T8" s="1">
        <f t="shared" si="0"/>
        <v>17.388999999999999</v>
      </c>
      <c r="U8" s="1">
        <f t="shared" si="1"/>
        <v>16.1465</v>
      </c>
      <c r="V8" s="1">
        <f t="shared" si="2"/>
        <v>1.2424999999999997</v>
      </c>
    </row>
    <row r="9" spans="2:22" x14ac:dyDescent="0.15">
      <c r="B9" s="1">
        <f t="shared" si="5"/>
        <v>2001</v>
      </c>
      <c r="C9" s="5">
        <v>112.21</v>
      </c>
      <c r="D9" s="5">
        <v>222.93</v>
      </c>
      <c r="E9" s="5">
        <v>233.07</v>
      </c>
      <c r="F9" s="5">
        <f t="shared" si="3"/>
        <v>-10.139999999999986</v>
      </c>
      <c r="S9" s="1">
        <f t="shared" si="4"/>
        <v>6</v>
      </c>
      <c r="T9" s="1">
        <f t="shared" si="0"/>
        <v>20.7864</v>
      </c>
      <c r="U9" s="1">
        <f t="shared" si="1"/>
        <v>18.3201</v>
      </c>
      <c r="V9" s="1">
        <f t="shared" si="2"/>
        <v>2.4663000000000004</v>
      </c>
    </row>
    <row r="10" spans="2:22" x14ac:dyDescent="0.15">
      <c r="B10" s="3">
        <f t="shared" si="5"/>
        <v>2002</v>
      </c>
      <c r="C10" s="6">
        <v>69.02</v>
      </c>
      <c r="D10" s="6">
        <v>189.15</v>
      </c>
      <c r="E10" s="6">
        <v>170.22</v>
      </c>
      <c r="F10" s="6">
        <f t="shared" si="3"/>
        <v>18.930000000000007</v>
      </c>
      <c r="S10" s="1">
        <f t="shared" si="4"/>
        <v>7</v>
      </c>
      <c r="T10" s="1">
        <f t="shared" si="0"/>
        <v>24.157</v>
      </c>
      <c r="U10" s="1">
        <f t="shared" si="1"/>
        <v>20.4937</v>
      </c>
      <c r="V10" s="1">
        <f t="shared" si="2"/>
        <v>3.6632999999999996</v>
      </c>
    </row>
    <row r="11" spans="2:22" x14ac:dyDescent="0.15">
      <c r="S11" s="1">
        <f t="shared" si="4"/>
        <v>8</v>
      </c>
      <c r="T11" s="1">
        <f t="shared" si="0"/>
        <v>27.500799999999998</v>
      </c>
      <c r="U11" s="1">
        <f t="shared" si="1"/>
        <v>22.667300000000001</v>
      </c>
      <c r="V11" s="1">
        <f t="shared" si="2"/>
        <v>4.8334999999999972</v>
      </c>
    </row>
    <row r="12" spans="2:22" x14ac:dyDescent="0.15">
      <c r="S12" s="1">
        <f t="shared" si="4"/>
        <v>9</v>
      </c>
      <c r="T12" s="1">
        <f t="shared" si="0"/>
        <v>30.817799999999998</v>
      </c>
      <c r="U12" s="1">
        <f t="shared" si="1"/>
        <v>24.840900000000001</v>
      </c>
      <c r="V12" s="1">
        <f t="shared" si="2"/>
        <v>5.976899999999997</v>
      </c>
    </row>
    <row r="13" spans="2:22" x14ac:dyDescent="0.15">
      <c r="S13" s="1">
        <f t="shared" si="4"/>
        <v>10</v>
      </c>
      <c r="T13" s="1">
        <f t="shared" si="0"/>
        <v>34.107999999999997</v>
      </c>
      <c r="U13" s="1">
        <f t="shared" si="1"/>
        <v>27.014500000000002</v>
      </c>
      <c r="V13" s="1">
        <f t="shared" si="2"/>
        <v>7.0934999999999953</v>
      </c>
    </row>
    <row r="14" spans="2:22" x14ac:dyDescent="0.15">
      <c r="S14" s="1">
        <f t="shared" si="4"/>
        <v>11</v>
      </c>
      <c r="T14" s="1">
        <f t="shared" si="0"/>
        <v>37.371400000000001</v>
      </c>
      <c r="U14" s="1">
        <f t="shared" si="1"/>
        <v>29.188100000000002</v>
      </c>
      <c r="V14" s="1">
        <f t="shared" si="2"/>
        <v>8.1832999999999991</v>
      </c>
    </row>
    <row r="15" spans="2:22" ht="14.25" x14ac:dyDescent="0.2">
      <c r="D15" s="7">
        <v>3.5448</v>
      </c>
      <c r="S15" s="1">
        <f t="shared" si="4"/>
        <v>12</v>
      </c>
      <c r="T15" s="1">
        <f t="shared" si="0"/>
        <v>40.607999999999997</v>
      </c>
      <c r="U15" s="1">
        <f t="shared" si="1"/>
        <v>31.361699999999999</v>
      </c>
      <c r="V15" s="1">
        <f t="shared" si="2"/>
        <v>9.246299999999998</v>
      </c>
    </row>
    <row r="16" spans="2:22" ht="14.25" x14ac:dyDescent="0.2">
      <c r="D16" s="7">
        <v>2.1736</v>
      </c>
      <c r="E16" s="1">
        <f>D15-OLE_LINK2</f>
        <v>1.3712</v>
      </c>
      <c r="S16" s="1">
        <f t="shared" si="4"/>
        <v>13</v>
      </c>
      <c r="T16" s="1">
        <f t="shared" si="0"/>
        <v>43.817799999999998</v>
      </c>
      <c r="U16" s="1">
        <f t="shared" si="1"/>
        <v>33.535299999999999</v>
      </c>
      <c r="V16" s="1">
        <f t="shared" si="2"/>
        <v>10.282499999999999</v>
      </c>
    </row>
    <row r="17" spans="4:22" x14ac:dyDescent="0.15">
      <c r="S17" s="1">
        <f t="shared" si="4"/>
        <v>14</v>
      </c>
      <c r="T17" s="1">
        <f t="shared" si="0"/>
        <v>47.000799999999998</v>
      </c>
      <c r="U17" s="1">
        <f t="shared" si="1"/>
        <v>35.7089</v>
      </c>
      <c r="V17" s="1">
        <f t="shared" si="2"/>
        <v>11.291899999999998</v>
      </c>
    </row>
    <row r="18" spans="4:22" x14ac:dyDescent="0.15">
      <c r="S18" s="1">
        <f t="shared" si="4"/>
        <v>15</v>
      </c>
      <c r="T18" s="1">
        <f t="shared" si="0"/>
        <v>50.156999999999996</v>
      </c>
      <c r="U18" s="1">
        <f t="shared" si="1"/>
        <v>37.8825</v>
      </c>
      <c r="V18" s="1">
        <f t="shared" si="2"/>
        <v>12.274499999999996</v>
      </c>
    </row>
    <row r="19" spans="4:22" x14ac:dyDescent="0.15">
      <c r="S19" s="1">
        <f t="shared" si="4"/>
        <v>16</v>
      </c>
      <c r="T19" s="1">
        <f t="shared" si="0"/>
        <v>53.2864</v>
      </c>
      <c r="U19" s="1">
        <f t="shared" si="1"/>
        <v>40.056100000000001</v>
      </c>
      <c r="V19" s="1">
        <f t="shared" si="2"/>
        <v>13.2303</v>
      </c>
    </row>
    <row r="20" spans="4:22" x14ac:dyDescent="0.15">
      <c r="S20" s="1">
        <f t="shared" si="4"/>
        <v>17</v>
      </c>
      <c r="T20" s="1">
        <f t="shared" si="0"/>
        <v>56.389000000000003</v>
      </c>
      <c r="U20" s="1">
        <f t="shared" si="1"/>
        <v>42.229700000000001</v>
      </c>
      <c r="V20" s="1">
        <f t="shared" si="2"/>
        <v>14.159300000000002</v>
      </c>
    </row>
    <row r="21" spans="4:22" ht="16.5" x14ac:dyDescent="0.2">
      <c r="D21" s="8" t="s">
        <v>19</v>
      </c>
      <c r="S21" s="1">
        <f t="shared" si="4"/>
        <v>18</v>
      </c>
      <c r="T21" s="1">
        <f t="shared" si="0"/>
        <v>59.464799999999997</v>
      </c>
      <c r="U21" s="1">
        <f t="shared" si="1"/>
        <v>44.403300000000002</v>
      </c>
      <c r="V21" s="1">
        <f t="shared" si="2"/>
        <v>15.061499999999995</v>
      </c>
    </row>
    <row r="22" spans="4:22" x14ac:dyDescent="0.15">
      <c r="D22" s="1" t="s">
        <v>15</v>
      </c>
      <c r="E22" s="1" t="s">
        <v>16</v>
      </c>
      <c r="F22" s="1" t="s">
        <v>17</v>
      </c>
      <c r="S22" s="1">
        <f t="shared" si="4"/>
        <v>19</v>
      </c>
      <c r="T22" s="1">
        <f t="shared" si="0"/>
        <v>62.513800000000003</v>
      </c>
      <c r="U22" s="1">
        <f t="shared" si="1"/>
        <v>46.576900000000002</v>
      </c>
      <c r="V22" s="1">
        <f t="shared" si="2"/>
        <v>15.936900000000001</v>
      </c>
    </row>
    <row r="23" spans="4:22" x14ac:dyDescent="0.15">
      <c r="D23" s="1">
        <v>-1.34E-2</v>
      </c>
      <c r="E23" s="1">
        <v>1.3712</v>
      </c>
      <c r="F23" s="1">
        <v>-5.2785000000000002</v>
      </c>
      <c r="S23" s="1">
        <f t="shared" si="4"/>
        <v>20</v>
      </c>
      <c r="T23" s="1">
        <f t="shared" si="0"/>
        <v>65.536000000000001</v>
      </c>
      <c r="U23" s="1">
        <f t="shared" si="1"/>
        <v>48.750500000000002</v>
      </c>
      <c r="V23" s="1">
        <f t="shared" si="2"/>
        <v>16.785499999999999</v>
      </c>
    </row>
    <row r="24" spans="4:22" x14ac:dyDescent="0.15">
      <c r="S24" s="1">
        <f t="shared" si="4"/>
        <v>21</v>
      </c>
      <c r="T24" s="1">
        <f t="shared" si="0"/>
        <v>68.531399999999991</v>
      </c>
      <c r="U24" s="1">
        <f t="shared" si="1"/>
        <v>50.924100000000003</v>
      </c>
      <c r="V24" s="1">
        <f t="shared" si="2"/>
        <v>17.607299999999988</v>
      </c>
    </row>
    <row r="25" spans="4:22" x14ac:dyDescent="0.15">
      <c r="D25" s="1" t="s">
        <v>18</v>
      </c>
      <c r="S25" s="1">
        <f t="shared" si="4"/>
        <v>22</v>
      </c>
      <c r="T25" s="1">
        <f t="shared" si="0"/>
        <v>71.5</v>
      </c>
      <c r="U25" s="1">
        <f t="shared" si="1"/>
        <v>53.097700000000003</v>
      </c>
      <c r="V25" s="1">
        <f t="shared" si="2"/>
        <v>18.402299999999997</v>
      </c>
    </row>
    <row r="26" spans="4:22" x14ac:dyDescent="0.15">
      <c r="D26" s="1" t="s">
        <v>13</v>
      </c>
      <c r="E26" s="1">
        <f>(-$E$23+SQRT($E$23^2-4*$D$23*$F$23))/(2*$D$23)</f>
        <v>4.0064086632523148</v>
      </c>
      <c r="S26" s="1">
        <f t="shared" si="4"/>
        <v>23</v>
      </c>
      <c r="T26" s="1">
        <f t="shared" si="0"/>
        <v>74.441800000000001</v>
      </c>
      <c r="U26" s="1">
        <f t="shared" si="1"/>
        <v>55.271300000000004</v>
      </c>
      <c r="V26" s="1">
        <f t="shared" si="2"/>
        <v>19.170499999999997</v>
      </c>
    </row>
    <row r="27" spans="4:22" x14ac:dyDescent="0.15">
      <c r="D27" s="1" t="s">
        <v>14</v>
      </c>
      <c r="E27" s="1">
        <f>(-$E$23-SQRT($E$23^2-4*$D$23*$F$23))/(2*$D$23)</f>
        <v>98.321949545702907</v>
      </c>
      <c r="S27" s="1">
        <f t="shared" si="4"/>
        <v>24</v>
      </c>
      <c r="T27" s="1">
        <f t="shared" si="0"/>
        <v>77.356799999999993</v>
      </c>
      <c r="U27" s="1">
        <f t="shared" si="1"/>
        <v>57.444899999999997</v>
      </c>
      <c r="V27" s="1">
        <f t="shared" si="2"/>
        <v>19.911899999999996</v>
      </c>
    </row>
    <row r="28" spans="4:22" x14ac:dyDescent="0.15">
      <c r="S28" s="1">
        <f t="shared" si="4"/>
        <v>25</v>
      </c>
      <c r="T28" s="1">
        <f t="shared" si="0"/>
        <v>80.245000000000005</v>
      </c>
      <c r="U28" s="1">
        <f t="shared" si="1"/>
        <v>59.618499999999997</v>
      </c>
      <c r="V28" s="1">
        <f t="shared" si="2"/>
        <v>20.626500000000007</v>
      </c>
    </row>
    <row r="29" spans="4:22" x14ac:dyDescent="0.15">
      <c r="D29" s="1" t="s">
        <v>20</v>
      </c>
      <c r="E29" s="1">
        <f>E16/(2*0.0134)</f>
        <v>51.164179104477611</v>
      </c>
      <c r="S29" s="1">
        <f t="shared" si="4"/>
        <v>26</v>
      </c>
      <c r="T29" s="1">
        <f t="shared" si="0"/>
        <v>83.106399999999994</v>
      </c>
      <c r="U29" s="1">
        <f t="shared" si="1"/>
        <v>61.792099999999998</v>
      </c>
      <c r="V29" s="1">
        <f t="shared" si="2"/>
        <v>21.314299999999996</v>
      </c>
    </row>
    <row r="30" spans="4:22" x14ac:dyDescent="0.15">
      <c r="S30" s="1">
        <f t="shared" si="4"/>
        <v>27</v>
      </c>
      <c r="T30" s="1">
        <f t="shared" si="0"/>
        <v>85.940999999999988</v>
      </c>
      <c r="U30" s="1">
        <f t="shared" si="1"/>
        <v>63.965699999999998</v>
      </c>
      <c r="V30" s="1">
        <f t="shared" si="2"/>
        <v>21.97529999999999</v>
      </c>
    </row>
    <row r="31" spans="4:22" x14ac:dyDescent="0.15">
      <c r="S31" s="1">
        <f t="shared" si="4"/>
        <v>28</v>
      </c>
      <c r="T31" s="1">
        <f t="shared" si="0"/>
        <v>88.748800000000003</v>
      </c>
      <c r="U31" s="1">
        <f t="shared" si="1"/>
        <v>66.139299999999992</v>
      </c>
      <c r="V31" s="1">
        <f t="shared" si="2"/>
        <v>22.609500000000011</v>
      </c>
    </row>
    <row r="32" spans="4:22" x14ac:dyDescent="0.15">
      <c r="S32" s="1">
        <f t="shared" si="4"/>
        <v>29</v>
      </c>
      <c r="T32" s="1">
        <f t="shared" si="0"/>
        <v>91.529799999999994</v>
      </c>
      <c r="U32" s="1">
        <f t="shared" si="1"/>
        <v>68.312899999999999</v>
      </c>
      <c r="V32" s="1">
        <f t="shared" si="2"/>
        <v>23.216899999999995</v>
      </c>
    </row>
    <row r="33" spans="19:22" x14ac:dyDescent="0.15">
      <c r="S33" s="1">
        <f t="shared" si="4"/>
        <v>30</v>
      </c>
      <c r="T33" s="1">
        <f t="shared" si="0"/>
        <v>94.283999999999992</v>
      </c>
      <c r="U33" s="1">
        <f t="shared" si="1"/>
        <v>70.486499999999992</v>
      </c>
      <c r="V33" s="1">
        <f t="shared" si="2"/>
        <v>23.797499999999999</v>
      </c>
    </row>
    <row r="34" spans="19:22" x14ac:dyDescent="0.15">
      <c r="S34" s="1">
        <f t="shared" si="4"/>
        <v>31</v>
      </c>
      <c r="T34" s="1">
        <f t="shared" si="0"/>
        <v>97.011400000000009</v>
      </c>
      <c r="U34" s="1">
        <f t="shared" si="1"/>
        <v>72.6601</v>
      </c>
      <c r="V34" s="1">
        <f t="shared" si="2"/>
        <v>24.351300000000009</v>
      </c>
    </row>
    <row r="35" spans="19:22" x14ac:dyDescent="0.15">
      <c r="S35" s="1">
        <f t="shared" si="4"/>
        <v>32</v>
      </c>
      <c r="T35" s="1">
        <f t="shared" ref="T35:T66" si="6">-0.0134*S35^2+3.5448*S35</f>
        <v>99.712000000000003</v>
      </c>
      <c r="U35" s="1">
        <f t="shared" ref="U35:U66" si="7">2.1736*S35+5.2785</f>
        <v>74.833699999999993</v>
      </c>
      <c r="V35" s="1">
        <f t="shared" ref="V35:V66" si="8">T35-U35</f>
        <v>24.87830000000001</v>
      </c>
    </row>
    <row r="36" spans="19:22" x14ac:dyDescent="0.15">
      <c r="S36" s="1">
        <f t="shared" ref="S36:S67" si="9">1+S35</f>
        <v>33</v>
      </c>
      <c r="T36" s="1">
        <f t="shared" si="6"/>
        <v>102.38579999999999</v>
      </c>
      <c r="U36" s="1">
        <f t="shared" si="7"/>
        <v>77.007299999999987</v>
      </c>
      <c r="V36" s="1">
        <f t="shared" si="8"/>
        <v>25.378500000000003</v>
      </c>
    </row>
    <row r="37" spans="19:22" x14ac:dyDescent="0.15">
      <c r="S37" s="1">
        <f t="shared" si="9"/>
        <v>34</v>
      </c>
      <c r="T37" s="1">
        <f t="shared" si="6"/>
        <v>105.03280000000001</v>
      </c>
      <c r="U37" s="1">
        <f t="shared" si="7"/>
        <v>79.180899999999994</v>
      </c>
      <c r="V37" s="1">
        <f t="shared" si="8"/>
        <v>25.851900000000015</v>
      </c>
    </row>
    <row r="38" spans="19:22" x14ac:dyDescent="0.15">
      <c r="S38" s="1">
        <f t="shared" si="9"/>
        <v>35</v>
      </c>
      <c r="T38" s="1">
        <f t="shared" si="6"/>
        <v>107.65299999999999</v>
      </c>
      <c r="U38" s="1">
        <f t="shared" si="7"/>
        <v>81.354499999999987</v>
      </c>
      <c r="V38" s="1">
        <f t="shared" si="8"/>
        <v>26.298500000000004</v>
      </c>
    </row>
    <row r="39" spans="19:22" x14ac:dyDescent="0.15">
      <c r="S39" s="1">
        <f t="shared" si="9"/>
        <v>36</v>
      </c>
      <c r="T39" s="1">
        <f t="shared" si="6"/>
        <v>110.24639999999999</v>
      </c>
      <c r="U39" s="1">
        <f t="shared" si="7"/>
        <v>83.528099999999995</v>
      </c>
      <c r="V39" s="1">
        <f t="shared" si="8"/>
        <v>26.718299999999999</v>
      </c>
    </row>
    <row r="40" spans="19:22" x14ac:dyDescent="0.15">
      <c r="S40" s="1">
        <f t="shared" si="9"/>
        <v>37</v>
      </c>
      <c r="T40" s="1">
        <f t="shared" si="6"/>
        <v>112.813</v>
      </c>
      <c r="U40" s="1">
        <f t="shared" si="7"/>
        <v>85.701699999999988</v>
      </c>
      <c r="V40" s="1">
        <f t="shared" si="8"/>
        <v>27.111300000000014</v>
      </c>
    </row>
    <row r="41" spans="19:22" x14ac:dyDescent="0.15">
      <c r="S41" s="1">
        <f t="shared" si="9"/>
        <v>38</v>
      </c>
      <c r="T41" s="1">
        <f t="shared" si="6"/>
        <v>115.3528</v>
      </c>
      <c r="U41" s="1">
        <f t="shared" si="7"/>
        <v>87.875299999999996</v>
      </c>
      <c r="V41" s="1">
        <f t="shared" si="8"/>
        <v>27.477500000000006</v>
      </c>
    </row>
    <row r="42" spans="19:22" x14ac:dyDescent="0.15">
      <c r="S42" s="1">
        <f t="shared" si="9"/>
        <v>39</v>
      </c>
      <c r="T42" s="1">
        <f t="shared" si="6"/>
        <v>117.86579999999999</v>
      </c>
      <c r="U42" s="1">
        <f t="shared" si="7"/>
        <v>90.048899999999989</v>
      </c>
      <c r="V42" s="1">
        <f t="shared" si="8"/>
        <v>27.816900000000004</v>
      </c>
    </row>
    <row r="43" spans="19:22" x14ac:dyDescent="0.15">
      <c r="S43" s="1">
        <f t="shared" si="9"/>
        <v>40</v>
      </c>
      <c r="T43" s="1">
        <f t="shared" si="6"/>
        <v>120.352</v>
      </c>
      <c r="U43" s="1">
        <f t="shared" si="7"/>
        <v>92.222499999999997</v>
      </c>
      <c r="V43" s="1">
        <f t="shared" si="8"/>
        <v>28.129500000000007</v>
      </c>
    </row>
    <row r="44" spans="19:22" x14ac:dyDescent="0.15">
      <c r="S44" s="1">
        <f t="shared" si="9"/>
        <v>41</v>
      </c>
      <c r="T44" s="1">
        <f t="shared" si="6"/>
        <v>122.81140000000001</v>
      </c>
      <c r="U44" s="1">
        <f t="shared" si="7"/>
        <v>94.39609999999999</v>
      </c>
      <c r="V44" s="1">
        <f t="shared" si="8"/>
        <v>28.415300000000016</v>
      </c>
    </row>
    <row r="45" spans="19:22" x14ac:dyDescent="0.15">
      <c r="S45" s="1">
        <f t="shared" si="9"/>
        <v>42</v>
      </c>
      <c r="T45" s="1">
        <f t="shared" si="6"/>
        <v>125.244</v>
      </c>
      <c r="U45" s="1">
        <f t="shared" si="7"/>
        <v>96.569699999999997</v>
      </c>
      <c r="V45" s="1">
        <f t="shared" si="8"/>
        <v>28.674300000000002</v>
      </c>
    </row>
    <row r="46" spans="19:22" x14ac:dyDescent="0.15">
      <c r="S46" s="1">
        <f t="shared" si="9"/>
        <v>43</v>
      </c>
      <c r="T46" s="1">
        <f t="shared" si="6"/>
        <v>127.6498</v>
      </c>
      <c r="U46" s="1">
        <f t="shared" si="7"/>
        <v>98.743299999999991</v>
      </c>
      <c r="V46" s="1">
        <f t="shared" si="8"/>
        <v>28.906500000000008</v>
      </c>
    </row>
    <row r="47" spans="19:22" x14ac:dyDescent="0.15">
      <c r="S47" s="1">
        <f t="shared" si="9"/>
        <v>44</v>
      </c>
      <c r="T47" s="1">
        <f t="shared" si="6"/>
        <v>130.02880000000002</v>
      </c>
      <c r="U47" s="1">
        <f t="shared" si="7"/>
        <v>100.9169</v>
      </c>
      <c r="V47" s="1">
        <f t="shared" si="8"/>
        <v>29.11190000000002</v>
      </c>
    </row>
    <row r="48" spans="19:22" x14ac:dyDescent="0.15">
      <c r="S48" s="1">
        <f t="shared" si="9"/>
        <v>45</v>
      </c>
      <c r="T48" s="1">
        <f t="shared" si="6"/>
        <v>132.381</v>
      </c>
      <c r="U48" s="1">
        <f t="shared" si="7"/>
        <v>103.09049999999999</v>
      </c>
      <c r="V48" s="1">
        <f t="shared" si="8"/>
        <v>29.290500000000009</v>
      </c>
    </row>
    <row r="49" spans="19:22" x14ac:dyDescent="0.15">
      <c r="S49" s="1">
        <f t="shared" si="9"/>
        <v>46</v>
      </c>
      <c r="T49" s="1">
        <f t="shared" si="6"/>
        <v>134.7064</v>
      </c>
      <c r="U49" s="1">
        <f t="shared" si="7"/>
        <v>105.2641</v>
      </c>
      <c r="V49" s="1">
        <f t="shared" si="8"/>
        <v>29.442300000000003</v>
      </c>
    </row>
    <row r="50" spans="19:22" x14ac:dyDescent="0.15">
      <c r="S50" s="1">
        <f t="shared" si="9"/>
        <v>47</v>
      </c>
      <c r="T50" s="1">
        <f t="shared" si="6"/>
        <v>137.005</v>
      </c>
      <c r="U50" s="1">
        <f t="shared" si="7"/>
        <v>107.43769999999999</v>
      </c>
      <c r="V50" s="1">
        <f t="shared" si="8"/>
        <v>29.567300000000003</v>
      </c>
    </row>
    <row r="51" spans="19:22" x14ac:dyDescent="0.15">
      <c r="S51" s="1">
        <f t="shared" si="9"/>
        <v>48</v>
      </c>
      <c r="T51" s="1">
        <f t="shared" si="6"/>
        <v>139.27679999999998</v>
      </c>
      <c r="U51" s="1">
        <f t="shared" si="7"/>
        <v>109.61129999999999</v>
      </c>
      <c r="V51" s="1">
        <f t="shared" si="8"/>
        <v>29.665499999999994</v>
      </c>
    </row>
    <row r="52" spans="19:22" x14ac:dyDescent="0.15">
      <c r="S52" s="1">
        <f t="shared" si="9"/>
        <v>49</v>
      </c>
      <c r="T52" s="1">
        <f t="shared" si="6"/>
        <v>141.52179999999998</v>
      </c>
      <c r="U52" s="1">
        <f t="shared" si="7"/>
        <v>111.78489999999999</v>
      </c>
      <c r="V52" s="1">
        <f t="shared" si="8"/>
        <v>29.736899999999991</v>
      </c>
    </row>
    <row r="53" spans="19:22" x14ac:dyDescent="0.15">
      <c r="S53" s="1">
        <f t="shared" si="9"/>
        <v>50</v>
      </c>
      <c r="T53" s="1">
        <f t="shared" si="6"/>
        <v>143.74</v>
      </c>
      <c r="U53" s="1">
        <f t="shared" si="7"/>
        <v>113.95849999999999</v>
      </c>
      <c r="V53" s="1">
        <f t="shared" si="8"/>
        <v>29.781500000000023</v>
      </c>
    </row>
    <row r="54" spans="19:22" x14ac:dyDescent="0.15">
      <c r="S54" s="1">
        <f t="shared" si="9"/>
        <v>51</v>
      </c>
      <c r="T54" s="1">
        <f t="shared" si="6"/>
        <v>145.9314</v>
      </c>
      <c r="U54" s="1">
        <f t="shared" si="7"/>
        <v>116.13209999999999</v>
      </c>
      <c r="V54" s="1">
        <f t="shared" si="8"/>
        <v>29.799300000000002</v>
      </c>
    </row>
    <row r="55" spans="19:22" x14ac:dyDescent="0.15">
      <c r="S55" s="1">
        <f t="shared" si="9"/>
        <v>52</v>
      </c>
      <c r="T55" s="1">
        <f t="shared" si="6"/>
        <v>148.096</v>
      </c>
      <c r="U55" s="1">
        <f t="shared" si="7"/>
        <v>118.30569999999999</v>
      </c>
      <c r="V55" s="1">
        <f t="shared" si="8"/>
        <v>29.790300000000016</v>
      </c>
    </row>
    <row r="56" spans="19:22" x14ac:dyDescent="0.15">
      <c r="S56" s="1">
        <f t="shared" si="9"/>
        <v>53</v>
      </c>
      <c r="T56" s="1">
        <f t="shared" si="6"/>
        <v>150.2338</v>
      </c>
      <c r="U56" s="1">
        <f t="shared" si="7"/>
        <v>120.47929999999999</v>
      </c>
      <c r="V56" s="1">
        <f t="shared" si="8"/>
        <v>29.754500000000007</v>
      </c>
    </row>
    <row r="57" spans="19:22" x14ac:dyDescent="0.15">
      <c r="S57" s="1">
        <f t="shared" si="9"/>
        <v>54</v>
      </c>
      <c r="T57" s="1">
        <f t="shared" si="6"/>
        <v>152.34479999999999</v>
      </c>
      <c r="U57" s="1">
        <f t="shared" si="7"/>
        <v>122.65289999999999</v>
      </c>
      <c r="V57" s="1">
        <f t="shared" si="8"/>
        <v>29.691900000000004</v>
      </c>
    </row>
    <row r="58" spans="19:22" x14ac:dyDescent="0.15">
      <c r="S58" s="1">
        <f t="shared" si="9"/>
        <v>55</v>
      </c>
      <c r="T58" s="1">
        <f t="shared" si="6"/>
        <v>154.429</v>
      </c>
      <c r="U58" s="1">
        <f t="shared" si="7"/>
        <v>124.8265</v>
      </c>
      <c r="V58" s="1">
        <f t="shared" si="8"/>
        <v>29.602500000000006</v>
      </c>
    </row>
    <row r="59" spans="19:22" x14ac:dyDescent="0.15">
      <c r="S59" s="1">
        <f t="shared" si="9"/>
        <v>56</v>
      </c>
      <c r="T59" s="1">
        <f t="shared" si="6"/>
        <v>156.4864</v>
      </c>
      <c r="U59" s="1">
        <f t="shared" si="7"/>
        <v>127.00009999999999</v>
      </c>
      <c r="V59" s="1">
        <f t="shared" si="8"/>
        <v>29.486300000000014</v>
      </c>
    </row>
    <row r="60" spans="19:22" x14ac:dyDescent="0.15">
      <c r="S60" s="1">
        <f t="shared" si="9"/>
        <v>57</v>
      </c>
      <c r="T60" s="1">
        <f t="shared" si="6"/>
        <v>158.517</v>
      </c>
      <c r="U60" s="1">
        <f t="shared" si="7"/>
        <v>129.1737</v>
      </c>
      <c r="V60" s="1">
        <f t="shared" si="8"/>
        <v>29.343299999999999</v>
      </c>
    </row>
    <row r="61" spans="19:22" x14ac:dyDescent="0.15">
      <c r="S61" s="1">
        <f t="shared" si="9"/>
        <v>58</v>
      </c>
      <c r="T61" s="1">
        <f t="shared" si="6"/>
        <v>160.52080000000001</v>
      </c>
      <c r="U61" s="1">
        <f t="shared" si="7"/>
        <v>131.34729999999999</v>
      </c>
      <c r="V61" s="1">
        <f t="shared" si="8"/>
        <v>29.173500000000018</v>
      </c>
    </row>
    <row r="62" spans="19:22" x14ac:dyDescent="0.15">
      <c r="S62" s="1">
        <f t="shared" si="9"/>
        <v>59</v>
      </c>
      <c r="T62" s="1">
        <f t="shared" si="6"/>
        <v>162.49780000000001</v>
      </c>
      <c r="U62" s="1">
        <f t="shared" si="7"/>
        <v>133.52090000000001</v>
      </c>
      <c r="V62" s="1">
        <f t="shared" si="8"/>
        <v>28.976900000000001</v>
      </c>
    </row>
    <row r="63" spans="19:22" x14ac:dyDescent="0.15">
      <c r="S63" s="1">
        <f t="shared" si="9"/>
        <v>60</v>
      </c>
      <c r="T63" s="1">
        <f t="shared" si="6"/>
        <v>164.44799999999998</v>
      </c>
      <c r="U63" s="1">
        <f t="shared" si="7"/>
        <v>135.69450000000001</v>
      </c>
      <c r="V63" s="1">
        <f t="shared" si="8"/>
        <v>28.753499999999974</v>
      </c>
    </row>
    <row r="64" spans="19:22" x14ac:dyDescent="0.15">
      <c r="S64" s="1">
        <f t="shared" si="9"/>
        <v>61</v>
      </c>
      <c r="T64" s="1">
        <f t="shared" si="6"/>
        <v>166.37139999999999</v>
      </c>
      <c r="U64" s="1">
        <f t="shared" si="7"/>
        <v>137.8681</v>
      </c>
      <c r="V64" s="1">
        <f t="shared" si="8"/>
        <v>28.503299999999996</v>
      </c>
    </row>
    <row r="65" spans="19:22" x14ac:dyDescent="0.15">
      <c r="S65" s="1">
        <f t="shared" si="9"/>
        <v>62</v>
      </c>
      <c r="T65" s="1">
        <f t="shared" si="6"/>
        <v>168.268</v>
      </c>
      <c r="U65" s="1">
        <f t="shared" si="7"/>
        <v>140.04170000000002</v>
      </c>
      <c r="V65" s="1">
        <f t="shared" si="8"/>
        <v>28.226299999999981</v>
      </c>
    </row>
    <row r="66" spans="19:22" x14ac:dyDescent="0.15">
      <c r="S66" s="1">
        <f t="shared" si="9"/>
        <v>63</v>
      </c>
      <c r="T66" s="1">
        <f t="shared" si="6"/>
        <v>170.13779999999997</v>
      </c>
      <c r="U66" s="1">
        <f t="shared" si="7"/>
        <v>142.21530000000001</v>
      </c>
      <c r="V66" s="1">
        <f t="shared" si="8"/>
        <v>27.922499999999957</v>
      </c>
    </row>
    <row r="67" spans="19:22" x14ac:dyDescent="0.15">
      <c r="S67" s="1">
        <f t="shared" si="9"/>
        <v>64</v>
      </c>
      <c r="T67" s="1">
        <f t="shared" ref="T67:T98" si="10">-0.0134*S67^2+3.5448*S67</f>
        <v>171.98079999999999</v>
      </c>
      <c r="U67" s="1">
        <f t="shared" ref="U67:U98" si="11">2.1736*S67+5.2785</f>
        <v>144.38890000000001</v>
      </c>
      <c r="V67" s="1">
        <f t="shared" ref="V67:V98" si="12">T67-U67</f>
        <v>27.591899999999981</v>
      </c>
    </row>
    <row r="68" spans="19:22" x14ac:dyDescent="0.15">
      <c r="S68" s="1">
        <f t="shared" ref="S68:S99" si="13">1+S67</f>
        <v>65</v>
      </c>
      <c r="T68" s="1">
        <f t="shared" si="10"/>
        <v>173.797</v>
      </c>
      <c r="U68" s="1">
        <f t="shared" si="11"/>
        <v>146.5625</v>
      </c>
      <c r="V68" s="1">
        <f t="shared" si="12"/>
        <v>27.234499999999997</v>
      </c>
    </row>
    <row r="69" spans="19:22" x14ac:dyDescent="0.15">
      <c r="S69" s="1">
        <f t="shared" si="13"/>
        <v>66</v>
      </c>
      <c r="T69" s="1">
        <f t="shared" si="10"/>
        <v>175.58639999999997</v>
      </c>
      <c r="U69" s="1">
        <f t="shared" si="11"/>
        <v>148.73609999999999</v>
      </c>
      <c r="V69" s="1">
        <f t="shared" si="12"/>
        <v>26.850299999999976</v>
      </c>
    </row>
    <row r="70" spans="19:22" x14ac:dyDescent="0.15">
      <c r="S70" s="1">
        <f t="shared" si="13"/>
        <v>67</v>
      </c>
      <c r="T70" s="1">
        <f t="shared" si="10"/>
        <v>177.34899999999999</v>
      </c>
      <c r="U70" s="1">
        <f t="shared" si="11"/>
        <v>150.90970000000002</v>
      </c>
      <c r="V70" s="1">
        <f t="shared" si="12"/>
        <v>26.439299999999974</v>
      </c>
    </row>
    <row r="71" spans="19:22" x14ac:dyDescent="0.15">
      <c r="S71" s="1">
        <f t="shared" si="13"/>
        <v>68</v>
      </c>
      <c r="T71" s="1">
        <f t="shared" si="10"/>
        <v>179.0848</v>
      </c>
      <c r="U71" s="1">
        <f t="shared" si="11"/>
        <v>153.08330000000001</v>
      </c>
      <c r="V71" s="1">
        <f t="shared" si="12"/>
        <v>26.001499999999993</v>
      </c>
    </row>
    <row r="72" spans="19:22" x14ac:dyDescent="0.15">
      <c r="S72" s="1">
        <f t="shared" si="13"/>
        <v>69</v>
      </c>
      <c r="T72" s="1">
        <f t="shared" si="10"/>
        <v>180.79379999999998</v>
      </c>
      <c r="U72" s="1">
        <f t="shared" si="11"/>
        <v>155.2569</v>
      </c>
      <c r="V72" s="1">
        <f t="shared" si="12"/>
        <v>25.536899999999974</v>
      </c>
    </row>
    <row r="73" spans="19:22" x14ac:dyDescent="0.15">
      <c r="S73" s="1">
        <f t="shared" si="13"/>
        <v>70</v>
      </c>
      <c r="T73" s="1">
        <f t="shared" si="10"/>
        <v>182.476</v>
      </c>
      <c r="U73" s="1">
        <f t="shared" si="11"/>
        <v>157.43049999999999</v>
      </c>
      <c r="V73" s="1">
        <f t="shared" si="12"/>
        <v>25.045500000000004</v>
      </c>
    </row>
    <row r="74" spans="19:22" x14ac:dyDescent="0.15">
      <c r="S74" s="1">
        <f t="shared" si="13"/>
        <v>71</v>
      </c>
      <c r="T74" s="1">
        <f t="shared" si="10"/>
        <v>184.13139999999999</v>
      </c>
      <c r="U74" s="1">
        <f t="shared" si="11"/>
        <v>159.60410000000002</v>
      </c>
      <c r="V74" s="1">
        <f t="shared" si="12"/>
        <v>24.527299999999968</v>
      </c>
    </row>
    <row r="75" spans="19:22" x14ac:dyDescent="0.15">
      <c r="S75" s="1">
        <f t="shared" si="13"/>
        <v>72</v>
      </c>
      <c r="T75" s="1">
        <f t="shared" si="10"/>
        <v>185.76</v>
      </c>
      <c r="U75" s="1">
        <f t="shared" si="11"/>
        <v>161.77770000000001</v>
      </c>
      <c r="V75" s="1">
        <f t="shared" si="12"/>
        <v>23.982299999999981</v>
      </c>
    </row>
    <row r="76" spans="19:22" x14ac:dyDescent="0.15">
      <c r="S76" s="1">
        <f t="shared" si="13"/>
        <v>73</v>
      </c>
      <c r="T76" s="1">
        <f t="shared" si="10"/>
        <v>187.36179999999999</v>
      </c>
      <c r="U76" s="1">
        <f t="shared" si="11"/>
        <v>163.9513</v>
      </c>
      <c r="V76" s="1">
        <f t="shared" si="12"/>
        <v>23.410499999999985</v>
      </c>
    </row>
    <row r="77" spans="19:22" x14ac:dyDescent="0.15">
      <c r="S77" s="1">
        <f t="shared" si="13"/>
        <v>74</v>
      </c>
      <c r="T77" s="1">
        <f t="shared" si="10"/>
        <v>188.93680000000001</v>
      </c>
      <c r="U77" s="1">
        <f t="shared" si="11"/>
        <v>166.1249</v>
      </c>
      <c r="V77" s="1">
        <f t="shared" si="12"/>
        <v>22.811900000000009</v>
      </c>
    </row>
    <row r="78" spans="19:22" x14ac:dyDescent="0.15">
      <c r="S78" s="1">
        <f t="shared" si="13"/>
        <v>75</v>
      </c>
      <c r="T78" s="1">
        <f t="shared" si="10"/>
        <v>190.48500000000001</v>
      </c>
      <c r="U78" s="1">
        <f t="shared" si="11"/>
        <v>168.29850000000002</v>
      </c>
      <c r="V78" s="1">
        <f t="shared" si="12"/>
        <v>22.186499999999995</v>
      </c>
    </row>
    <row r="79" spans="19:22" x14ac:dyDescent="0.15">
      <c r="S79" s="1">
        <f t="shared" si="13"/>
        <v>76</v>
      </c>
      <c r="T79" s="1">
        <f t="shared" si="10"/>
        <v>192.00640000000001</v>
      </c>
      <c r="U79" s="1">
        <f t="shared" si="11"/>
        <v>170.47210000000001</v>
      </c>
      <c r="V79" s="1">
        <f t="shared" si="12"/>
        <v>21.534300000000002</v>
      </c>
    </row>
    <row r="80" spans="19:22" x14ac:dyDescent="0.15">
      <c r="S80" s="1">
        <f t="shared" si="13"/>
        <v>77</v>
      </c>
      <c r="T80" s="1">
        <f t="shared" si="10"/>
        <v>193.50099999999998</v>
      </c>
      <c r="U80" s="1">
        <f t="shared" si="11"/>
        <v>172.64570000000001</v>
      </c>
      <c r="V80" s="1">
        <f t="shared" si="12"/>
        <v>20.855299999999971</v>
      </c>
    </row>
    <row r="81" spans="19:22" x14ac:dyDescent="0.15">
      <c r="S81" s="1">
        <f t="shared" si="13"/>
        <v>78</v>
      </c>
      <c r="T81" s="1">
        <f t="shared" si="10"/>
        <v>194.96879999999999</v>
      </c>
      <c r="U81" s="1">
        <f t="shared" si="11"/>
        <v>174.8193</v>
      </c>
      <c r="V81" s="1">
        <f t="shared" si="12"/>
        <v>20.149499999999989</v>
      </c>
    </row>
    <row r="82" spans="19:22" x14ac:dyDescent="0.15">
      <c r="S82" s="1">
        <f t="shared" si="13"/>
        <v>79</v>
      </c>
      <c r="T82" s="1">
        <f t="shared" si="10"/>
        <v>196.40979999999999</v>
      </c>
      <c r="U82" s="1">
        <f t="shared" si="11"/>
        <v>176.99290000000002</v>
      </c>
      <c r="V82" s="1">
        <f t="shared" si="12"/>
        <v>19.41689999999997</v>
      </c>
    </row>
    <row r="83" spans="19:22" x14ac:dyDescent="0.15">
      <c r="S83" s="1">
        <f t="shared" si="13"/>
        <v>80</v>
      </c>
      <c r="T83" s="1">
        <f t="shared" si="10"/>
        <v>197.82400000000001</v>
      </c>
      <c r="U83" s="1">
        <f t="shared" si="11"/>
        <v>179.16650000000001</v>
      </c>
      <c r="V83" s="1">
        <f t="shared" si="12"/>
        <v>18.657499999999999</v>
      </c>
    </row>
    <row r="84" spans="19:22" x14ac:dyDescent="0.15">
      <c r="S84" s="1">
        <f t="shared" si="13"/>
        <v>81</v>
      </c>
      <c r="T84" s="1">
        <f t="shared" si="10"/>
        <v>199.21140000000003</v>
      </c>
      <c r="U84" s="1">
        <f t="shared" si="11"/>
        <v>181.34010000000001</v>
      </c>
      <c r="V84" s="1">
        <f t="shared" si="12"/>
        <v>17.871300000000019</v>
      </c>
    </row>
    <row r="85" spans="19:22" x14ac:dyDescent="0.15">
      <c r="S85" s="1">
        <f t="shared" si="13"/>
        <v>82</v>
      </c>
      <c r="T85" s="1">
        <f t="shared" si="10"/>
        <v>200.572</v>
      </c>
      <c r="U85" s="1">
        <f t="shared" si="11"/>
        <v>183.5137</v>
      </c>
      <c r="V85" s="1">
        <f t="shared" si="12"/>
        <v>17.058300000000003</v>
      </c>
    </row>
    <row r="86" spans="19:22" x14ac:dyDescent="0.15">
      <c r="S86" s="1">
        <f t="shared" si="13"/>
        <v>83</v>
      </c>
      <c r="T86" s="1">
        <f t="shared" si="10"/>
        <v>201.90579999999997</v>
      </c>
      <c r="U86" s="1">
        <f t="shared" si="11"/>
        <v>185.68729999999999</v>
      </c>
      <c r="V86" s="1">
        <f t="shared" si="12"/>
        <v>16.218499999999977</v>
      </c>
    </row>
    <row r="87" spans="19:22" x14ac:dyDescent="0.15">
      <c r="S87" s="1">
        <f t="shared" si="13"/>
        <v>84</v>
      </c>
      <c r="T87" s="1">
        <f t="shared" si="10"/>
        <v>203.21279999999999</v>
      </c>
      <c r="U87" s="1">
        <f t="shared" si="11"/>
        <v>187.86090000000002</v>
      </c>
      <c r="V87" s="1">
        <f t="shared" si="12"/>
        <v>15.351899999999972</v>
      </c>
    </row>
    <row r="88" spans="19:22" x14ac:dyDescent="0.15">
      <c r="S88" s="1">
        <f t="shared" si="13"/>
        <v>85</v>
      </c>
      <c r="T88" s="1">
        <f t="shared" si="10"/>
        <v>204.49299999999999</v>
      </c>
      <c r="U88" s="1">
        <f t="shared" si="11"/>
        <v>190.03450000000001</v>
      </c>
      <c r="V88" s="1">
        <f t="shared" si="12"/>
        <v>14.458499999999987</v>
      </c>
    </row>
    <row r="89" spans="19:22" x14ac:dyDescent="0.15">
      <c r="S89" s="1">
        <f t="shared" si="13"/>
        <v>86</v>
      </c>
      <c r="T89" s="1">
        <f t="shared" si="10"/>
        <v>205.74639999999999</v>
      </c>
      <c r="U89" s="1">
        <f t="shared" si="11"/>
        <v>192.2081</v>
      </c>
      <c r="V89" s="1">
        <f t="shared" si="12"/>
        <v>13.538299999999992</v>
      </c>
    </row>
    <row r="90" spans="19:22" x14ac:dyDescent="0.15">
      <c r="S90" s="1">
        <f t="shared" si="13"/>
        <v>87</v>
      </c>
      <c r="T90" s="1">
        <f t="shared" si="10"/>
        <v>206.97300000000001</v>
      </c>
      <c r="U90" s="1">
        <f t="shared" si="11"/>
        <v>194.3817</v>
      </c>
      <c r="V90" s="1">
        <f t="shared" si="12"/>
        <v>12.591300000000018</v>
      </c>
    </row>
    <row r="91" spans="19:22" x14ac:dyDescent="0.15">
      <c r="S91" s="1">
        <f t="shared" si="13"/>
        <v>88</v>
      </c>
      <c r="T91" s="1">
        <f t="shared" si="10"/>
        <v>208.17280000000002</v>
      </c>
      <c r="U91" s="1">
        <f t="shared" si="11"/>
        <v>196.55530000000002</v>
      </c>
      <c r="V91" s="1">
        <f t="shared" si="12"/>
        <v>11.617500000000007</v>
      </c>
    </row>
    <row r="92" spans="19:22" x14ac:dyDescent="0.15">
      <c r="S92" s="1">
        <f t="shared" si="13"/>
        <v>89</v>
      </c>
      <c r="T92" s="1">
        <f t="shared" si="10"/>
        <v>209.34579999999997</v>
      </c>
      <c r="U92" s="1">
        <f t="shared" si="11"/>
        <v>198.72890000000001</v>
      </c>
      <c r="V92" s="1">
        <f t="shared" si="12"/>
        <v>10.616899999999958</v>
      </c>
    </row>
    <row r="93" spans="19:22" x14ac:dyDescent="0.15">
      <c r="S93" s="1">
        <f t="shared" si="13"/>
        <v>90</v>
      </c>
      <c r="T93" s="1">
        <f t="shared" si="10"/>
        <v>210.49199999999996</v>
      </c>
      <c r="U93" s="1">
        <f t="shared" si="11"/>
        <v>200.9025</v>
      </c>
      <c r="V93" s="1">
        <f t="shared" si="12"/>
        <v>9.5894999999999584</v>
      </c>
    </row>
    <row r="94" spans="19:22" x14ac:dyDescent="0.15">
      <c r="S94" s="1">
        <f t="shared" si="13"/>
        <v>91</v>
      </c>
      <c r="T94" s="1">
        <f t="shared" si="10"/>
        <v>211.6114</v>
      </c>
      <c r="U94" s="1">
        <f t="shared" si="11"/>
        <v>203.0761</v>
      </c>
      <c r="V94" s="1">
        <f t="shared" si="12"/>
        <v>8.5353000000000065</v>
      </c>
    </row>
    <row r="95" spans="19:22" x14ac:dyDescent="0.15">
      <c r="S95" s="1">
        <f t="shared" si="13"/>
        <v>92</v>
      </c>
      <c r="T95" s="1">
        <f t="shared" si="10"/>
        <v>212.70400000000001</v>
      </c>
      <c r="U95" s="1">
        <f t="shared" si="11"/>
        <v>205.24970000000002</v>
      </c>
      <c r="V95" s="1">
        <f t="shared" si="12"/>
        <v>7.4542999999999893</v>
      </c>
    </row>
    <row r="96" spans="19:22" x14ac:dyDescent="0.15">
      <c r="S96" s="1">
        <f t="shared" si="13"/>
        <v>93</v>
      </c>
      <c r="T96" s="1">
        <f t="shared" si="10"/>
        <v>213.7698</v>
      </c>
      <c r="U96" s="1">
        <f t="shared" si="11"/>
        <v>207.42330000000001</v>
      </c>
      <c r="V96" s="1">
        <f t="shared" si="12"/>
        <v>6.3464999999999918</v>
      </c>
    </row>
    <row r="97" spans="19:22" x14ac:dyDescent="0.15">
      <c r="S97" s="1">
        <f t="shared" si="13"/>
        <v>94</v>
      </c>
      <c r="T97" s="1">
        <f t="shared" si="10"/>
        <v>214.80880000000002</v>
      </c>
      <c r="U97" s="1">
        <f t="shared" si="11"/>
        <v>209.59690000000001</v>
      </c>
      <c r="V97" s="1">
        <f t="shared" si="12"/>
        <v>5.2119000000000142</v>
      </c>
    </row>
    <row r="98" spans="19:22" x14ac:dyDescent="0.15">
      <c r="S98" s="1">
        <f t="shared" si="13"/>
        <v>95</v>
      </c>
      <c r="T98" s="1">
        <f t="shared" si="10"/>
        <v>215.82099999999997</v>
      </c>
      <c r="U98" s="1">
        <f t="shared" si="11"/>
        <v>211.7705</v>
      </c>
      <c r="V98" s="1">
        <f t="shared" si="12"/>
        <v>4.0504999999999711</v>
      </c>
    </row>
    <row r="99" spans="19:22" x14ac:dyDescent="0.15">
      <c r="S99" s="1">
        <f t="shared" si="13"/>
        <v>96</v>
      </c>
      <c r="T99" s="1">
        <f t="shared" ref="T99:T130" si="14">-0.0134*S99^2+3.5448*S99</f>
        <v>216.8064</v>
      </c>
      <c r="U99" s="1">
        <f t="shared" ref="U99:U130" si="15">2.1736*S99+5.2785</f>
        <v>213.94409999999999</v>
      </c>
      <c r="V99" s="1">
        <f t="shared" ref="V99:V130" si="16">T99-U99</f>
        <v>2.8623000000000047</v>
      </c>
    </row>
    <row r="100" spans="19:22" x14ac:dyDescent="0.15">
      <c r="S100" s="1">
        <f t="shared" ref="S100:S131" si="17">1+S99</f>
        <v>97</v>
      </c>
      <c r="T100" s="1">
        <f t="shared" si="14"/>
        <v>217.76499999999999</v>
      </c>
      <c r="U100" s="1">
        <f t="shared" si="15"/>
        <v>216.11770000000001</v>
      </c>
      <c r="V100" s="1">
        <f t="shared" si="16"/>
        <v>1.6472999999999729</v>
      </c>
    </row>
    <row r="101" spans="19:22" x14ac:dyDescent="0.15">
      <c r="S101" s="1">
        <f t="shared" si="17"/>
        <v>98</v>
      </c>
      <c r="T101" s="1">
        <f t="shared" si="14"/>
        <v>218.6968</v>
      </c>
      <c r="U101" s="1">
        <f t="shared" si="15"/>
        <v>218.29130000000001</v>
      </c>
      <c r="V101" s="1">
        <f t="shared" si="16"/>
        <v>0.40549999999998931</v>
      </c>
    </row>
    <row r="102" spans="19:22" x14ac:dyDescent="0.15">
      <c r="S102" s="1">
        <f t="shared" si="17"/>
        <v>99</v>
      </c>
      <c r="T102" s="1">
        <f t="shared" si="14"/>
        <v>219.6018</v>
      </c>
      <c r="U102" s="1">
        <f t="shared" si="15"/>
        <v>220.4649</v>
      </c>
      <c r="V102" s="1">
        <f t="shared" si="16"/>
        <v>-0.86310000000000286</v>
      </c>
    </row>
    <row r="103" spans="19:22" x14ac:dyDescent="0.15">
      <c r="S103" s="1">
        <f t="shared" si="17"/>
        <v>100</v>
      </c>
      <c r="T103" s="1">
        <f t="shared" si="14"/>
        <v>220.48000000000002</v>
      </c>
      <c r="U103" s="1">
        <f t="shared" si="15"/>
        <v>222.63849999999999</v>
      </c>
      <c r="V103" s="1">
        <f t="shared" si="16"/>
        <v>-2.1584999999999752</v>
      </c>
    </row>
    <row r="104" spans="19:22" x14ac:dyDescent="0.15">
      <c r="S104" s="1">
        <f t="shared" si="17"/>
        <v>101</v>
      </c>
      <c r="T104" s="1">
        <f t="shared" si="14"/>
        <v>221.33139999999997</v>
      </c>
      <c r="U104" s="1">
        <f t="shared" si="15"/>
        <v>224.81210000000002</v>
      </c>
      <c r="V104" s="1">
        <f t="shared" si="16"/>
        <v>-3.4807000000000414</v>
      </c>
    </row>
    <row r="105" spans="19:22" x14ac:dyDescent="0.15">
      <c r="S105" s="1">
        <f t="shared" si="17"/>
        <v>102</v>
      </c>
      <c r="T105" s="1">
        <f t="shared" si="14"/>
        <v>222.15599999999998</v>
      </c>
      <c r="U105" s="1">
        <f t="shared" si="15"/>
        <v>226.98570000000001</v>
      </c>
      <c r="V105" s="1">
        <f t="shared" si="16"/>
        <v>-4.829700000000031</v>
      </c>
    </row>
    <row r="106" spans="19:22" x14ac:dyDescent="0.15">
      <c r="S106" s="1">
        <f t="shared" si="17"/>
        <v>103</v>
      </c>
      <c r="T106" s="1">
        <f t="shared" si="14"/>
        <v>222.95379999999997</v>
      </c>
      <c r="U106" s="1">
        <f t="shared" si="15"/>
        <v>229.1593</v>
      </c>
      <c r="V106" s="1">
        <f t="shared" si="16"/>
        <v>-6.2055000000000291</v>
      </c>
    </row>
    <row r="107" spans="19:22" x14ac:dyDescent="0.15">
      <c r="S107" s="1">
        <f t="shared" si="17"/>
        <v>104</v>
      </c>
      <c r="T107" s="1">
        <f t="shared" si="14"/>
        <v>223.72479999999999</v>
      </c>
      <c r="U107" s="1">
        <f t="shared" si="15"/>
        <v>231.3329</v>
      </c>
      <c r="V107" s="1">
        <f t="shared" si="16"/>
        <v>-7.6081000000000074</v>
      </c>
    </row>
    <row r="108" spans="19:22" x14ac:dyDescent="0.15">
      <c r="S108" s="1">
        <f t="shared" si="17"/>
        <v>105</v>
      </c>
      <c r="T108" s="1">
        <f t="shared" si="14"/>
        <v>224.46899999999999</v>
      </c>
      <c r="U108" s="1">
        <f t="shared" si="15"/>
        <v>233.50650000000002</v>
      </c>
      <c r="V108" s="1">
        <f t="shared" si="16"/>
        <v>-9.0375000000000227</v>
      </c>
    </row>
    <row r="109" spans="19:22" x14ac:dyDescent="0.15">
      <c r="S109" s="1">
        <f t="shared" si="17"/>
        <v>106</v>
      </c>
      <c r="T109" s="1">
        <f t="shared" si="14"/>
        <v>225.18640000000002</v>
      </c>
      <c r="U109" s="1">
        <f t="shared" si="15"/>
        <v>235.68010000000001</v>
      </c>
      <c r="V109" s="1">
        <f t="shared" si="16"/>
        <v>-10.49369999999999</v>
      </c>
    </row>
    <row r="110" spans="19:22" x14ac:dyDescent="0.15">
      <c r="S110" s="1">
        <f t="shared" si="17"/>
        <v>107</v>
      </c>
      <c r="T110" s="1">
        <f t="shared" si="14"/>
        <v>225.87699999999995</v>
      </c>
      <c r="U110" s="1">
        <f t="shared" si="15"/>
        <v>237.8537</v>
      </c>
      <c r="V110" s="1">
        <f t="shared" si="16"/>
        <v>-11.976700000000051</v>
      </c>
    </row>
    <row r="111" spans="19:22" x14ac:dyDescent="0.15">
      <c r="S111" s="1">
        <f t="shared" si="17"/>
        <v>108</v>
      </c>
      <c r="T111" s="1">
        <f t="shared" si="14"/>
        <v>226.54079999999996</v>
      </c>
      <c r="U111" s="1">
        <f t="shared" si="15"/>
        <v>240.0273</v>
      </c>
      <c r="V111" s="1">
        <f t="shared" si="16"/>
        <v>-13.486500000000035</v>
      </c>
    </row>
    <row r="112" spans="19:22" x14ac:dyDescent="0.15">
      <c r="S112" s="1">
        <f t="shared" si="17"/>
        <v>109</v>
      </c>
      <c r="T112" s="1">
        <f t="shared" si="14"/>
        <v>227.17779999999999</v>
      </c>
      <c r="U112" s="1">
        <f t="shared" si="15"/>
        <v>242.20090000000002</v>
      </c>
      <c r="V112" s="1">
        <f t="shared" si="16"/>
        <v>-15.023100000000028</v>
      </c>
    </row>
    <row r="113" spans="19:22" x14ac:dyDescent="0.15">
      <c r="S113" s="1">
        <f t="shared" si="17"/>
        <v>110</v>
      </c>
      <c r="T113" s="1">
        <f t="shared" si="14"/>
        <v>227.78799999999998</v>
      </c>
      <c r="U113" s="1">
        <f t="shared" si="15"/>
        <v>244.37450000000001</v>
      </c>
      <c r="V113" s="1">
        <f t="shared" si="16"/>
        <v>-16.586500000000029</v>
      </c>
    </row>
    <row r="114" spans="19:22" x14ac:dyDescent="0.15">
      <c r="S114" s="1">
        <f t="shared" si="17"/>
        <v>111</v>
      </c>
      <c r="T114" s="1">
        <f t="shared" si="14"/>
        <v>228.37139999999999</v>
      </c>
      <c r="U114" s="1">
        <f t="shared" si="15"/>
        <v>246.54810000000001</v>
      </c>
      <c r="V114" s="1">
        <f t="shared" si="16"/>
        <v>-18.176700000000011</v>
      </c>
    </row>
    <row r="115" spans="19:22" x14ac:dyDescent="0.15">
      <c r="S115" s="1">
        <f t="shared" si="17"/>
        <v>112</v>
      </c>
      <c r="T115" s="1">
        <f t="shared" si="14"/>
        <v>228.928</v>
      </c>
      <c r="U115" s="1">
        <f t="shared" si="15"/>
        <v>248.7217</v>
      </c>
      <c r="V115" s="1">
        <f t="shared" si="16"/>
        <v>-19.793700000000001</v>
      </c>
    </row>
    <row r="116" spans="19:22" x14ac:dyDescent="0.15">
      <c r="S116" s="1">
        <f t="shared" si="17"/>
        <v>113</v>
      </c>
      <c r="T116" s="1">
        <f t="shared" si="14"/>
        <v>229.45779999999996</v>
      </c>
      <c r="U116" s="1">
        <f t="shared" si="15"/>
        <v>250.89529999999999</v>
      </c>
      <c r="V116" s="1">
        <f t="shared" si="16"/>
        <v>-21.437500000000028</v>
      </c>
    </row>
    <row r="117" spans="19:22" x14ac:dyDescent="0.15">
      <c r="S117" s="1">
        <f t="shared" si="17"/>
        <v>114</v>
      </c>
      <c r="T117" s="1">
        <f t="shared" si="14"/>
        <v>229.96079999999998</v>
      </c>
      <c r="U117" s="1">
        <f t="shared" si="15"/>
        <v>253.06890000000001</v>
      </c>
      <c r="V117" s="1">
        <f t="shared" si="16"/>
        <v>-23.108100000000036</v>
      </c>
    </row>
    <row r="118" spans="19:22" x14ac:dyDescent="0.15">
      <c r="S118" s="1">
        <f t="shared" si="17"/>
        <v>115</v>
      </c>
      <c r="T118" s="1">
        <f t="shared" si="14"/>
        <v>230.43699999999998</v>
      </c>
      <c r="U118" s="1">
        <f t="shared" si="15"/>
        <v>255.24250000000001</v>
      </c>
      <c r="V118" s="1">
        <f t="shared" si="16"/>
        <v>-24.805500000000023</v>
      </c>
    </row>
    <row r="119" spans="19:22" x14ac:dyDescent="0.15">
      <c r="S119" s="1">
        <f t="shared" si="17"/>
        <v>116</v>
      </c>
      <c r="T119" s="1">
        <f t="shared" si="14"/>
        <v>230.88639999999998</v>
      </c>
      <c r="U119" s="1">
        <f t="shared" si="15"/>
        <v>257.41609999999997</v>
      </c>
      <c r="V119" s="1">
        <f t="shared" si="16"/>
        <v>-26.529699999999991</v>
      </c>
    </row>
    <row r="120" spans="19:22" x14ac:dyDescent="0.15">
      <c r="S120" s="1">
        <f t="shared" si="17"/>
        <v>117</v>
      </c>
      <c r="T120" s="1">
        <f t="shared" si="14"/>
        <v>231.309</v>
      </c>
      <c r="U120" s="1">
        <f t="shared" si="15"/>
        <v>259.58969999999999</v>
      </c>
      <c r="V120" s="1">
        <f t="shared" si="16"/>
        <v>-28.280699999999996</v>
      </c>
    </row>
    <row r="121" spans="19:22" x14ac:dyDescent="0.15">
      <c r="S121" s="1">
        <f t="shared" si="17"/>
        <v>118</v>
      </c>
      <c r="T121" s="1">
        <f t="shared" si="14"/>
        <v>231.70480000000001</v>
      </c>
      <c r="U121" s="1">
        <f t="shared" si="15"/>
        <v>261.76330000000002</v>
      </c>
      <c r="V121" s="1">
        <f t="shared" si="16"/>
        <v>-30.058500000000009</v>
      </c>
    </row>
    <row r="122" spans="19:22" x14ac:dyDescent="0.15">
      <c r="S122" s="1">
        <f t="shared" si="17"/>
        <v>119</v>
      </c>
      <c r="T122" s="1">
        <f t="shared" si="14"/>
        <v>232.07379999999995</v>
      </c>
      <c r="U122" s="1">
        <f t="shared" si="15"/>
        <v>263.93689999999998</v>
      </c>
      <c r="V122" s="1">
        <f t="shared" si="16"/>
        <v>-31.863100000000031</v>
      </c>
    </row>
    <row r="123" spans="19:22" x14ac:dyDescent="0.15">
      <c r="S123" s="1">
        <f t="shared" si="17"/>
        <v>120</v>
      </c>
      <c r="T123" s="1">
        <f t="shared" si="14"/>
        <v>232.41599999999997</v>
      </c>
      <c r="U123" s="1">
        <f t="shared" si="15"/>
        <v>266.1105</v>
      </c>
      <c r="V123" s="1">
        <f t="shared" si="16"/>
        <v>-33.694500000000033</v>
      </c>
    </row>
    <row r="124" spans="19:22" x14ac:dyDescent="0.15">
      <c r="S124" s="1">
        <f t="shared" si="17"/>
        <v>121</v>
      </c>
      <c r="T124" s="1">
        <f t="shared" si="14"/>
        <v>232.73139999999998</v>
      </c>
      <c r="U124" s="1">
        <f t="shared" si="15"/>
        <v>268.28410000000002</v>
      </c>
      <c r="V124" s="1">
        <f t="shared" si="16"/>
        <v>-35.552700000000044</v>
      </c>
    </row>
    <row r="125" spans="19:22" x14ac:dyDescent="0.15">
      <c r="S125" s="1">
        <f t="shared" si="17"/>
        <v>122</v>
      </c>
      <c r="T125" s="1">
        <f t="shared" si="14"/>
        <v>233.01999999999998</v>
      </c>
      <c r="U125" s="1">
        <f t="shared" si="15"/>
        <v>270.45769999999999</v>
      </c>
      <c r="V125" s="1">
        <f t="shared" si="16"/>
        <v>-37.437700000000007</v>
      </c>
    </row>
    <row r="126" spans="19:22" x14ac:dyDescent="0.15">
      <c r="S126" s="1">
        <f t="shared" si="17"/>
        <v>123</v>
      </c>
      <c r="T126" s="1">
        <f t="shared" si="14"/>
        <v>233.2818</v>
      </c>
      <c r="U126" s="1">
        <f t="shared" si="15"/>
        <v>272.63130000000001</v>
      </c>
      <c r="V126" s="1">
        <f t="shared" si="16"/>
        <v>-39.349500000000006</v>
      </c>
    </row>
    <row r="127" spans="19:22" x14ac:dyDescent="0.15">
      <c r="S127" s="1">
        <f t="shared" si="17"/>
        <v>124</v>
      </c>
      <c r="T127" s="1">
        <f t="shared" si="14"/>
        <v>233.51680000000002</v>
      </c>
      <c r="U127" s="1">
        <f t="shared" si="15"/>
        <v>274.80490000000003</v>
      </c>
      <c r="V127" s="1">
        <f t="shared" si="16"/>
        <v>-41.288100000000014</v>
      </c>
    </row>
    <row r="128" spans="19:22" x14ac:dyDescent="0.15">
      <c r="S128" s="1">
        <f t="shared" si="17"/>
        <v>125</v>
      </c>
      <c r="T128" s="1">
        <f t="shared" si="14"/>
        <v>233.72499999999997</v>
      </c>
      <c r="U128" s="1">
        <f t="shared" si="15"/>
        <v>276.9785</v>
      </c>
      <c r="V128" s="1">
        <f t="shared" si="16"/>
        <v>-43.253500000000031</v>
      </c>
    </row>
    <row r="129" spans="19:22" x14ac:dyDescent="0.15">
      <c r="S129" s="1">
        <f t="shared" si="17"/>
        <v>126</v>
      </c>
      <c r="T129" s="1">
        <f t="shared" si="14"/>
        <v>233.90639999999996</v>
      </c>
      <c r="U129" s="1">
        <f t="shared" si="15"/>
        <v>279.15210000000002</v>
      </c>
      <c r="V129" s="1">
        <f t="shared" si="16"/>
        <v>-45.245700000000056</v>
      </c>
    </row>
    <row r="130" spans="19:22" x14ac:dyDescent="0.15">
      <c r="S130" s="1">
        <f t="shared" si="17"/>
        <v>127</v>
      </c>
      <c r="T130" s="1">
        <f t="shared" si="14"/>
        <v>234.06099999999998</v>
      </c>
      <c r="U130" s="1">
        <f t="shared" si="15"/>
        <v>281.32569999999998</v>
      </c>
      <c r="V130" s="1">
        <f t="shared" si="16"/>
        <v>-47.264700000000005</v>
      </c>
    </row>
    <row r="131" spans="19:22" x14ac:dyDescent="0.15">
      <c r="S131" s="1">
        <f t="shared" si="17"/>
        <v>128</v>
      </c>
      <c r="T131" s="1">
        <f t="shared" ref="T131:T162" si="18">-0.0134*S131^2+3.5448*S131</f>
        <v>234.18879999999999</v>
      </c>
      <c r="U131" s="1">
        <f t="shared" ref="U131:U153" si="19">2.1736*S131+5.2785</f>
        <v>283.49930000000001</v>
      </c>
      <c r="V131" s="1">
        <f t="shared" ref="V131:V162" si="20">T131-U131</f>
        <v>-49.310500000000019</v>
      </c>
    </row>
    <row r="132" spans="19:22" x14ac:dyDescent="0.15">
      <c r="S132" s="1">
        <f t="shared" ref="S132:S153" si="21">1+S131</f>
        <v>129</v>
      </c>
      <c r="T132" s="1">
        <f t="shared" si="18"/>
        <v>234.28979999999999</v>
      </c>
      <c r="U132" s="1">
        <f t="shared" si="19"/>
        <v>285.67290000000003</v>
      </c>
      <c r="V132" s="1">
        <f t="shared" si="20"/>
        <v>-51.383100000000042</v>
      </c>
    </row>
    <row r="133" spans="19:22" x14ac:dyDescent="0.15">
      <c r="S133" s="1">
        <f t="shared" si="21"/>
        <v>130</v>
      </c>
      <c r="T133" s="1">
        <f t="shared" si="18"/>
        <v>234.364</v>
      </c>
      <c r="U133" s="1">
        <f t="shared" si="19"/>
        <v>287.84649999999999</v>
      </c>
      <c r="V133" s="1">
        <f t="shared" si="20"/>
        <v>-53.482499999999987</v>
      </c>
    </row>
    <row r="134" spans="19:22" x14ac:dyDescent="0.15">
      <c r="S134" s="1">
        <f t="shared" si="21"/>
        <v>131</v>
      </c>
      <c r="T134" s="1">
        <f t="shared" si="18"/>
        <v>234.41140000000001</v>
      </c>
      <c r="U134" s="1">
        <f t="shared" si="19"/>
        <v>290.02010000000001</v>
      </c>
      <c r="V134" s="1">
        <f t="shared" si="20"/>
        <v>-55.608699999999999</v>
      </c>
    </row>
    <row r="135" spans="19:22" x14ac:dyDescent="0.15">
      <c r="S135" s="1">
        <f t="shared" si="21"/>
        <v>132</v>
      </c>
      <c r="T135" s="1">
        <f t="shared" si="18"/>
        <v>234.43199999999996</v>
      </c>
      <c r="U135" s="1">
        <f t="shared" si="19"/>
        <v>292.19369999999998</v>
      </c>
      <c r="V135" s="1">
        <f t="shared" si="20"/>
        <v>-57.761700000000019</v>
      </c>
    </row>
    <row r="136" spans="19:22" x14ac:dyDescent="0.15">
      <c r="S136" s="1">
        <f t="shared" si="21"/>
        <v>133</v>
      </c>
      <c r="T136" s="1">
        <f t="shared" si="18"/>
        <v>234.42579999999998</v>
      </c>
      <c r="U136" s="1">
        <f t="shared" si="19"/>
        <v>294.3673</v>
      </c>
      <c r="V136" s="1">
        <f t="shared" si="20"/>
        <v>-59.941500000000019</v>
      </c>
    </row>
    <row r="137" spans="19:22" x14ac:dyDescent="0.15">
      <c r="S137" s="1">
        <f t="shared" si="21"/>
        <v>134</v>
      </c>
      <c r="T137" s="1">
        <f t="shared" si="18"/>
        <v>234.39279999999999</v>
      </c>
      <c r="U137" s="1">
        <f t="shared" si="19"/>
        <v>296.54090000000002</v>
      </c>
      <c r="V137" s="1">
        <f t="shared" si="20"/>
        <v>-62.148100000000028</v>
      </c>
    </row>
    <row r="138" spans="19:22" x14ac:dyDescent="0.15">
      <c r="S138" s="1">
        <f t="shared" si="21"/>
        <v>135</v>
      </c>
      <c r="T138" s="1">
        <f t="shared" si="18"/>
        <v>234.333</v>
      </c>
      <c r="U138" s="1">
        <f t="shared" si="19"/>
        <v>298.71449999999999</v>
      </c>
      <c r="V138" s="1">
        <f t="shared" si="20"/>
        <v>-64.381499999999988</v>
      </c>
    </row>
    <row r="139" spans="19:22" x14ac:dyDescent="0.15">
      <c r="S139" s="1">
        <f t="shared" si="21"/>
        <v>136</v>
      </c>
      <c r="T139" s="1">
        <f t="shared" si="18"/>
        <v>234.24639999999999</v>
      </c>
      <c r="U139" s="1">
        <f t="shared" si="19"/>
        <v>300.88810000000001</v>
      </c>
      <c r="V139" s="1">
        <f t="shared" si="20"/>
        <v>-66.641700000000014</v>
      </c>
    </row>
    <row r="140" spans="19:22" x14ac:dyDescent="0.15">
      <c r="S140" s="1">
        <f t="shared" si="21"/>
        <v>137</v>
      </c>
      <c r="T140" s="1">
        <f t="shared" si="18"/>
        <v>234.13300000000001</v>
      </c>
      <c r="U140" s="1">
        <f t="shared" si="19"/>
        <v>303.06170000000003</v>
      </c>
      <c r="V140" s="1">
        <f t="shared" si="20"/>
        <v>-68.928700000000021</v>
      </c>
    </row>
    <row r="141" spans="19:22" x14ac:dyDescent="0.15">
      <c r="S141" s="1">
        <f t="shared" si="21"/>
        <v>138</v>
      </c>
      <c r="T141" s="1">
        <f t="shared" si="18"/>
        <v>233.99279999999996</v>
      </c>
      <c r="U141" s="1">
        <f t="shared" si="19"/>
        <v>305.2353</v>
      </c>
      <c r="V141" s="1">
        <f t="shared" si="20"/>
        <v>-71.242500000000035</v>
      </c>
    </row>
    <row r="142" spans="19:22" x14ac:dyDescent="0.15">
      <c r="S142" s="1">
        <f t="shared" si="21"/>
        <v>139</v>
      </c>
      <c r="T142" s="1">
        <f t="shared" si="18"/>
        <v>233.82579999999996</v>
      </c>
      <c r="U142" s="1">
        <f t="shared" si="19"/>
        <v>307.40890000000002</v>
      </c>
      <c r="V142" s="1">
        <f t="shared" si="20"/>
        <v>-73.583100000000059</v>
      </c>
    </row>
    <row r="143" spans="19:22" x14ac:dyDescent="0.15">
      <c r="S143" s="1">
        <f t="shared" si="21"/>
        <v>140</v>
      </c>
      <c r="T143" s="1">
        <f t="shared" si="18"/>
        <v>233.63200000000001</v>
      </c>
      <c r="U143" s="1">
        <f t="shared" si="19"/>
        <v>309.58249999999998</v>
      </c>
      <c r="V143" s="1">
        <f t="shared" si="20"/>
        <v>-75.950499999999977</v>
      </c>
    </row>
    <row r="144" spans="19:22" x14ac:dyDescent="0.15">
      <c r="S144" s="1">
        <f t="shared" si="21"/>
        <v>141</v>
      </c>
      <c r="T144" s="1">
        <f t="shared" si="18"/>
        <v>233.41140000000001</v>
      </c>
      <c r="U144" s="1">
        <f t="shared" si="19"/>
        <v>311.7561</v>
      </c>
      <c r="V144" s="1">
        <f t="shared" si="20"/>
        <v>-78.344699999999989</v>
      </c>
    </row>
    <row r="145" spans="19:22" x14ac:dyDescent="0.15">
      <c r="S145" s="1">
        <f t="shared" si="21"/>
        <v>142</v>
      </c>
      <c r="T145" s="1">
        <f t="shared" si="18"/>
        <v>233.16399999999999</v>
      </c>
      <c r="U145" s="1">
        <f t="shared" si="19"/>
        <v>313.92970000000003</v>
      </c>
      <c r="V145" s="1">
        <f t="shared" si="20"/>
        <v>-80.765700000000038</v>
      </c>
    </row>
    <row r="146" spans="19:22" x14ac:dyDescent="0.15">
      <c r="S146" s="1">
        <f t="shared" si="21"/>
        <v>143</v>
      </c>
      <c r="T146" s="1">
        <f t="shared" si="18"/>
        <v>232.88980000000004</v>
      </c>
      <c r="U146" s="1">
        <f t="shared" si="19"/>
        <v>316.10329999999999</v>
      </c>
      <c r="V146" s="1">
        <f t="shared" si="20"/>
        <v>-83.213499999999954</v>
      </c>
    </row>
    <row r="147" spans="19:22" x14ac:dyDescent="0.15">
      <c r="S147" s="1">
        <f t="shared" si="21"/>
        <v>144</v>
      </c>
      <c r="T147" s="1">
        <f t="shared" si="18"/>
        <v>232.58879999999994</v>
      </c>
      <c r="U147" s="1">
        <f t="shared" si="19"/>
        <v>318.27690000000001</v>
      </c>
      <c r="V147" s="1">
        <f t="shared" si="20"/>
        <v>-85.688100000000077</v>
      </c>
    </row>
    <row r="148" spans="19:22" x14ac:dyDescent="0.15">
      <c r="S148" s="1">
        <f t="shared" si="21"/>
        <v>145</v>
      </c>
      <c r="T148" s="1">
        <f t="shared" si="18"/>
        <v>232.26099999999997</v>
      </c>
      <c r="U148" s="1">
        <f t="shared" si="19"/>
        <v>320.45049999999998</v>
      </c>
      <c r="V148" s="1">
        <f t="shared" si="20"/>
        <v>-88.18950000000001</v>
      </c>
    </row>
    <row r="149" spans="19:22" x14ac:dyDescent="0.15">
      <c r="S149" s="1">
        <f t="shared" si="21"/>
        <v>146</v>
      </c>
      <c r="T149" s="1">
        <f t="shared" si="18"/>
        <v>231.90639999999996</v>
      </c>
      <c r="U149" s="1">
        <f t="shared" si="19"/>
        <v>322.6241</v>
      </c>
      <c r="V149" s="1">
        <f t="shared" si="20"/>
        <v>-90.717700000000036</v>
      </c>
    </row>
    <row r="150" spans="19:22" x14ac:dyDescent="0.15">
      <c r="S150" s="1">
        <f t="shared" si="21"/>
        <v>147</v>
      </c>
      <c r="T150" s="1">
        <f t="shared" si="18"/>
        <v>231.52499999999998</v>
      </c>
      <c r="U150" s="1">
        <f t="shared" si="19"/>
        <v>324.79770000000002</v>
      </c>
      <c r="V150" s="1">
        <f t="shared" si="20"/>
        <v>-93.272700000000043</v>
      </c>
    </row>
    <row r="151" spans="19:22" x14ac:dyDescent="0.15">
      <c r="S151" s="1">
        <f t="shared" si="21"/>
        <v>148</v>
      </c>
      <c r="T151" s="1">
        <f t="shared" si="18"/>
        <v>231.11680000000001</v>
      </c>
      <c r="U151" s="1">
        <f t="shared" si="19"/>
        <v>326.97129999999999</v>
      </c>
      <c r="V151" s="1">
        <f t="shared" si="20"/>
        <v>-95.854499999999973</v>
      </c>
    </row>
    <row r="152" spans="19:22" x14ac:dyDescent="0.15">
      <c r="S152" s="1">
        <f t="shared" si="21"/>
        <v>149</v>
      </c>
      <c r="T152" s="1">
        <f t="shared" si="18"/>
        <v>230.68180000000001</v>
      </c>
      <c r="U152" s="1">
        <f t="shared" si="19"/>
        <v>329.14490000000001</v>
      </c>
      <c r="V152" s="1">
        <f t="shared" si="20"/>
        <v>-98.463099999999997</v>
      </c>
    </row>
    <row r="153" spans="19:22" x14ac:dyDescent="0.15">
      <c r="S153" s="1">
        <f t="shared" si="21"/>
        <v>150</v>
      </c>
      <c r="T153" s="1">
        <f t="shared" si="18"/>
        <v>230.22000000000003</v>
      </c>
      <c r="U153" s="1">
        <f t="shared" si="19"/>
        <v>331.31850000000003</v>
      </c>
      <c r="V153" s="1">
        <f t="shared" si="20"/>
        <v>-101.0985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2"/>
  <sheetViews>
    <sheetView workbookViewId="0">
      <selection activeCell="C26" sqref="C26"/>
    </sheetView>
  </sheetViews>
  <sheetFormatPr defaultRowHeight="13.5" x14ac:dyDescent="0.15"/>
  <cols>
    <col min="1" max="4" width="9" style="1"/>
  </cols>
  <sheetData>
    <row r="1" spans="1:4" x14ac:dyDescent="0.15">
      <c r="A1" s="9" t="s">
        <v>4</v>
      </c>
      <c r="B1" s="9" t="s">
        <v>6</v>
      </c>
      <c r="C1" s="9" t="s">
        <v>8</v>
      </c>
      <c r="D1" s="9" t="s">
        <v>10</v>
      </c>
    </row>
    <row r="2" spans="1:4" x14ac:dyDescent="0.15">
      <c r="A2" s="1">
        <v>55</v>
      </c>
      <c r="B2" s="1">
        <v>157.67549999999997</v>
      </c>
      <c r="C2" s="1">
        <v>124.8265</v>
      </c>
      <c r="D2" s="1">
        <v>32.848999999999975</v>
      </c>
    </row>
    <row r="3" spans="1:4" x14ac:dyDescent="0.15">
      <c r="A3" s="1">
        <v>54</v>
      </c>
      <c r="B3" s="1">
        <v>155.49079999999998</v>
      </c>
      <c r="C3" s="1">
        <v>122.65289999999999</v>
      </c>
      <c r="D3" s="1">
        <v>32.837899999999991</v>
      </c>
    </row>
    <row r="4" spans="1:4" x14ac:dyDescent="0.15">
      <c r="A4" s="1">
        <v>56</v>
      </c>
      <c r="B4" s="1">
        <v>159.82579999999999</v>
      </c>
      <c r="C4" s="1">
        <v>127.00009999999999</v>
      </c>
      <c r="D4" s="1">
        <v>32.825699999999998</v>
      </c>
    </row>
    <row r="5" spans="1:4" x14ac:dyDescent="0.15">
      <c r="A5" s="1">
        <v>53</v>
      </c>
      <c r="B5" s="1">
        <v>153.27170000000001</v>
      </c>
      <c r="C5" s="1">
        <v>120.47929999999999</v>
      </c>
      <c r="D5" s="1">
        <v>32.792400000000015</v>
      </c>
    </row>
    <row r="6" spans="1:4" x14ac:dyDescent="0.15">
      <c r="A6" s="1">
        <v>57</v>
      </c>
      <c r="B6" s="1">
        <v>161.9417</v>
      </c>
      <c r="C6" s="1">
        <v>129.1737</v>
      </c>
      <c r="D6" s="1">
        <v>32.768000000000001</v>
      </c>
    </row>
    <row r="7" spans="1:4" x14ac:dyDescent="0.15">
      <c r="A7" s="1">
        <v>52</v>
      </c>
      <c r="B7" s="1">
        <v>151.01819999999998</v>
      </c>
      <c r="C7" s="1">
        <v>118.30569999999999</v>
      </c>
      <c r="D7" s="1">
        <v>32.712499999999991</v>
      </c>
    </row>
    <row r="8" spans="1:4" x14ac:dyDescent="0.15">
      <c r="A8" s="1">
        <v>58</v>
      </c>
      <c r="B8" s="1">
        <v>164.02319999999997</v>
      </c>
      <c r="C8" s="1">
        <v>131.34729999999999</v>
      </c>
      <c r="D8" s="1">
        <v>32.675899999999984</v>
      </c>
    </row>
    <row r="9" spans="1:4" x14ac:dyDescent="0.15">
      <c r="A9" s="1">
        <v>51</v>
      </c>
      <c r="B9" s="1">
        <v>148.73029999999997</v>
      </c>
      <c r="C9" s="1">
        <v>116.13209999999999</v>
      </c>
      <c r="D9" s="1">
        <v>32.598199999999977</v>
      </c>
    </row>
    <row r="10" spans="1:4" x14ac:dyDescent="0.15">
      <c r="A10" s="1">
        <v>59</v>
      </c>
      <c r="B10" s="1">
        <v>166.07029999999997</v>
      </c>
      <c r="C10" s="1">
        <v>133.52090000000001</v>
      </c>
      <c r="D10" s="1">
        <v>32.549399999999963</v>
      </c>
    </row>
    <row r="11" spans="1:4" x14ac:dyDescent="0.15">
      <c r="A11" s="1">
        <v>50</v>
      </c>
      <c r="B11" s="1">
        <v>146.40799999999999</v>
      </c>
      <c r="C11" s="1">
        <v>113.95849999999999</v>
      </c>
      <c r="D11" s="1">
        <v>32.4495</v>
      </c>
    </row>
    <row r="12" spans="1:4" x14ac:dyDescent="0.15">
      <c r="A12" s="1">
        <v>60</v>
      </c>
      <c r="B12" s="1">
        <v>168.08299999999997</v>
      </c>
      <c r="C12" s="1">
        <v>135.69450000000001</v>
      </c>
      <c r="D12" s="1">
        <v>32.388499999999965</v>
      </c>
    </row>
    <row r="13" spans="1:4" x14ac:dyDescent="0.15">
      <c r="A13" s="1">
        <v>49</v>
      </c>
      <c r="B13" s="1">
        <v>144.0513</v>
      </c>
      <c r="C13" s="1">
        <v>111.78489999999999</v>
      </c>
      <c r="D13" s="1">
        <v>32.266400000000004</v>
      </c>
    </row>
    <row r="14" spans="1:4" x14ac:dyDescent="0.15">
      <c r="A14" s="1">
        <v>61</v>
      </c>
      <c r="B14" s="1">
        <v>170.06130000000002</v>
      </c>
      <c r="C14" s="1">
        <v>137.8681</v>
      </c>
      <c r="D14" s="1">
        <v>32.193200000000019</v>
      </c>
    </row>
    <row r="15" spans="1:4" x14ac:dyDescent="0.15">
      <c r="A15" s="1">
        <v>48</v>
      </c>
      <c r="B15" s="1">
        <v>141.66019999999997</v>
      </c>
      <c r="C15" s="1">
        <v>109.61129999999999</v>
      </c>
      <c r="D15" s="1">
        <v>32.048899999999989</v>
      </c>
    </row>
    <row r="16" spans="1:4" x14ac:dyDescent="0.15">
      <c r="A16" s="1">
        <v>62</v>
      </c>
      <c r="B16" s="1">
        <v>172.0052</v>
      </c>
      <c r="C16" s="1">
        <v>140.04170000000002</v>
      </c>
      <c r="D16" s="1">
        <v>31.963499999999982</v>
      </c>
    </row>
    <row r="17" spans="1:4" x14ac:dyDescent="0.15">
      <c r="A17" s="1">
        <v>47</v>
      </c>
      <c r="B17" s="1">
        <v>139.23469999999998</v>
      </c>
      <c r="C17" s="1">
        <v>107.43769999999999</v>
      </c>
      <c r="D17" s="1">
        <v>31.796999999999983</v>
      </c>
    </row>
    <row r="18" spans="1:4" x14ac:dyDescent="0.15">
      <c r="A18" s="1">
        <v>63</v>
      </c>
      <c r="B18" s="1">
        <v>173.91469999999998</v>
      </c>
      <c r="C18" s="1">
        <v>142.21530000000001</v>
      </c>
      <c r="D18" s="1">
        <v>31.699399999999969</v>
      </c>
    </row>
    <row r="19" spans="1:4" x14ac:dyDescent="0.15">
      <c r="A19" s="1">
        <v>46</v>
      </c>
      <c r="B19" s="1">
        <v>136.77479999999997</v>
      </c>
      <c r="C19" s="1">
        <v>105.2641</v>
      </c>
      <c r="D19" s="1">
        <v>31.510699999999972</v>
      </c>
    </row>
    <row r="20" spans="1:4" x14ac:dyDescent="0.15">
      <c r="A20" s="1">
        <v>64</v>
      </c>
      <c r="B20" s="1">
        <v>175.78979999999999</v>
      </c>
      <c r="C20" s="1">
        <v>144.38890000000001</v>
      </c>
      <c r="D20" s="1">
        <v>31.400899999999979</v>
      </c>
    </row>
    <row r="21" spans="1:4" x14ac:dyDescent="0.15">
      <c r="A21" s="1">
        <v>45</v>
      </c>
      <c r="B21" s="1">
        <v>134.28050000000002</v>
      </c>
      <c r="C21" s="1">
        <v>103.09049999999999</v>
      </c>
      <c r="D21" s="1">
        <v>31.190000000000026</v>
      </c>
    </row>
    <row r="22" spans="1:4" x14ac:dyDescent="0.15">
      <c r="A22" s="1">
        <v>65</v>
      </c>
      <c r="B22" s="1">
        <v>177.63049999999998</v>
      </c>
      <c r="C22" s="1">
        <v>146.5625</v>
      </c>
      <c r="D22" s="1">
        <v>31.067999999999984</v>
      </c>
    </row>
    <row r="23" spans="1:4" x14ac:dyDescent="0.15">
      <c r="A23" s="1">
        <v>44</v>
      </c>
      <c r="B23" s="1">
        <v>131.7518</v>
      </c>
      <c r="C23" s="1">
        <v>100.9169</v>
      </c>
      <c r="D23" s="1">
        <v>30.834900000000005</v>
      </c>
    </row>
    <row r="24" spans="1:4" x14ac:dyDescent="0.15">
      <c r="A24" s="1">
        <v>66</v>
      </c>
      <c r="B24" s="1">
        <v>179.43680000000001</v>
      </c>
      <c r="C24" s="1">
        <v>148.73609999999999</v>
      </c>
      <c r="D24" s="1">
        <v>30.700700000000012</v>
      </c>
    </row>
    <row r="25" spans="1:4" x14ac:dyDescent="0.15">
      <c r="A25" s="1">
        <v>43</v>
      </c>
      <c r="B25" s="1">
        <v>129.18869999999998</v>
      </c>
      <c r="C25" s="1">
        <v>98.743299999999991</v>
      </c>
      <c r="D25" s="1">
        <v>30.445399999999992</v>
      </c>
    </row>
    <row r="26" spans="1:4" x14ac:dyDescent="0.15">
      <c r="A26" s="1">
        <v>67</v>
      </c>
      <c r="B26" s="1">
        <v>181.20869999999996</v>
      </c>
      <c r="C26" s="1">
        <v>150.90970000000002</v>
      </c>
      <c r="D26" s="1">
        <v>30.29899999999995</v>
      </c>
    </row>
    <row r="27" spans="1:4" x14ac:dyDescent="0.15">
      <c r="A27" s="1">
        <v>42</v>
      </c>
      <c r="B27" s="1">
        <v>126.59119999999999</v>
      </c>
      <c r="C27" s="1">
        <v>96.569699999999997</v>
      </c>
      <c r="D27" s="1">
        <v>30.021499999999989</v>
      </c>
    </row>
    <row r="28" spans="1:4" x14ac:dyDescent="0.15">
      <c r="A28" s="1">
        <v>68</v>
      </c>
      <c r="B28" s="1">
        <v>182.94619999999998</v>
      </c>
      <c r="C28" s="1">
        <v>153.08330000000001</v>
      </c>
      <c r="D28" s="1">
        <v>29.862899999999968</v>
      </c>
    </row>
    <row r="29" spans="1:4" x14ac:dyDescent="0.15">
      <c r="A29" s="1">
        <v>41</v>
      </c>
      <c r="B29" s="1">
        <v>123.95930000000001</v>
      </c>
      <c r="C29" s="1">
        <v>94.39609999999999</v>
      </c>
      <c r="D29" s="1">
        <v>29.563200000000023</v>
      </c>
    </row>
    <row r="30" spans="1:4" x14ac:dyDescent="0.15">
      <c r="A30" s="1">
        <v>69</v>
      </c>
      <c r="B30" s="1">
        <v>184.64929999999998</v>
      </c>
      <c r="C30" s="1">
        <v>155.2569</v>
      </c>
      <c r="D30" s="1">
        <v>29.392399999999981</v>
      </c>
    </row>
    <row r="31" spans="1:4" x14ac:dyDescent="0.15">
      <c r="A31" s="1">
        <v>40</v>
      </c>
      <c r="B31" s="1">
        <v>121.29299999999998</v>
      </c>
      <c r="C31" s="1">
        <v>92.222499999999997</v>
      </c>
      <c r="D31" s="1">
        <v>29.070499999999981</v>
      </c>
    </row>
    <row r="32" spans="1:4" x14ac:dyDescent="0.15">
      <c r="A32" s="1">
        <v>70</v>
      </c>
      <c r="B32" s="1">
        <v>186.31799999999996</v>
      </c>
      <c r="C32" s="1">
        <v>157.43049999999999</v>
      </c>
      <c r="D32" s="1">
        <v>28.88749999999996</v>
      </c>
    </row>
    <row r="33" spans="1:4" x14ac:dyDescent="0.15">
      <c r="A33" s="1">
        <v>39</v>
      </c>
      <c r="B33" s="1">
        <v>118.59229999999997</v>
      </c>
      <c r="C33" s="1">
        <v>90.048899999999989</v>
      </c>
      <c r="D33" s="1">
        <v>28.543399999999977</v>
      </c>
    </row>
    <row r="34" spans="1:4" x14ac:dyDescent="0.15">
      <c r="A34" s="1">
        <v>71</v>
      </c>
      <c r="B34" s="1">
        <v>187.95229999999998</v>
      </c>
      <c r="C34" s="1">
        <v>159.60410000000002</v>
      </c>
      <c r="D34" s="1">
        <v>28.348199999999963</v>
      </c>
    </row>
    <row r="35" spans="1:4" x14ac:dyDescent="0.15">
      <c r="A35" s="1">
        <v>38</v>
      </c>
      <c r="B35" s="1">
        <v>115.85719999999998</v>
      </c>
      <c r="C35" s="1">
        <v>87.875299999999996</v>
      </c>
      <c r="D35" s="1">
        <v>27.981899999999982</v>
      </c>
    </row>
    <row r="36" spans="1:4" x14ac:dyDescent="0.15">
      <c r="A36" s="1">
        <v>72</v>
      </c>
      <c r="B36" s="1">
        <v>189.55219999999997</v>
      </c>
      <c r="C36" s="1">
        <v>161.77770000000001</v>
      </c>
      <c r="D36" s="1">
        <v>27.774499999999961</v>
      </c>
    </row>
    <row r="37" spans="1:4" x14ac:dyDescent="0.15">
      <c r="A37" s="1">
        <v>37</v>
      </c>
      <c r="B37" s="1">
        <v>113.08770000000001</v>
      </c>
      <c r="C37" s="1">
        <v>85.701699999999988</v>
      </c>
      <c r="D37" s="1">
        <v>27.386000000000024</v>
      </c>
    </row>
    <row r="38" spans="1:4" x14ac:dyDescent="0.15">
      <c r="A38" s="1">
        <v>73</v>
      </c>
      <c r="B38" s="1">
        <v>191.11770000000001</v>
      </c>
      <c r="C38" s="1">
        <v>163.9513</v>
      </c>
      <c r="D38" s="1">
        <v>27.16640000000001</v>
      </c>
    </row>
    <row r="39" spans="1:4" x14ac:dyDescent="0.15">
      <c r="A39" s="1">
        <v>36</v>
      </c>
      <c r="B39" s="1">
        <v>110.28379999999999</v>
      </c>
      <c r="C39" s="1">
        <v>83.528099999999995</v>
      </c>
      <c r="D39" s="1">
        <v>26.75569999999999</v>
      </c>
    </row>
    <row r="40" spans="1:4" x14ac:dyDescent="0.15">
      <c r="A40" s="1">
        <v>74</v>
      </c>
      <c r="B40" s="1">
        <v>192.64879999999999</v>
      </c>
      <c r="C40" s="1">
        <v>166.1249</v>
      </c>
      <c r="D40" s="1">
        <v>26.523899999999998</v>
      </c>
    </row>
    <row r="41" spans="1:4" x14ac:dyDescent="0.15">
      <c r="A41" s="1">
        <v>35</v>
      </c>
      <c r="B41" s="1">
        <v>107.44549999999998</v>
      </c>
      <c r="C41" s="1">
        <v>81.354499999999987</v>
      </c>
      <c r="D41" s="1">
        <v>26.090999999999994</v>
      </c>
    </row>
    <row r="42" spans="1:4" x14ac:dyDescent="0.15">
      <c r="A42" s="1">
        <v>75</v>
      </c>
      <c r="B42" s="1">
        <v>194.14549999999997</v>
      </c>
      <c r="C42" s="1">
        <v>168.29850000000002</v>
      </c>
      <c r="D42" s="1">
        <v>25.846999999999952</v>
      </c>
    </row>
    <row r="43" spans="1:4" x14ac:dyDescent="0.15">
      <c r="A43" s="1">
        <v>34</v>
      </c>
      <c r="B43" s="1">
        <v>104.5728</v>
      </c>
      <c r="C43" s="1">
        <v>79.180899999999994</v>
      </c>
      <c r="D43" s="1">
        <v>25.391900000000007</v>
      </c>
    </row>
    <row r="44" spans="1:4" x14ac:dyDescent="0.15">
      <c r="A44" s="1">
        <v>76</v>
      </c>
      <c r="B44" s="1">
        <v>195.6078</v>
      </c>
      <c r="C44" s="1">
        <v>170.47210000000001</v>
      </c>
      <c r="D44" s="1">
        <v>25.135699999999986</v>
      </c>
    </row>
    <row r="45" spans="1:4" x14ac:dyDescent="0.15">
      <c r="A45" s="1">
        <v>33</v>
      </c>
      <c r="B45" s="1">
        <v>101.66570000000002</v>
      </c>
      <c r="C45" s="1">
        <v>77.007299999999987</v>
      </c>
      <c r="D45" s="1">
        <v>24.658400000000029</v>
      </c>
    </row>
    <row r="46" spans="1:4" x14ac:dyDescent="0.15">
      <c r="A46" s="1">
        <v>77</v>
      </c>
      <c r="B46" s="1">
        <v>197.03569999999999</v>
      </c>
      <c r="C46" s="1">
        <v>172.64570000000001</v>
      </c>
      <c r="D46" s="1">
        <v>24.389999999999986</v>
      </c>
    </row>
    <row r="47" spans="1:4" x14ac:dyDescent="0.15">
      <c r="A47" s="1">
        <v>32</v>
      </c>
      <c r="B47" s="1">
        <v>98.724199999999996</v>
      </c>
      <c r="C47" s="1">
        <v>74.833699999999993</v>
      </c>
      <c r="D47" s="1">
        <v>23.890500000000003</v>
      </c>
    </row>
    <row r="48" spans="1:4" x14ac:dyDescent="0.15">
      <c r="A48" s="1">
        <v>78</v>
      </c>
      <c r="B48" s="1">
        <v>198.42919999999995</v>
      </c>
      <c r="C48" s="1">
        <v>174.8193</v>
      </c>
      <c r="D48" s="1">
        <v>23.609899999999953</v>
      </c>
    </row>
    <row r="49" spans="1:4" x14ac:dyDescent="0.15">
      <c r="A49" s="1">
        <v>31</v>
      </c>
      <c r="B49" s="1">
        <v>95.7483</v>
      </c>
      <c r="C49" s="1">
        <v>72.6601</v>
      </c>
      <c r="D49" s="1">
        <v>23.088200000000001</v>
      </c>
    </row>
    <row r="50" spans="1:4" x14ac:dyDescent="0.15">
      <c r="A50" s="1">
        <v>79</v>
      </c>
      <c r="B50" s="1">
        <v>199.78829999999996</v>
      </c>
      <c r="C50" s="1">
        <v>176.99290000000002</v>
      </c>
      <c r="D50" s="1">
        <v>22.795399999999944</v>
      </c>
    </row>
    <row r="51" spans="1:4" x14ac:dyDescent="0.15">
      <c r="A51" s="1">
        <v>30</v>
      </c>
      <c r="B51" s="1">
        <v>92.738</v>
      </c>
      <c r="C51" s="1">
        <v>70.486499999999992</v>
      </c>
      <c r="D51" s="1">
        <v>22.251500000000007</v>
      </c>
    </row>
    <row r="52" spans="1:4" x14ac:dyDescent="0.15">
      <c r="A52" s="1">
        <v>80</v>
      </c>
      <c r="B52" s="1">
        <v>201.113</v>
      </c>
      <c r="C52" s="1">
        <v>179.16650000000001</v>
      </c>
      <c r="D52" s="1">
        <v>21.946499999999986</v>
      </c>
    </row>
    <row r="53" spans="1:4" x14ac:dyDescent="0.15">
      <c r="A53" s="1">
        <v>29</v>
      </c>
      <c r="B53" s="1">
        <v>89.693299999999994</v>
      </c>
      <c r="C53" s="1">
        <v>68.312899999999999</v>
      </c>
      <c r="D53" s="1">
        <v>21.380399999999995</v>
      </c>
    </row>
    <row r="54" spans="1:4" x14ac:dyDescent="0.15">
      <c r="A54" s="1">
        <v>81</v>
      </c>
      <c r="B54" s="1">
        <v>202.4033</v>
      </c>
      <c r="C54" s="1">
        <v>181.34010000000001</v>
      </c>
      <c r="D54" s="1">
        <v>21.063199999999995</v>
      </c>
    </row>
    <row r="55" spans="1:4" x14ac:dyDescent="0.15">
      <c r="A55" s="1">
        <v>28</v>
      </c>
      <c r="B55" s="1">
        <v>86.614199999999983</v>
      </c>
      <c r="C55" s="1">
        <v>66.139299999999992</v>
      </c>
      <c r="D55" s="1">
        <v>20.474899999999991</v>
      </c>
    </row>
    <row r="56" spans="1:4" x14ac:dyDescent="0.15">
      <c r="A56" s="1">
        <v>82</v>
      </c>
      <c r="B56" s="1">
        <v>203.6592</v>
      </c>
      <c r="C56" s="1">
        <v>183.5137</v>
      </c>
      <c r="D56" s="1">
        <v>20.145499999999998</v>
      </c>
    </row>
    <row r="57" spans="1:4" x14ac:dyDescent="0.15">
      <c r="A57" s="1">
        <v>27</v>
      </c>
      <c r="B57" s="1">
        <v>83.500699999999995</v>
      </c>
      <c r="C57" s="1">
        <v>63.965699999999998</v>
      </c>
      <c r="D57" s="1">
        <v>19.534999999999997</v>
      </c>
    </row>
    <row r="58" spans="1:4" x14ac:dyDescent="0.15">
      <c r="A58" s="1">
        <v>83</v>
      </c>
      <c r="B58" s="1">
        <v>204.88069999999999</v>
      </c>
      <c r="C58" s="1">
        <v>185.68729999999999</v>
      </c>
      <c r="D58" s="1">
        <v>19.193399999999997</v>
      </c>
    </row>
    <row r="59" spans="1:4" x14ac:dyDescent="0.15">
      <c r="A59" s="1">
        <v>26</v>
      </c>
      <c r="B59" s="1">
        <v>80.352800000000002</v>
      </c>
      <c r="C59" s="1">
        <v>61.792099999999998</v>
      </c>
      <c r="D59" s="1">
        <v>18.560700000000004</v>
      </c>
    </row>
    <row r="60" spans="1:4" x14ac:dyDescent="0.15">
      <c r="A60" s="1">
        <v>84</v>
      </c>
      <c r="B60" s="1">
        <v>206.06779999999998</v>
      </c>
      <c r="C60" s="1">
        <v>187.86090000000002</v>
      </c>
      <c r="D60" s="1">
        <v>18.206899999999962</v>
      </c>
    </row>
    <row r="61" spans="1:4" x14ac:dyDescent="0.15">
      <c r="A61" s="1">
        <v>25</v>
      </c>
      <c r="B61" s="1">
        <v>77.170500000000004</v>
      </c>
      <c r="C61" s="1">
        <v>59.618499999999997</v>
      </c>
      <c r="D61" s="1">
        <v>17.552000000000007</v>
      </c>
    </row>
    <row r="62" spans="1:4" x14ac:dyDescent="0.15">
      <c r="A62" s="1">
        <v>85</v>
      </c>
      <c r="B62" s="1">
        <v>207.22050000000002</v>
      </c>
      <c r="C62" s="1">
        <v>190.03450000000001</v>
      </c>
      <c r="D62" s="1">
        <v>17.186000000000007</v>
      </c>
    </row>
    <row r="63" spans="1:4" x14ac:dyDescent="0.15">
      <c r="A63" s="1">
        <v>24</v>
      </c>
      <c r="B63" s="1">
        <v>73.953800000000001</v>
      </c>
      <c r="C63" s="1">
        <v>57.444899999999997</v>
      </c>
      <c r="D63" s="1">
        <v>16.508900000000004</v>
      </c>
    </row>
    <row r="64" spans="1:4" x14ac:dyDescent="0.15">
      <c r="A64" s="1">
        <v>86</v>
      </c>
      <c r="B64" s="1">
        <v>208.33879999999994</v>
      </c>
      <c r="C64" s="1">
        <v>192.2081</v>
      </c>
      <c r="D64" s="1">
        <v>16.130699999999933</v>
      </c>
    </row>
    <row r="65" spans="1:4" x14ac:dyDescent="0.15">
      <c r="A65" s="1">
        <v>23</v>
      </c>
      <c r="B65" s="1">
        <v>70.702699999999993</v>
      </c>
      <c r="C65" s="1">
        <v>55.271300000000004</v>
      </c>
      <c r="D65" s="1">
        <v>15.431399999999989</v>
      </c>
    </row>
    <row r="66" spans="1:4" x14ac:dyDescent="0.15">
      <c r="A66" s="1">
        <v>87</v>
      </c>
      <c r="B66" s="1">
        <v>209.42269999999996</v>
      </c>
      <c r="C66" s="1">
        <v>194.3817</v>
      </c>
      <c r="D66" s="1">
        <v>15.040999999999968</v>
      </c>
    </row>
    <row r="67" spans="1:4" x14ac:dyDescent="0.15">
      <c r="A67" s="1">
        <v>22</v>
      </c>
      <c r="B67" s="1">
        <v>67.417200000000008</v>
      </c>
      <c r="C67" s="1">
        <v>53.097700000000003</v>
      </c>
      <c r="D67" s="1">
        <v>14.319500000000005</v>
      </c>
    </row>
    <row r="68" spans="1:4" x14ac:dyDescent="0.15">
      <c r="A68" s="1">
        <v>88</v>
      </c>
      <c r="B68" s="1">
        <v>210.47219999999999</v>
      </c>
      <c r="C68" s="1">
        <v>196.55530000000002</v>
      </c>
      <c r="D68" s="1">
        <v>13.91689999999997</v>
      </c>
    </row>
    <row r="69" spans="1:4" x14ac:dyDescent="0.15">
      <c r="A69" s="1">
        <v>21</v>
      </c>
      <c r="B69" s="1">
        <v>64.09729999999999</v>
      </c>
      <c r="C69" s="1">
        <v>50.924100000000003</v>
      </c>
      <c r="D69" s="1">
        <v>13.173199999999987</v>
      </c>
    </row>
    <row r="70" spans="1:4" x14ac:dyDescent="0.15">
      <c r="A70" s="1">
        <v>89</v>
      </c>
      <c r="B70" s="1">
        <v>211.4873</v>
      </c>
      <c r="C70" s="1">
        <v>198.72890000000001</v>
      </c>
      <c r="D70" s="1">
        <v>12.758399999999995</v>
      </c>
    </row>
    <row r="71" spans="1:4" x14ac:dyDescent="0.15">
      <c r="A71" s="1">
        <v>20</v>
      </c>
      <c r="B71" s="1">
        <v>60.743000000000002</v>
      </c>
      <c r="C71" s="1">
        <v>48.750500000000002</v>
      </c>
      <c r="D71" s="1">
        <v>11.9925</v>
      </c>
    </row>
    <row r="72" spans="1:4" x14ac:dyDescent="0.15">
      <c r="A72" s="1">
        <v>90</v>
      </c>
      <c r="B72" s="1">
        <v>212.46800000000002</v>
      </c>
      <c r="C72" s="1">
        <v>200.9025</v>
      </c>
      <c r="D72" s="1">
        <v>11.565500000000014</v>
      </c>
    </row>
    <row r="73" spans="1:4" x14ac:dyDescent="0.15">
      <c r="A73" s="1">
        <v>19</v>
      </c>
      <c r="B73" s="1">
        <v>57.354300000000002</v>
      </c>
      <c r="C73" s="1">
        <v>46.576900000000002</v>
      </c>
      <c r="D73" s="1">
        <v>10.7774</v>
      </c>
    </row>
    <row r="74" spans="1:4" x14ac:dyDescent="0.15">
      <c r="A74" s="1">
        <v>91</v>
      </c>
      <c r="B74" s="1">
        <v>213.41429999999997</v>
      </c>
      <c r="C74" s="1">
        <v>203.0761</v>
      </c>
      <c r="D74" s="1">
        <v>10.338199999999972</v>
      </c>
    </row>
    <row r="75" spans="1:4" x14ac:dyDescent="0.15">
      <c r="A75" s="1">
        <v>18</v>
      </c>
      <c r="B75" s="1">
        <v>53.931199999999997</v>
      </c>
      <c r="C75" s="1">
        <v>44.403300000000002</v>
      </c>
      <c r="D75" s="1">
        <v>9.5278999999999954</v>
      </c>
    </row>
    <row r="76" spans="1:4" x14ac:dyDescent="0.15">
      <c r="A76" s="1">
        <v>92</v>
      </c>
      <c r="B76" s="1">
        <v>214.32619999999997</v>
      </c>
      <c r="C76" s="1">
        <v>205.24970000000002</v>
      </c>
      <c r="D76" s="1">
        <v>9.0764999999999532</v>
      </c>
    </row>
    <row r="77" spans="1:4" x14ac:dyDescent="0.15">
      <c r="A77" s="1">
        <v>17</v>
      </c>
      <c r="B77" s="1">
        <v>50.473700000000001</v>
      </c>
      <c r="C77" s="1">
        <v>42.229700000000001</v>
      </c>
      <c r="D77" s="1">
        <v>8.2439999999999998</v>
      </c>
    </row>
    <row r="78" spans="1:4" x14ac:dyDescent="0.15">
      <c r="A78" s="1">
        <v>93</v>
      </c>
      <c r="B78" s="1">
        <v>215.2037</v>
      </c>
      <c r="C78" s="1">
        <v>207.42330000000001</v>
      </c>
      <c r="D78" s="1">
        <v>7.780399999999986</v>
      </c>
    </row>
    <row r="79" spans="1:4" x14ac:dyDescent="0.15">
      <c r="A79" s="1">
        <v>16</v>
      </c>
      <c r="B79" s="1">
        <v>46.9818</v>
      </c>
      <c r="C79" s="1">
        <v>40.056100000000001</v>
      </c>
      <c r="D79" s="1">
        <v>6.9256999999999991</v>
      </c>
    </row>
    <row r="80" spans="1:4" x14ac:dyDescent="0.15">
      <c r="A80" s="1">
        <v>94</v>
      </c>
      <c r="B80" s="1">
        <v>216.04679999999996</v>
      </c>
      <c r="C80" s="1">
        <v>209.59690000000001</v>
      </c>
      <c r="D80" s="1">
        <v>6.4498999999999569</v>
      </c>
    </row>
    <row r="81" spans="1:4" x14ac:dyDescent="0.15">
      <c r="A81" s="1">
        <v>15</v>
      </c>
      <c r="B81" s="1">
        <v>43.455500000000001</v>
      </c>
      <c r="C81" s="1">
        <v>37.8825</v>
      </c>
      <c r="D81" s="1">
        <v>5.5730000000000004</v>
      </c>
    </row>
    <row r="82" spans="1:4" x14ac:dyDescent="0.15">
      <c r="A82" s="1">
        <v>95</v>
      </c>
      <c r="B82" s="1">
        <v>216.85549999999998</v>
      </c>
      <c r="C82" s="1">
        <v>211.7705</v>
      </c>
      <c r="D82" s="1">
        <v>5.0849999999999795</v>
      </c>
    </row>
    <row r="83" spans="1:4" x14ac:dyDescent="0.15">
      <c r="A83" s="1">
        <v>14</v>
      </c>
      <c r="B83" s="1">
        <v>39.894799999999996</v>
      </c>
      <c r="C83" s="1">
        <v>35.7089</v>
      </c>
      <c r="D83" s="1">
        <v>4.1858999999999966</v>
      </c>
    </row>
    <row r="84" spans="1:4" x14ac:dyDescent="0.15">
      <c r="A84" s="1">
        <v>96</v>
      </c>
      <c r="B84" s="1">
        <v>217.62979999999999</v>
      </c>
      <c r="C84" s="1">
        <v>213.94409999999999</v>
      </c>
      <c r="D84" s="1">
        <v>3.6856999999999971</v>
      </c>
    </row>
    <row r="85" spans="1:4" x14ac:dyDescent="0.15">
      <c r="A85" s="1">
        <v>13</v>
      </c>
      <c r="B85" s="1">
        <v>36.299700000000001</v>
      </c>
      <c r="C85" s="1">
        <v>33.535299999999999</v>
      </c>
      <c r="D85" s="1">
        <v>2.764400000000002</v>
      </c>
    </row>
    <row r="86" spans="1:4" x14ac:dyDescent="0.15">
      <c r="A86" s="1">
        <v>97</v>
      </c>
      <c r="B86" s="1">
        <v>218.36969999999999</v>
      </c>
      <c r="C86" s="1">
        <v>216.11770000000001</v>
      </c>
      <c r="D86" s="1">
        <v>2.2519999999999811</v>
      </c>
    </row>
    <row r="87" spans="1:4" x14ac:dyDescent="0.15">
      <c r="A87" s="1">
        <v>12</v>
      </c>
      <c r="B87" s="1">
        <v>32.670200000000001</v>
      </c>
      <c r="C87" s="1">
        <v>31.361699999999999</v>
      </c>
      <c r="D87" s="1">
        <v>1.3085000000000022</v>
      </c>
    </row>
    <row r="88" spans="1:4" x14ac:dyDescent="0.15">
      <c r="A88" s="1">
        <v>98</v>
      </c>
      <c r="B88" s="1">
        <v>219.07520000000002</v>
      </c>
      <c r="C88" s="1">
        <v>218.29130000000001</v>
      </c>
      <c r="D88" s="1">
        <v>0.78390000000001692</v>
      </c>
    </row>
    <row r="89" spans="1:4" x14ac:dyDescent="0.15">
      <c r="A89" s="1">
        <v>11</v>
      </c>
      <c r="B89" s="1">
        <v>29.006299999999996</v>
      </c>
      <c r="C89" s="1">
        <v>29.188100000000002</v>
      </c>
      <c r="D89" s="1">
        <v>-0.18180000000000618</v>
      </c>
    </row>
    <row r="90" spans="1:4" x14ac:dyDescent="0.15">
      <c r="A90" s="1">
        <v>99</v>
      </c>
      <c r="B90" s="1">
        <v>219.74629999999996</v>
      </c>
      <c r="C90" s="1">
        <v>220.4649</v>
      </c>
      <c r="D90" s="1">
        <v>-0.71860000000003765</v>
      </c>
    </row>
    <row r="91" spans="1:4" x14ac:dyDescent="0.15">
      <c r="A91" s="1">
        <v>10</v>
      </c>
      <c r="B91" s="1">
        <v>25.308</v>
      </c>
      <c r="C91" s="1">
        <v>27.014500000000002</v>
      </c>
      <c r="D91" s="1">
        <v>-1.7065000000000019</v>
      </c>
    </row>
    <row r="92" spans="1:4" x14ac:dyDescent="0.15">
      <c r="A92" s="1">
        <v>100</v>
      </c>
      <c r="B92" s="1">
        <v>220.38299999999998</v>
      </c>
      <c r="C92" s="1">
        <v>222.63849999999999</v>
      </c>
      <c r="D92" s="1">
        <v>-2.2555000000000121</v>
      </c>
    </row>
    <row r="93" spans="1:4" x14ac:dyDescent="0.15">
      <c r="A93" s="1">
        <v>9</v>
      </c>
      <c r="B93" s="1">
        <v>21.575299999999999</v>
      </c>
      <c r="C93" s="1">
        <v>24.840900000000001</v>
      </c>
      <c r="D93" s="1">
        <v>-3.2656000000000027</v>
      </c>
    </row>
    <row r="94" spans="1:4" x14ac:dyDescent="0.15">
      <c r="A94" s="1">
        <v>101</v>
      </c>
      <c r="B94" s="1">
        <v>220.9853</v>
      </c>
      <c r="C94" s="1">
        <v>224.81210000000002</v>
      </c>
      <c r="D94" s="1">
        <v>-3.82680000000002</v>
      </c>
    </row>
    <row r="95" spans="1:4" x14ac:dyDescent="0.15">
      <c r="A95" s="1">
        <v>8</v>
      </c>
      <c r="B95" s="1">
        <v>17.808199999999999</v>
      </c>
      <c r="C95" s="1">
        <v>22.667300000000001</v>
      </c>
      <c r="D95" s="1">
        <v>-4.8591000000000015</v>
      </c>
    </row>
    <row r="96" spans="1:4" x14ac:dyDescent="0.15">
      <c r="A96" s="1">
        <v>102</v>
      </c>
      <c r="B96" s="1">
        <v>221.55319999999995</v>
      </c>
      <c r="C96" s="1">
        <v>226.98570000000001</v>
      </c>
      <c r="D96" s="1">
        <v>-5.4325000000000614</v>
      </c>
    </row>
    <row r="97" spans="1:4" x14ac:dyDescent="0.15">
      <c r="A97" s="1">
        <v>7</v>
      </c>
      <c r="B97" s="1">
        <v>14.006699999999999</v>
      </c>
      <c r="C97" s="1">
        <v>20.4937</v>
      </c>
      <c r="D97" s="1">
        <v>-6.4870000000000019</v>
      </c>
    </row>
    <row r="98" spans="1:4" x14ac:dyDescent="0.15">
      <c r="A98" s="1">
        <v>103</v>
      </c>
      <c r="B98" s="1">
        <v>222.08669999999998</v>
      </c>
      <c r="C98" s="1">
        <v>229.1593</v>
      </c>
      <c r="D98" s="1">
        <v>-7.0726000000000226</v>
      </c>
    </row>
    <row r="99" spans="1:4" x14ac:dyDescent="0.15">
      <c r="A99" s="1">
        <v>6</v>
      </c>
      <c r="B99" s="1">
        <v>10.1708</v>
      </c>
      <c r="C99" s="1">
        <v>18.3201</v>
      </c>
      <c r="D99" s="1">
        <v>-8.1493000000000002</v>
      </c>
    </row>
    <row r="100" spans="1:4" x14ac:dyDescent="0.15">
      <c r="A100" s="1">
        <v>104</v>
      </c>
      <c r="B100" s="1">
        <v>222.58579999999998</v>
      </c>
      <c r="C100" s="1">
        <v>231.3329</v>
      </c>
      <c r="D100" s="1">
        <v>-8.7471000000000174</v>
      </c>
    </row>
    <row r="101" spans="1:4" x14ac:dyDescent="0.15">
      <c r="A101" s="1">
        <v>5</v>
      </c>
      <c r="B101" s="1">
        <v>6.3004999999999995</v>
      </c>
      <c r="C101" s="1">
        <v>16.1465</v>
      </c>
      <c r="D101" s="1">
        <v>-9.8460000000000001</v>
      </c>
    </row>
    <row r="102" spans="1:4" x14ac:dyDescent="0.15">
      <c r="A102" s="1">
        <v>105</v>
      </c>
      <c r="B102" s="1">
        <v>223.0505</v>
      </c>
      <c r="C102" s="1">
        <v>233.50650000000002</v>
      </c>
      <c r="D102" s="1">
        <v>-10.456000000000017</v>
      </c>
    </row>
    <row r="103" spans="1:4" x14ac:dyDescent="0.15">
      <c r="A103" s="1">
        <v>4</v>
      </c>
      <c r="B103" s="1">
        <v>2.3957999999999995</v>
      </c>
      <c r="C103" s="1">
        <v>13.972899999999999</v>
      </c>
      <c r="D103" s="1">
        <v>-11.5771</v>
      </c>
    </row>
    <row r="104" spans="1:4" x14ac:dyDescent="0.15">
      <c r="A104" s="1">
        <v>106</v>
      </c>
      <c r="B104" s="1">
        <v>223.48080000000002</v>
      </c>
      <c r="C104" s="1">
        <v>235.68010000000001</v>
      </c>
      <c r="D104" s="1">
        <v>-12.199299999999994</v>
      </c>
    </row>
    <row r="105" spans="1:4" x14ac:dyDescent="0.15">
      <c r="A105" s="1">
        <v>3</v>
      </c>
      <c r="B105" s="1">
        <v>-1.5433000000000003</v>
      </c>
      <c r="C105" s="1">
        <v>11.799299999999999</v>
      </c>
      <c r="D105" s="1">
        <v>-13.342599999999999</v>
      </c>
    </row>
    <row r="106" spans="1:4" x14ac:dyDescent="0.15">
      <c r="A106" s="1">
        <v>107</v>
      </c>
      <c r="B106" s="1">
        <v>223.87669999999997</v>
      </c>
      <c r="C106" s="1">
        <v>237.8537</v>
      </c>
      <c r="D106" s="1">
        <v>-13.977000000000032</v>
      </c>
    </row>
    <row r="107" spans="1:4" x14ac:dyDescent="0.15">
      <c r="A107" s="1">
        <v>2</v>
      </c>
      <c r="B107" s="1">
        <v>-5.5167999999999999</v>
      </c>
      <c r="C107" s="1">
        <v>9.6257000000000001</v>
      </c>
      <c r="D107" s="1">
        <v>-15.1425</v>
      </c>
    </row>
    <row r="108" spans="1:4" x14ac:dyDescent="0.15">
      <c r="A108" s="1">
        <v>108</v>
      </c>
      <c r="B108" s="1">
        <v>224.23819999999998</v>
      </c>
      <c r="C108" s="1">
        <v>240.0273</v>
      </c>
      <c r="D108" s="1">
        <v>-15.789100000000019</v>
      </c>
    </row>
    <row r="109" spans="1:4" x14ac:dyDescent="0.15">
      <c r="A109" s="1">
        <v>1</v>
      </c>
      <c r="B109" s="1">
        <v>-9.5246999999999993</v>
      </c>
      <c r="C109" s="1">
        <v>7.4520999999999997</v>
      </c>
      <c r="D109" s="1">
        <v>-16.976799999999997</v>
      </c>
    </row>
    <row r="110" spans="1:4" x14ac:dyDescent="0.15">
      <c r="A110" s="1">
        <v>109</v>
      </c>
      <c r="B110" s="1">
        <v>224.56530000000001</v>
      </c>
      <c r="C110" s="1">
        <v>242.20090000000002</v>
      </c>
      <c r="D110" s="1">
        <v>-17.635600000000011</v>
      </c>
    </row>
    <row r="111" spans="1:4" x14ac:dyDescent="0.15">
      <c r="A111" s="1">
        <v>0</v>
      </c>
      <c r="B111" s="1">
        <v>-13.567</v>
      </c>
      <c r="C111" s="1">
        <v>5.2785000000000002</v>
      </c>
      <c r="D111" s="1">
        <v>-18.845500000000001</v>
      </c>
    </row>
    <row r="112" spans="1:4" x14ac:dyDescent="0.15">
      <c r="A112" s="1">
        <v>110</v>
      </c>
      <c r="B112" s="1">
        <v>224.85799999999995</v>
      </c>
      <c r="C112" s="1">
        <v>244.37450000000001</v>
      </c>
      <c r="D112" s="1">
        <v>-19.516500000000065</v>
      </c>
    </row>
    <row r="113" spans="1:4" x14ac:dyDescent="0.15">
      <c r="A113" s="1">
        <v>111</v>
      </c>
      <c r="B113" s="1">
        <v>225.11629999999997</v>
      </c>
      <c r="C113" s="1">
        <v>246.54810000000001</v>
      </c>
      <c r="D113" s="1">
        <v>-21.431800000000038</v>
      </c>
    </row>
    <row r="114" spans="1:4" x14ac:dyDescent="0.15">
      <c r="A114" s="1">
        <v>112</v>
      </c>
      <c r="B114" s="1">
        <v>225.34019999999998</v>
      </c>
      <c r="C114" s="1">
        <v>248.7217</v>
      </c>
      <c r="D114" s="1">
        <v>-23.381500000000017</v>
      </c>
    </row>
    <row r="115" spans="1:4" x14ac:dyDescent="0.15">
      <c r="A115" s="1">
        <v>113</v>
      </c>
      <c r="B115" s="1">
        <v>225.52969999999999</v>
      </c>
      <c r="C115" s="1">
        <v>250.89529999999999</v>
      </c>
      <c r="D115" s="1">
        <v>-25.365600000000001</v>
      </c>
    </row>
    <row r="116" spans="1:4" x14ac:dyDescent="0.15">
      <c r="A116" s="1">
        <v>114</v>
      </c>
      <c r="B116" s="1">
        <v>225.6848</v>
      </c>
      <c r="C116" s="1">
        <v>253.06890000000001</v>
      </c>
      <c r="D116" s="1">
        <v>-27.384100000000018</v>
      </c>
    </row>
    <row r="117" spans="1:4" x14ac:dyDescent="0.15">
      <c r="A117" s="1">
        <v>115</v>
      </c>
      <c r="B117" s="1">
        <v>225.80549999999997</v>
      </c>
      <c r="C117" s="1">
        <v>255.24250000000001</v>
      </c>
      <c r="D117" s="1">
        <v>-29.43700000000004</v>
      </c>
    </row>
    <row r="118" spans="1:4" x14ac:dyDescent="0.15">
      <c r="A118" s="1">
        <v>116</v>
      </c>
      <c r="B118" s="1">
        <v>225.89179999999999</v>
      </c>
      <c r="C118" s="1">
        <v>257.41609999999997</v>
      </c>
      <c r="D118" s="1">
        <v>-31.524299999999982</v>
      </c>
    </row>
    <row r="119" spans="1:4" x14ac:dyDescent="0.15">
      <c r="A119" s="1">
        <v>117</v>
      </c>
      <c r="B119" s="1">
        <v>225.94370000000001</v>
      </c>
      <c r="C119" s="1">
        <v>259.58969999999999</v>
      </c>
      <c r="D119" s="1">
        <v>-33.645999999999987</v>
      </c>
    </row>
    <row r="120" spans="1:4" x14ac:dyDescent="0.15">
      <c r="A120" s="1">
        <v>118</v>
      </c>
      <c r="B120" s="1">
        <v>225.96119999999996</v>
      </c>
      <c r="C120" s="1">
        <v>261.76330000000002</v>
      </c>
      <c r="D120" s="1">
        <v>-35.802100000000053</v>
      </c>
    </row>
    <row r="121" spans="1:4" x14ac:dyDescent="0.15">
      <c r="A121" s="1">
        <v>119</v>
      </c>
      <c r="B121" s="1">
        <v>225.94429999999997</v>
      </c>
      <c r="C121" s="1">
        <v>263.93689999999998</v>
      </c>
      <c r="D121" s="1">
        <v>-37.99260000000001</v>
      </c>
    </row>
    <row r="122" spans="1:4" x14ac:dyDescent="0.15">
      <c r="A122" s="1">
        <v>120</v>
      </c>
      <c r="B122" s="1">
        <v>225.89299999999997</v>
      </c>
      <c r="C122" s="1">
        <v>266.1105</v>
      </c>
      <c r="D122" s="1">
        <v>-40.21750000000003</v>
      </c>
    </row>
    <row r="123" spans="1:4" x14ac:dyDescent="0.15">
      <c r="A123" s="1">
        <v>121</v>
      </c>
      <c r="B123" s="1">
        <v>225.8073</v>
      </c>
      <c r="C123" s="1">
        <v>268.28410000000002</v>
      </c>
      <c r="D123" s="1">
        <v>-42.476800000000026</v>
      </c>
    </row>
    <row r="124" spans="1:4" x14ac:dyDescent="0.15">
      <c r="A124" s="1">
        <v>122</v>
      </c>
      <c r="B124" s="1">
        <v>225.68720000000002</v>
      </c>
      <c r="C124" s="1">
        <v>270.45769999999999</v>
      </c>
      <c r="D124" s="1">
        <v>-44.77049999999997</v>
      </c>
    </row>
    <row r="125" spans="1:4" x14ac:dyDescent="0.15">
      <c r="A125" s="1">
        <v>123</v>
      </c>
      <c r="B125" s="1">
        <v>225.53269999999998</v>
      </c>
      <c r="C125" s="1">
        <v>272.63130000000001</v>
      </c>
      <c r="D125" s="1">
        <v>-47.098600000000033</v>
      </c>
    </row>
    <row r="126" spans="1:4" x14ac:dyDescent="0.15">
      <c r="A126" s="1">
        <v>124</v>
      </c>
      <c r="B126" s="1">
        <v>225.34379999999999</v>
      </c>
      <c r="C126" s="1">
        <v>274.80490000000003</v>
      </c>
      <c r="D126" s="1">
        <v>-49.461100000000044</v>
      </c>
    </row>
    <row r="127" spans="1:4" x14ac:dyDescent="0.15">
      <c r="A127" s="1">
        <v>125</v>
      </c>
      <c r="B127" s="1">
        <v>225.12049999999999</v>
      </c>
      <c r="C127" s="1">
        <v>276.9785</v>
      </c>
      <c r="D127" s="1">
        <v>-51.858000000000004</v>
      </c>
    </row>
    <row r="128" spans="1:4" x14ac:dyDescent="0.15">
      <c r="A128" s="1">
        <v>126</v>
      </c>
      <c r="B128" s="1">
        <v>224.86279999999994</v>
      </c>
      <c r="C128" s="1">
        <v>279.15210000000002</v>
      </c>
      <c r="D128" s="1">
        <v>-54.289300000000082</v>
      </c>
    </row>
    <row r="129" spans="1:4" x14ac:dyDescent="0.15">
      <c r="A129" s="1">
        <v>127</v>
      </c>
      <c r="B129" s="1">
        <v>224.57070000000004</v>
      </c>
      <c r="C129" s="1">
        <v>281.32569999999998</v>
      </c>
      <c r="D129" s="1">
        <v>-56.754999999999939</v>
      </c>
    </row>
    <row r="130" spans="1:4" x14ac:dyDescent="0.15">
      <c r="A130" s="1">
        <v>128</v>
      </c>
      <c r="B130" s="1">
        <v>224.24419999999998</v>
      </c>
      <c r="C130" s="1">
        <v>283.49930000000001</v>
      </c>
      <c r="D130" s="1">
        <v>-59.255100000000027</v>
      </c>
    </row>
    <row r="131" spans="1:4" x14ac:dyDescent="0.15">
      <c r="A131" s="1">
        <v>129</v>
      </c>
      <c r="B131" s="1">
        <v>223.88329999999996</v>
      </c>
      <c r="C131" s="1">
        <v>285.67290000000003</v>
      </c>
      <c r="D131" s="1">
        <v>-61.789600000000064</v>
      </c>
    </row>
    <row r="132" spans="1:4" x14ac:dyDescent="0.15">
      <c r="A132" s="1">
        <v>130</v>
      </c>
      <c r="B132" s="1">
        <v>223.488</v>
      </c>
      <c r="C132" s="1">
        <v>287.84649999999999</v>
      </c>
      <c r="D132" s="1">
        <v>-64.358499999999992</v>
      </c>
    </row>
    <row r="133" spans="1:4" x14ac:dyDescent="0.15">
      <c r="A133" s="1">
        <v>131</v>
      </c>
      <c r="B133" s="1">
        <v>223.05829999999997</v>
      </c>
      <c r="C133" s="1">
        <v>290.02010000000001</v>
      </c>
      <c r="D133" s="1">
        <v>-66.961800000000039</v>
      </c>
    </row>
    <row r="134" spans="1:4" x14ac:dyDescent="0.15">
      <c r="A134" s="1">
        <v>132</v>
      </c>
      <c r="B134" s="1">
        <v>222.59420000000006</v>
      </c>
      <c r="C134" s="1">
        <v>292.19369999999998</v>
      </c>
      <c r="D134" s="1">
        <v>-69.599499999999921</v>
      </c>
    </row>
    <row r="135" spans="1:4" x14ac:dyDescent="0.15">
      <c r="A135" s="1">
        <v>133</v>
      </c>
      <c r="B135" s="1">
        <v>222.09569999999997</v>
      </c>
      <c r="C135" s="1">
        <v>294.3673</v>
      </c>
      <c r="D135" s="1">
        <v>-72.271600000000035</v>
      </c>
    </row>
    <row r="136" spans="1:4" x14ac:dyDescent="0.15">
      <c r="A136" s="1">
        <v>134</v>
      </c>
      <c r="B136" s="1">
        <v>221.56279999999992</v>
      </c>
      <c r="C136" s="1">
        <v>296.54090000000002</v>
      </c>
      <c r="D136" s="1">
        <v>-74.978100000000097</v>
      </c>
    </row>
    <row r="137" spans="1:4" x14ac:dyDescent="0.15">
      <c r="A137" s="1">
        <v>135</v>
      </c>
      <c r="B137" s="1">
        <v>220.99549999999999</v>
      </c>
      <c r="C137" s="1">
        <v>298.71449999999999</v>
      </c>
      <c r="D137" s="1">
        <v>-77.718999999999994</v>
      </c>
    </row>
    <row r="138" spans="1:4" x14ac:dyDescent="0.15">
      <c r="A138" s="1">
        <v>136</v>
      </c>
      <c r="B138" s="1">
        <v>220.3938</v>
      </c>
      <c r="C138" s="1">
        <v>300.88810000000001</v>
      </c>
      <c r="D138" s="1">
        <v>-80.49430000000001</v>
      </c>
    </row>
    <row r="139" spans="1:4" x14ac:dyDescent="0.15">
      <c r="A139" s="1">
        <v>137</v>
      </c>
      <c r="B139" s="1">
        <v>219.75769999999994</v>
      </c>
      <c r="C139" s="1">
        <v>303.06170000000003</v>
      </c>
      <c r="D139" s="1">
        <v>-83.304000000000087</v>
      </c>
    </row>
    <row r="140" spans="1:4" x14ac:dyDescent="0.15">
      <c r="A140" s="1">
        <v>138</v>
      </c>
      <c r="B140" s="1">
        <v>219.0872</v>
      </c>
      <c r="C140" s="1">
        <v>305.2353</v>
      </c>
      <c r="D140" s="1">
        <v>-86.148099999999999</v>
      </c>
    </row>
    <row r="141" spans="1:4" x14ac:dyDescent="0.15">
      <c r="A141" s="1">
        <v>139</v>
      </c>
      <c r="B141" s="1">
        <v>218.38229999999999</v>
      </c>
      <c r="C141" s="1">
        <v>307.40890000000002</v>
      </c>
      <c r="D141" s="1">
        <v>-89.02660000000003</v>
      </c>
    </row>
    <row r="142" spans="1:4" x14ac:dyDescent="0.15">
      <c r="A142" s="1">
        <v>140</v>
      </c>
      <c r="B142" s="1">
        <v>217.64299999999992</v>
      </c>
      <c r="C142" s="1">
        <v>309.58249999999998</v>
      </c>
      <c r="D142" s="1">
        <v>-91.939500000000066</v>
      </c>
    </row>
    <row r="143" spans="1:4" x14ac:dyDescent="0.15">
      <c r="A143" s="1">
        <v>141</v>
      </c>
      <c r="B143" s="1">
        <v>216.86930000000001</v>
      </c>
      <c r="C143" s="1">
        <v>311.7561</v>
      </c>
      <c r="D143" s="1">
        <v>-94.886799999999994</v>
      </c>
    </row>
    <row r="144" spans="1:4" x14ac:dyDescent="0.15">
      <c r="A144" s="1">
        <v>142</v>
      </c>
      <c r="B144" s="1">
        <v>216.06119999999993</v>
      </c>
      <c r="C144" s="1">
        <v>313.92970000000003</v>
      </c>
      <c r="D144" s="1">
        <v>-97.868500000000097</v>
      </c>
    </row>
    <row r="145" spans="1:4" x14ac:dyDescent="0.15">
      <c r="A145" s="1">
        <v>143</v>
      </c>
      <c r="B145" s="1">
        <v>215.21870000000001</v>
      </c>
      <c r="C145" s="1">
        <v>316.10329999999999</v>
      </c>
      <c r="D145" s="1">
        <v>-100.88459999999998</v>
      </c>
    </row>
    <row r="146" spans="1:4" x14ac:dyDescent="0.15">
      <c r="A146" s="1">
        <v>144</v>
      </c>
      <c r="B146" s="1">
        <v>214.34179999999998</v>
      </c>
      <c r="C146" s="1">
        <v>318.27690000000001</v>
      </c>
      <c r="D146" s="1">
        <v>-103.93510000000003</v>
      </c>
    </row>
    <row r="147" spans="1:4" x14ac:dyDescent="0.15">
      <c r="A147" s="1">
        <v>145</v>
      </c>
      <c r="B147" s="1">
        <v>213.43049999999994</v>
      </c>
      <c r="C147" s="1">
        <v>320.45049999999998</v>
      </c>
      <c r="D147" s="1">
        <v>-107.02000000000004</v>
      </c>
    </row>
    <row r="148" spans="1:4" x14ac:dyDescent="0.15">
      <c r="A148" s="1">
        <v>146</v>
      </c>
      <c r="B148" s="1">
        <v>212.48480000000001</v>
      </c>
      <c r="C148" s="1">
        <v>322.6241</v>
      </c>
      <c r="D148" s="1">
        <v>-110.13929999999999</v>
      </c>
    </row>
    <row r="149" spans="1:4" x14ac:dyDescent="0.15">
      <c r="A149" s="1">
        <v>147</v>
      </c>
      <c r="B149" s="1">
        <v>211.50469999999996</v>
      </c>
      <c r="C149" s="1">
        <v>324.79770000000002</v>
      </c>
      <c r="D149" s="1">
        <v>-113.29300000000006</v>
      </c>
    </row>
    <row r="150" spans="1:4" x14ac:dyDescent="0.15">
      <c r="A150" s="1">
        <v>148</v>
      </c>
      <c r="B150" s="1">
        <v>210.49020000000002</v>
      </c>
      <c r="C150" s="1">
        <v>326.97129999999999</v>
      </c>
      <c r="D150" s="1">
        <v>-116.48109999999997</v>
      </c>
    </row>
    <row r="151" spans="1:4" x14ac:dyDescent="0.15">
      <c r="A151" s="1">
        <v>149</v>
      </c>
      <c r="B151" s="1">
        <v>209.44130000000001</v>
      </c>
      <c r="C151" s="1">
        <v>329.14490000000001</v>
      </c>
      <c r="D151" s="1">
        <v>-119.70359999999999</v>
      </c>
    </row>
    <row r="152" spans="1:4" x14ac:dyDescent="0.15">
      <c r="A152" s="1">
        <v>150</v>
      </c>
      <c r="B152" s="1">
        <v>208.35799999999995</v>
      </c>
      <c r="C152" s="1">
        <v>331.31850000000003</v>
      </c>
      <c r="D152" s="1">
        <v>-122.96050000000008</v>
      </c>
    </row>
  </sheetData>
  <sortState ref="A2:D153">
    <sortCondition descending="1" ref="D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Sheet1!OLE_LINK2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2016-03-04T07:54:23Z</dcterms:modified>
</cp:coreProperties>
</file>