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EntireUniverse\UniStuff\2020\Smart-Grid-Blockchain-Privacy\"/>
    </mc:Choice>
  </mc:AlternateContent>
  <xr:revisionPtr revIDLastSave="0" documentId="13_ncr:1_{7D849758-48F7-402B-8E84-C6BC265B5F35}" xr6:coauthVersionLast="45" xr6:coauthVersionMax="45" xr10:uidLastSave="{00000000-0000-0000-0000-000000000000}"/>
  <bookViews>
    <workbookView xWindow="0" yWindow="6280" windowWidth="19180" windowHeight="14720" xr2:uid="{00000000-000D-0000-FFFF-FFFF00000000}"/>
  </bookViews>
  <sheets>
    <sheet name="Overall" sheetId="1" r:id="rId1"/>
    <sheet name="W MLP Spread" sheetId="2" r:id="rId2"/>
    <sheet name="D MLP Spread" sheetId="3" r:id="rId3"/>
    <sheet name="H MLP Spread" sheetId="4" r:id="rId4"/>
    <sheet name="HH MLP Spre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C6" i="1"/>
  <c r="D5" i="1"/>
  <c r="I7" i="1"/>
  <c r="I8" i="1"/>
  <c r="G7" i="1"/>
  <c r="G8" i="1"/>
  <c r="E7" i="1"/>
  <c r="E8" i="1"/>
  <c r="C8" i="1"/>
  <c r="C7" i="1"/>
  <c r="G4" i="1"/>
  <c r="G3" i="1"/>
  <c r="E4" i="1"/>
  <c r="E3" i="1"/>
  <c r="C4" i="1"/>
  <c r="C3" i="1"/>
  <c r="C5" i="1"/>
  <c r="J7" i="1" l="1"/>
  <c r="J8" i="1"/>
  <c r="H7" i="1"/>
  <c r="H8" i="1"/>
  <c r="F8" i="1"/>
  <c r="D8" i="1"/>
  <c r="D7" i="1"/>
  <c r="F7" i="1"/>
  <c r="H3" i="1"/>
  <c r="H4" i="1"/>
  <c r="F3" i="1"/>
  <c r="F4" i="1"/>
  <c r="D4" i="1"/>
  <c r="D3" i="1"/>
  <c r="I1" i="5" l="1"/>
  <c r="I2" i="5"/>
  <c r="C2" i="5"/>
  <c r="T2" i="5" l="1"/>
  <c r="N2" i="5"/>
  <c r="H2" i="5"/>
  <c r="B2" i="5"/>
  <c r="T2" i="4"/>
  <c r="N2" i="4"/>
  <c r="H2" i="4"/>
  <c r="B2" i="4"/>
  <c r="T2" i="3"/>
  <c r="N2" i="3"/>
  <c r="H2" i="3"/>
  <c r="B2" i="3"/>
  <c r="T2" i="2"/>
  <c r="N2" i="2"/>
  <c r="H2" i="2"/>
  <c r="B2" i="2"/>
  <c r="F9" i="1"/>
  <c r="F10" i="1"/>
  <c r="D9" i="1"/>
  <c r="H10" i="1"/>
  <c r="H9" i="1"/>
  <c r="D10" i="1" l="1"/>
  <c r="C9" i="1"/>
  <c r="C10" i="1"/>
  <c r="E10" i="1"/>
  <c r="E9" i="1"/>
  <c r="G10" i="1" l="1"/>
  <c r="G9" i="1" l="1"/>
  <c r="C13" i="1" l="1"/>
  <c r="C12" i="1"/>
</calcChain>
</file>

<file path=xl/sharedStrings.xml><?xml version="1.0" encoding="utf-8"?>
<sst xmlns="http://schemas.openxmlformats.org/spreadsheetml/2006/main" count="194" uniqueCount="114">
  <si>
    <t>Weekly</t>
  </si>
  <si>
    <t>Daily</t>
  </si>
  <si>
    <t>Hourly</t>
  </si>
  <si>
    <t>MLP</t>
  </si>
  <si>
    <t>KNN</t>
  </si>
  <si>
    <t>Best</t>
  </si>
  <si>
    <t>Worst</t>
  </si>
  <si>
    <t>Customer</t>
  </si>
  <si>
    <t>Postcode</t>
  </si>
  <si>
    <t>Case</t>
  </si>
  <si>
    <t>Worst case is all customers on one ledger with new PK per transaction</t>
  </si>
  <si>
    <t>Best case is each customer on an individual ledger with one PK</t>
  </si>
  <si>
    <t>Plan</t>
  </si>
  <si>
    <t>Stage 1</t>
  </si>
  <si>
    <t>Populate blockchain, ability to adjust transaction time frequency, num ledgers, num PKs per customer.</t>
  </si>
  <si>
    <t>Blockchain data analysis</t>
  </si>
  <si>
    <t>Stage 0</t>
  </si>
  <si>
    <t>Stage 2</t>
  </si>
  <si>
    <t>2a</t>
  </si>
  <si>
    <t>2b</t>
  </si>
  <si>
    <t>Stage 3</t>
  </si>
  <si>
    <t>Obfuscation methods</t>
  </si>
  <si>
    <t>3a</t>
  </si>
  <si>
    <t>3b</t>
  </si>
  <si>
    <t>3c</t>
  </si>
  <si>
    <t>3d</t>
  </si>
  <si>
    <t>Combinations of a-c</t>
  </si>
  <si>
    <t>Multiple PKs efficiency</t>
  </si>
  <si>
    <t>Multiple customers per ledger efficiency</t>
  </si>
  <si>
    <t>1 to n at reasonable intervals</t>
  </si>
  <si>
    <t>Timestamp obfuscation: random transaction delays and combinations</t>
  </si>
  <si>
    <t>Method</t>
  </si>
  <si>
    <t>Done</t>
  </si>
  <si>
    <t>Guess accuracy</t>
  </si>
  <si>
    <t>RF</t>
  </si>
  <si>
    <t>Stage 1a</t>
  </si>
  <si>
    <t>Half Hourly</t>
  </si>
  <si>
    <t>Stage 2 measures the chance an attacker can find the customer's location from their dataset and solar data</t>
  </si>
  <si>
    <t>Stage 1 establishes the likelihood to extract a user's dataset of transactions for stage 2</t>
  </si>
  <si>
    <t>Explore whether solar data has an impact on stage 1 analysis.</t>
  </si>
  <si>
    <t>Investigate approaches to combine a user data set with solar data to reveal postcode.</t>
  </si>
  <si>
    <t>Stage 3 investigates methods to increase privacy and reduce the effectiveness of stage 1 and 2</t>
  </si>
  <si>
    <t>Include off-chain weather data</t>
  </si>
  <si>
    <t>What's the likelihood one can see a transaction and pick the customer or postcode?</t>
  </si>
  <si>
    <t>What's the likelihood one can see a set of transactions and guess the likelihood?</t>
  </si>
  <si>
    <t>For identifying customer and postcode. On best and worst case scenarios.</t>
  </si>
  <si>
    <t>Best of k=[1, 50]</t>
  </si>
  <si>
    <t xml:space="preserve">    accuracy                           0.11     28067</t>
  </si>
  <si>
    <t xml:space="preserve">   macro avg       0.02      0.02      0.01     28067</t>
  </si>
  <si>
    <t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</si>
  <si>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</si>
  <si>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</si>
  <si>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>weighted avg       0.01      0.02      0.01     28067</t>
  </si>
  <si>
    <t>precision</t>
  </si>
  <si>
    <t>recall</t>
  </si>
  <si>
    <t>f1-score</t>
  </si>
  <si>
    <t>support</t>
  </si>
  <si>
    <t>accuracy</t>
  </si>
  <si>
    <t>macro avg</t>
  </si>
  <si>
    <t>weighted avg</t>
  </si>
  <si>
    <t>MLP postcode weekly worst</t>
  </si>
  <si>
    <t>MLP number weekly best</t>
  </si>
  <si>
    <t>MLP postcode weekly best</t>
  </si>
  <si>
    <t>MLP number weekly worst</t>
  </si>
  <si>
    <t xml:space="preserve">    accuracy                           0.32    192684</t>
  </si>
  <si>
    <t xml:space="preserve">   macro avg       0.42      0.37      0.35    192684</t>
  </si>
  <si>
    <t>weighted avg       0.36      0.32      0.29    192684</t>
  </si>
  <si>
    <t xml:space="preserve">    accuracy                           0.63    192684</t>
  </si>
  <si>
    <t xml:space="preserve">   macro avg       0.66      0.63      0.58    192684</t>
  </si>
  <si>
    <t>weighted avg       0.67      0.63      0.58    192684</t>
  </si>
  <si>
    <t xml:space="preserve">    accuracy                           0.11    192684</t>
  </si>
  <si>
    <t xml:space="preserve">   macro avg       0.03      0.02      0.01    192684</t>
  </si>
  <si>
    <t>weighted avg       0.04      0.11      0.04    192684</t>
  </si>
  <si>
    <t xml:space="preserve">    accuracy                           0.02    192684</t>
  </si>
  <si>
    <t xml:space="preserve">   macro avg       0.01      0.02      0.01    192684</t>
  </si>
  <si>
    <t>weighted avg       0.01      0.02      0.01    192684</t>
  </si>
  <si>
    <t>MLP postcode daily best</t>
  </si>
  <si>
    <t>MLP customer daily best</t>
  </si>
  <si>
    <t>MLP postcode daily worst</t>
  </si>
  <si>
    <t>MLP customer daily worst</t>
  </si>
  <si>
    <t xml:space="preserve">    accuracy                           0.47   1012352</t>
  </si>
  <si>
    <t xml:space="preserve">   macro avg       0.58      0.54      0.51   1012352</t>
  </si>
  <si>
    <t>weighted avg       0.50      0.47      0.44   1012352</t>
  </si>
  <si>
    <t xml:space="preserve">    accuracy                           0.75   1012352</t>
  </si>
  <si>
    <t xml:space="preserve">   macro avg       0.78      0.75      0.70   1012352</t>
  </si>
  <si>
    <t>weighted avg       0.78      0.75      0.71   1012352</t>
  </si>
  <si>
    <t xml:space="preserve">    accuracy                           0.10   1012352</t>
  </si>
  <si>
    <t xml:space="preserve">   macro avg       0.02      0.01      0.01   1012352</t>
  </si>
  <si>
    <t>weighted avg       0.05      0.10      0.03   1012352</t>
  </si>
  <si>
    <t xml:space="preserve">    accuracy                           0.02   1012352</t>
  </si>
  <si>
    <t xml:space="preserve">   macro avg       0.01      0.02      0.01   1012352</t>
  </si>
  <si>
    <t>weighted avg       0.01      0.02      0.01   1012352</t>
  </si>
  <si>
    <t>MLP postcode hourly best</t>
  </si>
  <si>
    <t>MLP customer hourly best</t>
  </si>
  <si>
    <t>MLP postcode hourly worst</t>
  </si>
  <si>
    <t>MLP customer hourly worst</t>
  </si>
  <si>
    <t xml:space="preserve">    accuracy                           0.35    995866</t>
  </si>
  <si>
    <t xml:space="preserve">   macro avg       0.43      0.46      0.39    995866</t>
  </si>
  <si>
    <t>weighted avg       0.34      0.35      0.31    995866</t>
  </si>
  <si>
    <t xml:space="preserve">    accuracy                           0.87    995866</t>
  </si>
  <si>
    <t xml:space="preserve">   macro avg       0.86      0.87      0.83    995866</t>
  </si>
  <si>
    <t>weighted avg       0.86      0.87      0.83    995866</t>
  </si>
  <si>
    <t>MLP postcode HH best</t>
  </si>
  <si>
    <t>MLP customer HH best</t>
  </si>
  <si>
    <t xml:space="preserve">    accuracy                           0.10    995866</t>
  </si>
  <si>
    <t xml:space="preserve">   macro avg       0.02      0.01      0.01    995866</t>
  </si>
  <si>
    <t>weighted avg       0.04      0.10      0.03    995866</t>
  </si>
  <si>
    <t xml:space="preserve">    accuracy                           0.02    995866</t>
  </si>
  <si>
    <t xml:space="preserve">   macro avg       0.02      0.02      0.01    995866</t>
  </si>
  <si>
    <t>weighted avg       0.02      0.02      0.01    995866</t>
  </si>
  <si>
    <t>MLP postcode HH worst</t>
  </si>
  <si>
    <t>MLP customer HH worst</t>
  </si>
  <si>
    <t>Investigate classification methods: MLP, RF, KNN</t>
  </si>
  <si>
    <t>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</si>
</sst>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10" fontId="0" fillId="0" borderId="3" xfId="1" applyNumberFormat="1" applyFont="1" applyFill="1" applyBorder="1"/>
    <xf numFmtId="10" fontId="0" fillId="0" borderId="4" xfId="1" applyNumberFormat="1" applyFont="1" applyFill="1" applyBorder="1"/>
    <xf numFmtId="10" fontId="0" fillId="0" borderId="5" xfId="1" applyNumberFormat="1" applyFont="1" applyFill="1" applyBorder="1"/>
    <xf numFmtId="10" fontId="0" fillId="0" borderId="6" xfId="1" applyNumberFormat="1" applyFont="1" applyFill="1" applyBorder="1"/>
    <xf numFmtId="0" fontId="2" fillId="0" borderId="0" xfId="0" applyFont="1"/>
    <xf numFmtId="0" fontId="0" fillId="0" borderId="0" xfId="0" applyFont="1"/>
    <xf numFmtId="0" fontId="4" fillId="0" borderId="0" xfId="0" applyFont="1"/>
    <xf numFmtId="10" fontId="0" fillId="0" borderId="2" xfId="1" applyNumberFormat="1" applyFont="1" applyFill="1" applyBorder="1"/>
    <xf numFmtId="0" fontId="3" fillId="0" borderId="0" xfId="0" applyFont="1"/>
    <xf numFmtId="10" fontId="0" fillId="0" borderId="0" xfId="1" applyNumberFormat="1" applyFont="1"/>
    <xf numFmtId="0" fontId="3" fillId="0" borderId="0" xfId="0" applyFont="1" applyFill="1" applyBorder="1"/>
    <xf numFmtId="0" fontId="0" fillId="0" borderId="0" xfId="0" applyFont="1" applyFill="1" applyBorder="1" applyAlignment="1">
      <alignment horizontal="left" wrapText="1"/>
    </xf>
    <xf numFmtId="0" fontId="0" fillId="2" borderId="0" xfId="0" applyFill="1"/>
    <xf numFmtId="0" fontId="6" fillId="0" borderId="0" xfId="2"/>
    <xf numFmtId="0" fontId="2" fillId="0" borderId="5" xfId="0" applyFont="1" applyBorder="1" applyAlignment="1">
      <alignment horizontal="center"/>
    </xf>
    <xf numFmtId="0" fontId="5" fillId="0" borderId="7" xfId="0" applyFont="1" applyFill="1" applyBorder="1" applyAlignment="1"/>
    <xf numFmtId="0" fontId="0" fillId="0" borderId="0" xfId="0" applyFill="1"/>
    <xf numFmtId="0" fontId="5" fillId="0" borderId="0" xfId="0" applyFont="1" applyFill="1" applyBorder="1" applyAlignment="1"/>
    <xf numFmtId="0" fontId="5" fillId="0" borderId="0" xfId="0" applyFont="1"/>
    <xf numFmtId="0" fontId="5" fillId="0" borderId="0" xfId="0" applyFont="1" applyFill="1"/>
    <xf numFmtId="10" fontId="0" fillId="0" borderId="0" xfId="1" applyNumberFormat="1" applyFont="1" applyFill="1" applyBorder="1"/>
    <xf numFmtId="0" fontId="3" fillId="0" borderId="7" xfId="0" applyFont="1" applyBorder="1"/>
    <xf numFmtId="0" fontId="3" fillId="0" borderId="0" xfId="0" applyFont="1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1" xfId="0" applyFont="1" applyBorder="1"/>
    <xf numFmtId="10" fontId="0" fillId="0" borderId="7" xfId="1" applyNumberFormat="1" applyFont="1" applyFill="1" applyBorder="1"/>
    <xf numFmtId="10" fontId="0" fillId="0" borderId="11" xfId="1" applyNumberFormat="1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3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3" fillId="0" borderId="2" xfId="0" applyFont="1" applyBorder="1"/>
    <xf numFmtId="0" fontId="3" fillId="0" borderId="6" xfId="0" applyFont="1" applyBorder="1"/>
    <xf numFmtId="10" fontId="0" fillId="0" borderId="1" xfId="1" applyNumberFormat="1" applyFont="1" applyFill="1" applyBorder="1"/>
    <xf numFmtId="10" fontId="0" fillId="4" borderId="7" xfId="1" applyNumberFormat="1" applyFont="1" applyFill="1" applyBorder="1"/>
    <xf numFmtId="10" fontId="0" fillId="4" borderId="11" xfId="1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zoomScale="130" zoomScaleNormal="130" workbookViewId="0">
      <selection activeCell="D10" sqref="D10"/>
    </sheetView>
  </sheetViews>
  <sheetFormatPr defaultRowHeight="14.5" x14ac:dyDescent="0.35"/>
  <cols>
    <col min="1" max="1" width="9.81640625" customWidth="1"/>
    <col min="2" max="2" width="10.453125" customWidth="1"/>
    <col min="3" max="9" width="9.453125" customWidth="1"/>
    <col min="11" max="13" width="10" customWidth="1"/>
  </cols>
  <sheetData>
    <row r="1" spans="1:28" ht="15" thickBot="1" x14ac:dyDescent="0.4">
      <c r="A1" s="32" t="s">
        <v>35</v>
      </c>
      <c r="B1" s="33"/>
      <c r="C1" s="32" t="s">
        <v>0</v>
      </c>
      <c r="D1" s="36"/>
      <c r="E1" s="32" t="s">
        <v>1</v>
      </c>
      <c r="F1" s="36"/>
      <c r="G1" s="32" t="s">
        <v>2</v>
      </c>
      <c r="H1" s="36"/>
      <c r="I1" s="32" t="s">
        <v>36</v>
      </c>
      <c r="J1" s="36"/>
      <c r="K1" s="34" t="s">
        <v>11</v>
      </c>
      <c r="L1" s="34"/>
      <c r="M1" s="34"/>
    </row>
    <row r="2" spans="1:28" ht="15" thickBot="1" x14ac:dyDescent="0.4">
      <c r="A2" s="15" t="s">
        <v>31</v>
      </c>
      <c r="B2" s="26" t="s">
        <v>9</v>
      </c>
      <c r="C2" s="24" t="s">
        <v>5</v>
      </c>
      <c r="D2" s="25" t="s">
        <v>6</v>
      </c>
      <c r="E2" s="24" t="s">
        <v>5</v>
      </c>
      <c r="F2" s="25" t="s">
        <v>6</v>
      </c>
      <c r="G2" s="24" t="s">
        <v>5</v>
      </c>
      <c r="H2" s="25" t="s">
        <v>6</v>
      </c>
      <c r="I2" s="24" t="s">
        <v>5</v>
      </c>
      <c r="J2" s="25" t="s">
        <v>6</v>
      </c>
      <c r="K2" s="34"/>
      <c r="L2" s="34"/>
      <c r="M2" s="34"/>
    </row>
    <row r="3" spans="1:28" ht="14.5" customHeight="1" x14ac:dyDescent="0.35">
      <c r="A3" s="35" t="s">
        <v>3</v>
      </c>
      <c r="B3" s="22" t="s">
        <v>7</v>
      </c>
      <c r="C3" s="41">
        <f>(0.3982+0.3668+0.3843)/3</f>
        <v>0.3831</v>
      </c>
      <c r="D3" s="28">
        <f>(0.0224+0.0224+0.0237)/3</f>
        <v>2.2833333333333334E-2</v>
      </c>
      <c r="E3" s="41">
        <f>(0.5904+0.6326+0.6324)/3</f>
        <v>0.61846666666666661</v>
      </c>
      <c r="F3" s="8">
        <f>(0.0194+0.0194+0.0191)/3</f>
        <v>1.9300000000000001E-2</v>
      </c>
      <c r="G3" s="41">
        <f>(0.7925+0.7477)/2</f>
        <v>0.77010000000000001</v>
      </c>
      <c r="H3" s="8">
        <f>(0.0181+0.0175)/2</f>
        <v>1.7800000000000003E-2</v>
      </c>
      <c r="I3" s="28">
        <v>0.86660000000000004</v>
      </c>
      <c r="J3" s="8">
        <v>1.95E-2</v>
      </c>
      <c r="K3" s="37" t="s">
        <v>10</v>
      </c>
      <c r="L3" s="38"/>
      <c r="M3" s="38"/>
    </row>
    <row r="4" spans="1:28" ht="15" thickBot="1" x14ac:dyDescent="0.4">
      <c r="A4" s="30"/>
      <c r="B4" s="23" t="s">
        <v>8</v>
      </c>
      <c r="C4" s="3">
        <f>(0.2535+0.2386+0.22)/3</f>
        <v>0.23736666666666664</v>
      </c>
      <c r="D4" s="29">
        <f>(0.1181+0.1143+0.1121)/3</f>
        <v>0.11483333333333334</v>
      </c>
      <c r="E4" s="3">
        <f>(0.3411+0.3014+0.3415)/3</f>
        <v>0.32800000000000001</v>
      </c>
      <c r="F4" s="4">
        <f>(0.1134+0.1125+0.1133)/3</f>
        <v>0.11306666666666666</v>
      </c>
      <c r="G4" s="3">
        <f>(0.4382+0.471)/2</f>
        <v>0.4546</v>
      </c>
      <c r="H4" s="4">
        <f>(0.1034+0.1005)/2</f>
        <v>0.10195000000000001</v>
      </c>
      <c r="I4" s="29">
        <v>0.34549999999999997</v>
      </c>
      <c r="J4" s="4">
        <v>9.8500000000000004E-2</v>
      </c>
      <c r="K4" s="37"/>
      <c r="L4" s="38"/>
      <c r="M4" s="38"/>
    </row>
    <row r="5" spans="1:28" x14ac:dyDescent="0.35">
      <c r="A5" s="35" t="s">
        <v>113</v>
      </c>
      <c r="B5" s="39" t="s">
        <v>7</v>
      </c>
      <c r="C5" s="42">
        <f>(0.175+0.1714+0.1733)/3</f>
        <v>0.17323333333333335</v>
      </c>
      <c r="D5" s="42">
        <f>(0.0045+0.0044+0.0045)/3</f>
        <v>4.4666666666666665E-3</v>
      </c>
      <c r="E5" s="41"/>
      <c r="F5" s="8"/>
      <c r="G5" s="41"/>
      <c r="H5" s="8"/>
      <c r="I5" s="41"/>
      <c r="J5" s="8"/>
    </row>
    <row r="6" spans="1:28" ht="15" thickBot="1" x14ac:dyDescent="0.4">
      <c r="A6" s="31"/>
      <c r="B6" s="40" t="s">
        <v>8</v>
      </c>
      <c r="C6" s="43">
        <f>(0.1536+0.158+0.1569)/3</f>
        <v>0.15616666666666668</v>
      </c>
      <c r="D6" s="43">
        <f>(0.1057+0.1054+0.1056)/3</f>
        <v>0.10556666666666666</v>
      </c>
      <c r="E6" s="3"/>
      <c r="F6" s="4"/>
      <c r="G6" s="3"/>
      <c r="H6" s="4"/>
      <c r="I6" s="3"/>
      <c r="J6" s="4"/>
    </row>
    <row r="7" spans="1:28" x14ac:dyDescent="0.35">
      <c r="A7" s="35" t="s">
        <v>34</v>
      </c>
      <c r="B7" s="22" t="s">
        <v>7</v>
      </c>
      <c r="C7" s="41">
        <f>(0.2991+0.251+0.3416)/3</f>
        <v>0.29723333333333335</v>
      </c>
      <c r="D7" s="8">
        <f>(0.0195+0.0203+0.02)/3</f>
        <v>1.9933333333333334E-2</v>
      </c>
      <c r="E7" s="1">
        <f>(0.3082+0.3097+0.3085)/3</f>
        <v>0.30879999999999996</v>
      </c>
      <c r="F7" s="2">
        <f>(0.0209+0.0207+0.0214)/3</f>
        <v>2.1000000000000001E-2</v>
      </c>
      <c r="G7" s="1">
        <f>(0.5418+0.5334+0)/3</f>
        <v>0.3584</v>
      </c>
      <c r="H7" s="2">
        <f>(0.0319+0.0309+0.031)/3</f>
        <v>3.1266666666666665E-2</v>
      </c>
      <c r="I7" s="1">
        <f>(0.2997+0.3176+0.3301)/3</f>
        <v>0.31580000000000003</v>
      </c>
      <c r="J7" s="2">
        <f>(0.0209+0.0214+0.021)/3</f>
        <v>2.1099999999999997E-2</v>
      </c>
      <c r="K7" s="12"/>
      <c r="L7" s="12"/>
      <c r="M7" s="12"/>
    </row>
    <row r="8" spans="1:28" ht="15" thickBot="1" x14ac:dyDescent="0.4">
      <c r="A8" s="31"/>
      <c r="B8" s="27" t="s">
        <v>8</v>
      </c>
      <c r="C8" s="3">
        <f>(0.2023+0.2018+0.2009)/3</f>
        <v>0.20166666666666666</v>
      </c>
      <c r="D8" s="4">
        <f>(0.1143+0.1132+0.1152)/3</f>
        <v>0.11423333333333334</v>
      </c>
      <c r="E8" s="3">
        <f>(0.1904+0.192+0.1935)/3</f>
        <v>0.1919666666666667</v>
      </c>
      <c r="F8" s="4">
        <f>(0.1134+0.1143+0.1151)/3</f>
        <v>0.11426666666666667</v>
      </c>
      <c r="G8" s="3">
        <f>(0.3159+0.3085+0)/3</f>
        <v>0.20813333333333336</v>
      </c>
      <c r="H8" s="4">
        <f>(0.1062+0.1066+0.1064)/3</f>
        <v>0.10639999999999999</v>
      </c>
      <c r="I8" s="3">
        <f>(0.1647+0.164+0.1662)/3</f>
        <v>0.16496666666666668</v>
      </c>
      <c r="J8" s="4">
        <f>(0.099+0.0987+0.0991)/3</f>
        <v>9.8933333333333318E-2</v>
      </c>
      <c r="K8" s="12"/>
      <c r="L8" s="12"/>
      <c r="M8" s="12"/>
    </row>
    <row r="9" spans="1:28" x14ac:dyDescent="0.35">
      <c r="A9" s="35" t="s">
        <v>4</v>
      </c>
      <c r="B9" s="39" t="s">
        <v>7</v>
      </c>
      <c r="C9" s="1">
        <f>(0.1062+0.1091+0.1051)/3</f>
        <v>0.10680000000000001</v>
      </c>
      <c r="D9" s="2">
        <f>(0.0097+0.0095+0.0093)/3</f>
        <v>9.4999999999999998E-3</v>
      </c>
      <c r="E9" s="1">
        <f>(0.1277+0.1276+0.1272)/3</f>
        <v>0.12749999999999997</v>
      </c>
      <c r="F9" s="2">
        <f>(0.0187+0.0184+0.0187)/3</f>
        <v>1.8600000000000002E-2</v>
      </c>
      <c r="G9" s="1">
        <f>(0.1408)/1</f>
        <v>0.14080000000000001</v>
      </c>
      <c r="H9" s="2">
        <f>(0.0221+0.0222)/2</f>
        <v>2.2150000000000003E-2</v>
      </c>
      <c r="I9" s="1">
        <v>8.5500000000000007E-2</v>
      </c>
      <c r="J9" s="2">
        <v>1.21E-2</v>
      </c>
      <c r="K9" t="s">
        <v>46</v>
      </c>
    </row>
    <row r="10" spans="1:28" ht="15" thickBot="1" x14ac:dyDescent="0.4">
      <c r="A10" s="31"/>
      <c r="B10" s="40" t="s">
        <v>8</v>
      </c>
      <c r="C10" s="3">
        <f>(0.1401+0.1378+0.1374)/3</f>
        <v>0.13843333333333332</v>
      </c>
      <c r="D10" s="4">
        <f>(0.1026+0.1017+0.1048)/3</f>
        <v>0.10303333333333332</v>
      </c>
      <c r="E10" s="3">
        <f>(0.1577+0.1582+0.1566)/3</f>
        <v>0.1575</v>
      </c>
      <c r="F10" s="4">
        <f>(0.1071+0.1084+0.1071)/3</f>
        <v>0.10753333333333333</v>
      </c>
      <c r="G10" s="3">
        <f>(0.1756)/1</f>
        <v>0.17560000000000001</v>
      </c>
      <c r="H10" s="4">
        <f>(0.0925+0.0919)/2</f>
        <v>9.2200000000000004E-2</v>
      </c>
      <c r="I10" s="3">
        <v>0.1578</v>
      </c>
      <c r="J10" s="4">
        <v>8.3699999999999997E-2</v>
      </c>
      <c r="K10" t="s">
        <v>46</v>
      </c>
    </row>
    <row r="11" spans="1:28" x14ac:dyDescent="0.35">
      <c r="G11" s="16"/>
      <c r="H11" s="16"/>
      <c r="I11" s="18"/>
      <c r="J11" s="17"/>
      <c r="K11" s="17"/>
    </row>
    <row r="12" spans="1:28" x14ac:dyDescent="0.35">
      <c r="B12" s="11" t="s">
        <v>7</v>
      </c>
      <c r="C12" s="10">
        <f>1/300</f>
        <v>3.3333333333333335E-3</v>
      </c>
      <c r="D12" t="s">
        <v>33</v>
      </c>
      <c r="E12" s="21"/>
      <c r="G12" s="20"/>
      <c r="H12" s="17"/>
      <c r="I12" s="18"/>
      <c r="J12" s="17"/>
      <c r="AB12" s="14"/>
    </row>
    <row r="13" spans="1:28" x14ac:dyDescent="0.35">
      <c r="B13" s="11" t="s">
        <v>8</v>
      </c>
      <c r="C13" s="10">
        <f>1/100</f>
        <v>0.01</v>
      </c>
      <c r="D13" t="s">
        <v>33</v>
      </c>
      <c r="G13" s="20"/>
      <c r="H13" s="17"/>
      <c r="I13" s="20"/>
      <c r="J13" s="17"/>
    </row>
    <row r="14" spans="1:28" x14ac:dyDescent="0.35">
      <c r="A14" s="7" t="s">
        <v>12</v>
      </c>
      <c r="G14" s="17"/>
      <c r="H14" s="17"/>
      <c r="I14" s="20"/>
      <c r="J14" s="17"/>
    </row>
    <row r="15" spans="1:28" x14ac:dyDescent="0.35">
      <c r="A15" s="5" t="s">
        <v>16</v>
      </c>
      <c r="B15" s="9" t="s">
        <v>14</v>
      </c>
      <c r="K15" s="13" t="s">
        <v>32</v>
      </c>
    </row>
    <row r="17" spans="1:13" x14ac:dyDescent="0.35">
      <c r="A17" s="5" t="s">
        <v>13</v>
      </c>
      <c r="B17" s="9" t="s">
        <v>15</v>
      </c>
      <c r="E17" s="6"/>
      <c r="H17" s="9"/>
      <c r="I17" s="9"/>
    </row>
    <row r="18" spans="1:13" x14ac:dyDescent="0.35">
      <c r="A18" s="5"/>
      <c r="B18" s="19" t="s">
        <v>38</v>
      </c>
      <c r="E18" s="9"/>
      <c r="H18" s="9"/>
      <c r="I18" s="9"/>
      <c r="K18" s="13" t="s">
        <v>32</v>
      </c>
    </row>
    <row r="19" spans="1:13" x14ac:dyDescent="0.35">
      <c r="A19" s="5"/>
      <c r="B19" t="s">
        <v>112</v>
      </c>
      <c r="K19" s="13" t="s">
        <v>32</v>
      </c>
      <c r="M19" t="s">
        <v>43</v>
      </c>
    </row>
    <row r="20" spans="1:13" x14ac:dyDescent="0.35">
      <c r="A20" s="5"/>
      <c r="B20" t="s">
        <v>45</v>
      </c>
      <c r="K20" s="13" t="s">
        <v>32</v>
      </c>
      <c r="M20" t="s">
        <v>44</v>
      </c>
    </row>
    <row r="22" spans="1:13" x14ac:dyDescent="0.35">
      <c r="A22" s="5" t="s">
        <v>17</v>
      </c>
      <c r="B22" s="9" t="s">
        <v>42</v>
      </c>
    </row>
    <row r="23" spans="1:13" x14ac:dyDescent="0.35">
      <c r="A23" s="5"/>
      <c r="B23" s="19" t="s">
        <v>37</v>
      </c>
    </row>
    <row r="24" spans="1:13" x14ac:dyDescent="0.35">
      <c r="A24" s="5" t="s">
        <v>18</v>
      </c>
      <c r="B24" t="s">
        <v>40</v>
      </c>
    </row>
    <row r="25" spans="1:13" x14ac:dyDescent="0.35">
      <c r="A25" s="5" t="s">
        <v>19</v>
      </c>
      <c r="B25" t="s">
        <v>39</v>
      </c>
    </row>
    <row r="26" spans="1:13" x14ac:dyDescent="0.35">
      <c r="A26" s="5"/>
    </row>
    <row r="27" spans="1:13" x14ac:dyDescent="0.35">
      <c r="A27" s="5" t="s">
        <v>20</v>
      </c>
      <c r="B27" s="9" t="s">
        <v>21</v>
      </c>
    </row>
    <row r="28" spans="1:13" x14ac:dyDescent="0.35">
      <c r="A28" s="5"/>
      <c r="B28" s="19" t="s">
        <v>41</v>
      </c>
    </row>
    <row r="29" spans="1:13" x14ac:dyDescent="0.35">
      <c r="A29" s="5" t="s">
        <v>22</v>
      </c>
      <c r="B29" s="6" t="s">
        <v>27</v>
      </c>
      <c r="F29" t="s">
        <v>29</v>
      </c>
    </row>
    <row r="30" spans="1:13" x14ac:dyDescent="0.35">
      <c r="A30" s="5" t="s">
        <v>23</v>
      </c>
      <c r="B30" s="6" t="s">
        <v>28</v>
      </c>
      <c r="F30" t="s">
        <v>29</v>
      </c>
    </row>
    <row r="31" spans="1:13" x14ac:dyDescent="0.35">
      <c r="A31" s="5" t="s">
        <v>24</v>
      </c>
      <c r="B31" s="6" t="s">
        <v>30</v>
      </c>
    </row>
    <row r="32" spans="1:13" x14ac:dyDescent="0.35">
      <c r="A32" s="5" t="s">
        <v>25</v>
      </c>
      <c r="B32" s="6" t="s">
        <v>26</v>
      </c>
    </row>
  </sheetData>
  <sortState xmlns:xlrd2="http://schemas.microsoft.com/office/spreadsheetml/2017/richdata2" ref="F52:F351">
    <sortCondition ref="F52"/>
  </sortState>
  <mergeCells count="11">
    <mergeCell ref="A5:A6"/>
    <mergeCell ref="A9:A10"/>
    <mergeCell ref="A1:B1"/>
    <mergeCell ref="K1:M2"/>
    <mergeCell ref="A7:A8"/>
    <mergeCell ref="I1:J1"/>
    <mergeCell ref="C1:D1"/>
    <mergeCell ref="G1:H1"/>
    <mergeCell ref="E1:F1"/>
    <mergeCell ref="A3:A4"/>
    <mergeCell ref="K3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0921-8328-4A44-AB47-1EFA8DD2E244}">
  <dimension ref="A1:W307"/>
  <sheetViews>
    <sheetView topLeftCell="B1" workbookViewId="0">
      <selection activeCell="B2" sqref="B2:T2"/>
    </sheetView>
  </sheetViews>
  <sheetFormatPr defaultRowHeight="14.5" x14ac:dyDescent="0.35"/>
  <cols>
    <col min="1" max="1" width="12.453125" bestFit="1" customWidth="1"/>
  </cols>
  <sheetData>
    <row r="1" spans="1:23" x14ac:dyDescent="0.35">
      <c r="A1" t="s">
        <v>62</v>
      </c>
      <c r="G1" t="s">
        <v>61</v>
      </c>
      <c r="M1" t="s">
        <v>60</v>
      </c>
      <c r="S1" t="s">
        <v>63</v>
      </c>
    </row>
    <row r="2" spans="1:23" x14ac:dyDescent="0.35">
      <c r="B2" s="10">
        <f>_xlfn.STDEV.P(B4:B303)</f>
        <v>0.24637270507083706</v>
      </c>
      <c r="H2" s="10">
        <f>_xlfn.STDEV.P(H4:H303)</f>
        <v>0.2997199637439365</v>
      </c>
      <c r="N2" s="10">
        <f>_xlfn.STDEV.P(N4:N303)</f>
        <v>5.2274181007453381E-2</v>
      </c>
      <c r="T2" s="10">
        <f>_xlfn.STDEV.P(T4:T303)</f>
        <v>5.3999218101335081E-2</v>
      </c>
    </row>
    <row r="3" spans="1:23" x14ac:dyDescent="0.35">
      <c r="B3" t="s">
        <v>53</v>
      </c>
      <c r="C3" t="s">
        <v>54</v>
      </c>
      <c r="D3" t="s">
        <v>55</v>
      </c>
      <c r="E3" t="s">
        <v>56</v>
      </c>
      <c r="H3" t="s">
        <v>53</v>
      </c>
      <c r="I3" t="s">
        <v>54</v>
      </c>
      <c r="J3" t="s">
        <v>55</v>
      </c>
      <c r="K3" t="s">
        <v>56</v>
      </c>
      <c r="N3" t="s">
        <v>53</v>
      </c>
      <c r="O3" t="s">
        <v>54</v>
      </c>
      <c r="P3" t="s">
        <v>55</v>
      </c>
      <c r="Q3" t="s">
        <v>56</v>
      </c>
      <c r="T3" t="s">
        <v>53</v>
      </c>
      <c r="U3" t="s">
        <v>54</v>
      </c>
      <c r="V3" t="s">
        <v>55</v>
      </c>
      <c r="W3" t="s">
        <v>56</v>
      </c>
    </row>
    <row r="4" spans="1:23" x14ac:dyDescent="0.35">
      <c r="A4">
        <v>2008</v>
      </c>
      <c r="B4">
        <v>0</v>
      </c>
      <c r="C4">
        <v>0</v>
      </c>
      <c r="D4">
        <v>0</v>
      </c>
      <c r="E4">
        <v>72</v>
      </c>
      <c r="G4">
        <v>1</v>
      </c>
      <c r="H4">
        <v>0.56000000000000005</v>
      </c>
      <c r="I4">
        <v>0.27</v>
      </c>
      <c r="J4">
        <v>0.37</v>
      </c>
      <c r="K4">
        <v>114</v>
      </c>
      <c r="M4">
        <v>2008</v>
      </c>
      <c r="N4">
        <v>0</v>
      </c>
      <c r="O4">
        <v>0</v>
      </c>
      <c r="P4">
        <v>0</v>
      </c>
      <c r="Q4">
        <v>74</v>
      </c>
      <c r="S4">
        <v>1</v>
      </c>
      <c r="T4">
        <v>0</v>
      </c>
      <c r="U4">
        <v>0</v>
      </c>
      <c r="V4">
        <v>0</v>
      </c>
      <c r="W4">
        <v>128</v>
      </c>
    </row>
    <row r="5" spans="1:23" x14ac:dyDescent="0.35">
      <c r="A5">
        <v>2010</v>
      </c>
      <c r="B5">
        <v>0.28000000000000003</v>
      </c>
      <c r="C5">
        <v>0.51</v>
      </c>
      <c r="D5">
        <v>0.36</v>
      </c>
      <c r="E5">
        <v>85</v>
      </c>
      <c r="G5">
        <v>2</v>
      </c>
      <c r="H5">
        <v>0.85</v>
      </c>
      <c r="I5">
        <v>0.16</v>
      </c>
      <c r="J5">
        <v>0.27</v>
      </c>
      <c r="K5">
        <v>107</v>
      </c>
      <c r="M5">
        <v>2010</v>
      </c>
      <c r="N5">
        <v>0</v>
      </c>
      <c r="O5">
        <v>0</v>
      </c>
      <c r="P5">
        <v>0</v>
      </c>
      <c r="Q5">
        <v>78</v>
      </c>
      <c r="S5">
        <v>2</v>
      </c>
      <c r="T5">
        <v>0</v>
      </c>
      <c r="U5">
        <v>0</v>
      </c>
      <c r="V5">
        <v>0</v>
      </c>
      <c r="W5">
        <v>85</v>
      </c>
    </row>
    <row r="6" spans="1:23" x14ac:dyDescent="0.35">
      <c r="A6">
        <v>2018</v>
      </c>
      <c r="B6">
        <v>0.48</v>
      </c>
      <c r="C6">
        <v>0.18</v>
      </c>
      <c r="D6">
        <v>0.26</v>
      </c>
      <c r="E6">
        <v>150</v>
      </c>
      <c r="G6">
        <v>3</v>
      </c>
      <c r="H6">
        <v>0.92</v>
      </c>
      <c r="I6">
        <v>0.11</v>
      </c>
      <c r="J6">
        <v>0.19</v>
      </c>
      <c r="K6">
        <v>102</v>
      </c>
      <c r="M6">
        <v>2018</v>
      </c>
      <c r="N6">
        <v>0</v>
      </c>
      <c r="O6">
        <v>0</v>
      </c>
      <c r="P6">
        <v>0</v>
      </c>
      <c r="Q6">
        <v>141</v>
      </c>
      <c r="S6">
        <v>3</v>
      </c>
      <c r="T6">
        <v>0</v>
      </c>
      <c r="U6">
        <v>0</v>
      </c>
      <c r="V6">
        <v>0</v>
      </c>
      <c r="W6">
        <v>110</v>
      </c>
    </row>
    <row r="7" spans="1:23" x14ac:dyDescent="0.35">
      <c r="A7">
        <v>2021</v>
      </c>
      <c r="B7">
        <v>0.15</v>
      </c>
      <c r="C7">
        <v>0.25</v>
      </c>
      <c r="D7">
        <v>0.19</v>
      </c>
      <c r="E7">
        <v>73</v>
      </c>
      <c r="G7">
        <v>4</v>
      </c>
      <c r="H7">
        <v>0.69</v>
      </c>
      <c r="I7">
        <v>0.75</v>
      </c>
      <c r="J7">
        <v>0.71</v>
      </c>
      <c r="K7">
        <v>114</v>
      </c>
      <c r="M7">
        <v>2021</v>
      </c>
      <c r="N7">
        <v>0</v>
      </c>
      <c r="O7">
        <v>0</v>
      </c>
      <c r="P7">
        <v>0</v>
      </c>
      <c r="Q7">
        <v>84</v>
      </c>
      <c r="S7">
        <v>4</v>
      </c>
      <c r="T7">
        <v>0.01</v>
      </c>
      <c r="U7">
        <v>7.0000000000000007E-2</v>
      </c>
      <c r="V7">
        <v>0.02</v>
      </c>
      <c r="W7">
        <v>111</v>
      </c>
    </row>
    <row r="8" spans="1:23" x14ac:dyDescent="0.35">
      <c r="A8">
        <v>2025</v>
      </c>
      <c r="B8">
        <v>0.28999999999999998</v>
      </c>
      <c r="C8">
        <v>0.85</v>
      </c>
      <c r="D8">
        <v>0.43</v>
      </c>
      <c r="E8">
        <v>80</v>
      </c>
      <c r="G8">
        <v>5</v>
      </c>
      <c r="H8">
        <v>0.35</v>
      </c>
      <c r="I8">
        <v>0.45</v>
      </c>
      <c r="J8">
        <v>0.39</v>
      </c>
      <c r="K8">
        <v>102</v>
      </c>
      <c r="M8">
        <v>2025</v>
      </c>
      <c r="N8">
        <v>0</v>
      </c>
      <c r="O8">
        <v>0</v>
      </c>
      <c r="P8">
        <v>0</v>
      </c>
      <c r="Q8">
        <v>67</v>
      </c>
      <c r="S8">
        <v>5</v>
      </c>
      <c r="T8">
        <v>0</v>
      </c>
      <c r="U8">
        <v>0</v>
      </c>
      <c r="V8">
        <v>0</v>
      </c>
      <c r="W8">
        <v>106</v>
      </c>
    </row>
    <row r="9" spans="1:23" x14ac:dyDescent="0.35">
      <c r="A9">
        <v>2026</v>
      </c>
      <c r="B9">
        <v>0</v>
      </c>
      <c r="C9">
        <v>0</v>
      </c>
      <c r="D9">
        <v>0</v>
      </c>
      <c r="E9">
        <v>146</v>
      </c>
      <c r="G9">
        <v>6</v>
      </c>
      <c r="H9">
        <v>0.53</v>
      </c>
      <c r="I9">
        <v>0.63</v>
      </c>
      <c r="J9">
        <v>0.56999999999999995</v>
      </c>
      <c r="K9">
        <v>105</v>
      </c>
      <c r="M9">
        <v>2026</v>
      </c>
      <c r="N9">
        <v>0</v>
      </c>
      <c r="O9">
        <v>0</v>
      </c>
      <c r="P9">
        <v>0</v>
      </c>
      <c r="Q9">
        <v>142</v>
      </c>
      <c r="S9">
        <v>6</v>
      </c>
      <c r="T9">
        <v>0</v>
      </c>
      <c r="U9">
        <v>0</v>
      </c>
      <c r="V9">
        <v>0</v>
      </c>
      <c r="W9">
        <v>119</v>
      </c>
    </row>
    <row r="10" spans="1:23" x14ac:dyDescent="0.35">
      <c r="A10">
        <v>2029</v>
      </c>
      <c r="B10">
        <v>0.19</v>
      </c>
      <c r="C10">
        <v>0.96</v>
      </c>
      <c r="D10">
        <v>0.31</v>
      </c>
      <c r="E10">
        <v>85</v>
      </c>
      <c r="G10">
        <v>7</v>
      </c>
      <c r="H10">
        <v>0.55000000000000004</v>
      </c>
      <c r="I10">
        <v>0.68</v>
      </c>
      <c r="J10">
        <v>0.61</v>
      </c>
      <c r="K10">
        <v>119</v>
      </c>
      <c r="M10">
        <v>2029</v>
      </c>
      <c r="N10">
        <v>0</v>
      </c>
      <c r="O10">
        <v>0</v>
      </c>
      <c r="P10">
        <v>0</v>
      </c>
      <c r="Q10">
        <v>70</v>
      </c>
      <c r="S10">
        <v>7</v>
      </c>
      <c r="T10">
        <v>0.03</v>
      </c>
      <c r="U10">
        <v>0.1</v>
      </c>
      <c r="V10">
        <v>0.05</v>
      </c>
      <c r="W10">
        <v>120</v>
      </c>
    </row>
    <row r="11" spans="1:23" x14ac:dyDescent="0.35">
      <c r="A11">
        <v>2031</v>
      </c>
      <c r="B11">
        <v>0.56000000000000005</v>
      </c>
      <c r="C11">
        <v>0.96</v>
      </c>
      <c r="D11">
        <v>0.71</v>
      </c>
      <c r="E11">
        <v>91</v>
      </c>
      <c r="G11">
        <v>8</v>
      </c>
      <c r="H11">
        <v>0.32</v>
      </c>
      <c r="I11">
        <v>0.04</v>
      </c>
      <c r="J11">
        <v>0.08</v>
      </c>
      <c r="K11">
        <v>139</v>
      </c>
      <c r="M11">
        <v>2031</v>
      </c>
      <c r="N11">
        <v>0</v>
      </c>
      <c r="O11">
        <v>0</v>
      </c>
      <c r="P11">
        <v>0</v>
      </c>
      <c r="Q11">
        <v>77</v>
      </c>
      <c r="S11">
        <v>8</v>
      </c>
      <c r="T11">
        <v>0</v>
      </c>
      <c r="U11">
        <v>0</v>
      </c>
      <c r="V11">
        <v>0</v>
      </c>
      <c r="W11">
        <v>118</v>
      </c>
    </row>
    <row r="12" spans="1:23" x14ac:dyDescent="0.35">
      <c r="A12">
        <v>2034</v>
      </c>
      <c r="B12">
        <v>0</v>
      </c>
      <c r="C12">
        <v>0</v>
      </c>
      <c r="D12">
        <v>0</v>
      </c>
      <c r="E12">
        <v>84</v>
      </c>
      <c r="G12">
        <v>9</v>
      </c>
      <c r="H12">
        <v>1</v>
      </c>
      <c r="I12">
        <v>0.16</v>
      </c>
      <c r="J12">
        <v>0.27</v>
      </c>
      <c r="K12">
        <v>107</v>
      </c>
      <c r="M12">
        <v>2034</v>
      </c>
      <c r="N12">
        <v>0</v>
      </c>
      <c r="O12">
        <v>0</v>
      </c>
      <c r="P12">
        <v>0</v>
      </c>
      <c r="Q12">
        <v>72</v>
      </c>
      <c r="S12">
        <v>9</v>
      </c>
      <c r="T12">
        <v>0.02</v>
      </c>
      <c r="U12">
        <v>0.1</v>
      </c>
      <c r="V12">
        <v>0.04</v>
      </c>
      <c r="W12">
        <v>110</v>
      </c>
    </row>
    <row r="13" spans="1:23" x14ac:dyDescent="0.35">
      <c r="A13">
        <v>2037</v>
      </c>
      <c r="B13">
        <v>0.69</v>
      </c>
      <c r="C13">
        <v>0.44</v>
      </c>
      <c r="D13">
        <v>0.54</v>
      </c>
      <c r="E13">
        <v>154</v>
      </c>
      <c r="G13">
        <v>10</v>
      </c>
      <c r="H13">
        <v>0.24</v>
      </c>
      <c r="I13">
        <v>0.28000000000000003</v>
      </c>
      <c r="J13">
        <v>0.26</v>
      </c>
      <c r="K13">
        <v>117</v>
      </c>
      <c r="M13">
        <v>2037</v>
      </c>
      <c r="N13">
        <v>0</v>
      </c>
      <c r="O13">
        <v>0</v>
      </c>
      <c r="P13">
        <v>0</v>
      </c>
      <c r="Q13">
        <v>163</v>
      </c>
      <c r="S13">
        <v>10</v>
      </c>
      <c r="T13">
        <v>0</v>
      </c>
      <c r="U13">
        <v>0</v>
      </c>
      <c r="V13">
        <v>0</v>
      </c>
      <c r="W13">
        <v>122</v>
      </c>
    </row>
    <row r="14" spans="1:23" x14ac:dyDescent="0.35">
      <c r="A14">
        <v>2039</v>
      </c>
      <c r="B14">
        <v>0.2</v>
      </c>
      <c r="C14">
        <v>0.52</v>
      </c>
      <c r="D14">
        <v>0.28000000000000003</v>
      </c>
      <c r="E14">
        <v>71</v>
      </c>
      <c r="G14">
        <v>11</v>
      </c>
      <c r="H14">
        <v>0.18</v>
      </c>
      <c r="I14">
        <v>0.54</v>
      </c>
      <c r="J14">
        <v>0.27</v>
      </c>
      <c r="K14">
        <v>69</v>
      </c>
      <c r="M14">
        <v>2039</v>
      </c>
      <c r="N14">
        <v>0</v>
      </c>
      <c r="O14">
        <v>0</v>
      </c>
      <c r="P14">
        <v>0</v>
      </c>
      <c r="Q14">
        <v>76</v>
      </c>
      <c r="S14">
        <v>11</v>
      </c>
      <c r="T14">
        <v>0.02</v>
      </c>
      <c r="U14">
        <v>0.01</v>
      </c>
      <c r="V14">
        <v>0.02</v>
      </c>
      <c r="W14">
        <v>78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169</v>
      </c>
      <c r="G15">
        <v>12</v>
      </c>
      <c r="H15">
        <v>0.16</v>
      </c>
      <c r="I15">
        <v>0.96</v>
      </c>
      <c r="J15">
        <v>0.28000000000000003</v>
      </c>
      <c r="K15">
        <v>70</v>
      </c>
      <c r="M15">
        <v>2041</v>
      </c>
      <c r="N15">
        <v>0</v>
      </c>
      <c r="O15">
        <v>0</v>
      </c>
      <c r="P15">
        <v>0</v>
      </c>
      <c r="Q15">
        <v>159</v>
      </c>
      <c r="S15">
        <v>12</v>
      </c>
      <c r="T15">
        <v>0.01</v>
      </c>
      <c r="U15">
        <v>0.01</v>
      </c>
      <c r="V15">
        <v>0.01</v>
      </c>
      <c r="W15">
        <v>80</v>
      </c>
    </row>
    <row r="16" spans="1:23" x14ac:dyDescent="0.35">
      <c r="A16">
        <v>2044</v>
      </c>
      <c r="B16">
        <v>0.28000000000000003</v>
      </c>
      <c r="C16">
        <v>0.56999999999999995</v>
      </c>
      <c r="D16">
        <v>0.37</v>
      </c>
      <c r="E16">
        <v>228</v>
      </c>
      <c r="G16">
        <v>13</v>
      </c>
      <c r="H16">
        <v>0</v>
      </c>
      <c r="I16">
        <v>0</v>
      </c>
      <c r="J16">
        <v>0</v>
      </c>
      <c r="K16">
        <v>92</v>
      </c>
      <c r="M16">
        <v>2044</v>
      </c>
      <c r="N16">
        <v>0</v>
      </c>
      <c r="O16">
        <v>0</v>
      </c>
      <c r="P16">
        <v>0</v>
      </c>
      <c r="Q16">
        <v>238</v>
      </c>
      <c r="S16">
        <v>13</v>
      </c>
      <c r="T16">
        <v>0</v>
      </c>
      <c r="U16">
        <v>0</v>
      </c>
      <c r="V16">
        <v>0</v>
      </c>
      <c r="W16">
        <v>67</v>
      </c>
    </row>
    <row r="17" spans="1:23" x14ac:dyDescent="0.35">
      <c r="A17">
        <v>2046</v>
      </c>
      <c r="B17">
        <v>0.1</v>
      </c>
      <c r="C17">
        <v>0.05</v>
      </c>
      <c r="D17">
        <v>7.0000000000000007E-2</v>
      </c>
      <c r="E17">
        <v>122</v>
      </c>
      <c r="G17">
        <v>14</v>
      </c>
      <c r="H17">
        <v>0.38</v>
      </c>
      <c r="I17">
        <v>0.06</v>
      </c>
      <c r="J17">
        <v>0.11</v>
      </c>
      <c r="K17">
        <v>127</v>
      </c>
      <c r="M17">
        <v>2046</v>
      </c>
      <c r="N17">
        <v>0</v>
      </c>
      <c r="O17">
        <v>0</v>
      </c>
      <c r="P17">
        <v>0</v>
      </c>
      <c r="Q17">
        <v>130</v>
      </c>
      <c r="S17">
        <v>14</v>
      </c>
      <c r="T17">
        <v>0.04</v>
      </c>
      <c r="U17">
        <v>0.02</v>
      </c>
      <c r="V17">
        <v>0.03</v>
      </c>
      <c r="W17">
        <v>111</v>
      </c>
    </row>
    <row r="18" spans="1:23" x14ac:dyDescent="0.35">
      <c r="A18">
        <v>2047</v>
      </c>
      <c r="B18">
        <v>0.33</v>
      </c>
      <c r="C18">
        <v>0.55000000000000004</v>
      </c>
      <c r="D18">
        <v>0.41</v>
      </c>
      <c r="E18">
        <v>102</v>
      </c>
      <c r="G18">
        <v>15</v>
      </c>
      <c r="H18">
        <v>0.7</v>
      </c>
      <c r="I18">
        <v>0.48</v>
      </c>
      <c r="J18">
        <v>0.56999999999999995</v>
      </c>
      <c r="K18">
        <v>113</v>
      </c>
      <c r="M18">
        <v>2047</v>
      </c>
      <c r="N18">
        <v>0</v>
      </c>
      <c r="O18">
        <v>0</v>
      </c>
      <c r="P18">
        <v>0</v>
      </c>
      <c r="Q18">
        <v>116</v>
      </c>
      <c r="S18">
        <v>15</v>
      </c>
      <c r="T18">
        <v>0.04</v>
      </c>
      <c r="U18">
        <v>0.12</v>
      </c>
      <c r="V18">
        <v>0.06</v>
      </c>
      <c r="W18">
        <v>115</v>
      </c>
    </row>
    <row r="19" spans="1:23" x14ac:dyDescent="0.35">
      <c r="A19">
        <v>2048</v>
      </c>
      <c r="B19">
        <v>0.14000000000000001</v>
      </c>
      <c r="C19">
        <v>0.03</v>
      </c>
      <c r="D19">
        <v>0.05</v>
      </c>
      <c r="E19">
        <v>179</v>
      </c>
      <c r="G19">
        <v>16</v>
      </c>
      <c r="H19">
        <v>0.36</v>
      </c>
      <c r="I19">
        <v>0.77</v>
      </c>
      <c r="J19">
        <v>0.49</v>
      </c>
      <c r="K19">
        <v>82</v>
      </c>
      <c r="M19">
        <v>2048</v>
      </c>
      <c r="N19">
        <v>0</v>
      </c>
      <c r="O19">
        <v>0</v>
      </c>
      <c r="P19">
        <v>0</v>
      </c>
      <c r="Q19">
        <v>176</v>
      </c>
      <c r="S19">
        <v>16</v>
      </c>
      <c r="T19">
        <v>0</v>
      </c>
      <c r="U19">
        <v>0</v>
      </c>
      <c r="V19">
        <v>0</v>
      </c>
      <c r="W19">
        <v>84</v>
      </c>
    </row>
    <row r="20" spans="1:23" x14ac:dyDescent="0.35">
      <c r="A20">
        <v>2066</v>
      </c>
      <c r="B20">
        <v>0.11</v>
      </c>
      <c r="C20">
        <v>0.13</v>
      </c>
      <c r="D20">
        <v>0.12</v>
      </c>
      <c r="E20">
        <v>343</v>
      </c>
      <c r="G20">
        <v>17</v>
      </c>
      <c r="H20">
        <v>0.36</v>
      </c>
      <c r="I20">
        <v>7.0000000000000007E-2</v>
      </c>
      <c r="J20">
        <v>0.12</v>
      </c>
      <c r="K20">
        <v>70</v>
      </c>
      <c r="M20">
        <v>2066</v>
      </c>
      <c r="N20">
        <v>0</v>
      </c>
      <c r="O20">
        <v>0</v>
      </c>
      <c r="P20">
        <v>0</v>
      </c>
      <c r="Q20">
        <v>328</v>
      </c>
      <c r="S20">
        <v>17</v>
      </c>
      <c r="T20">
        <v>0</v>
      </c>
      <c r="U20">
        <v>0</v>
      </c>
      <c r="V20">
        <v>0</v>
      </c>
      <c r="W20">
        <v>80</v>
      </c>
    </row>
    <row r="21" spans="1:23" x14ac:dyDescent="0.35">
      <c r="A21">
        <v>2074</v>
      </c>
      <c r="B21">
        <v>7.0000000000000007E-2</v>
      </c>
      <c r="C21">
        <v>0.12</v>
      </c>
      <c r="D21">
        <v>0.08</v>
      </c>
      <c r="E21">
        <v>389</v>
      </c>
      <c r="G21">
        <v>18</v>
      </c>
      <c r="H21">
        <v>1</v>
      </c>
      <c r="I21">
        <v>0.22</v>
      </c>
      <c r="J21">
        <v>0.36</v>
      </c>
      <c r="K21">
        <v>118</v>
      </c>
      <c r="M21">
        <v>2074</v>
      </c>
      <c r="N21">
        <v>0</v>
      </c>
      <c r="O21">
        <v>0</v>
      </c>
      <c r="P21">
        <v>0</v>
      </c>
      <c r="Q21">
        <v>407</v>
      </c>
      <c r="S21">
        <v>18</v>
      </c>
      <c r="T21">
        <v>0</v>
      </c>
      <c r="U21">
        <v>0</v>
      </c>
      <c r="V21">
        <v>0</v>
      </c>
      <c r="W21">
        <v>115</v>
      </c>
    </row>
    <row r="22" spans="1:23" x14ac:dyDescent="0.35">
      <c r="A22">
        <v>2076</v>
      </c>
      <c r="B22">
        <v>0.11</v>
      </c>
      <c r="C22">
        <v>0.02</v>
      </c>
      <c r="D22">
        <v>0.03</v>
      </c>
      <c r="E22">
        <v>513</v>
      </c>
      <c r="G22">
        <v>19</v>
      </c>
      <c r="H22">
        <v>0.35</v>
      </c>
      <c r="I22">
        <v>0.69</v>
      </c>
      <c r="J22">
        <v>0.47</v>
      </c>
      <c r="K22">
        <v>95</v>
      </c>
      <c r="M22">
        <v>2076</v>
      </c>
      <c r="N22">
        <v>0.06</v>
      </c>
      <c r="O22">
        <v>0.08</v>
      </c>
      <c r="P22">
        <v>7.0000000000000007E-2</v>
      </c>
      <c r="Q22">
        <v>498</v>
      </c>
      <c r="S22">
        <v>19</v>
      </c>
      <c r="T22">
        <v>0.01</v>
      </c>
      <c r="U22">
        <v>0.05</v>
      </c>
      <c r="V22">
        <v>0.01</v>
      </c>
      <c r="W22">
        <v>85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529</v>
      </c>
      <c r="G23">
        <v>20</v>
      </c>
      <c r="H23">
        <v>0</v>
      </c>
      <c r="I23">
        <v>0</v>
      </c>
      <c r="J23">
        <v>0</v>
      </c>
      <c r="K23">
        <v>80</v>
      </c>
      <c r="M23">
        <v>2077</v>
      </c>
      <c r="N23">
        <v>0</v>
      </c>
      <c r="O23">
        <v>0</v>
      </c>
      <c r="P23">
        <v>0</v>
      </c>
      <c r="Q23">
        <v>519</v>
      </c>
      <c r="S23">
        <v>20</v>
      </c>
      <c r="T23">
        <v>0</v>
      </c>
      <c r="U23">
        <v>0</v>
      </c>
      <c r="V23">
        <v>0</v>
      </c>
      <c r="W23">
        <v>76</v>
      </c>
    </row>
    <row r="24" spans="1:23" x14ac:dyDescent="0.35">
      <c r="A24">
        <v>2079</v>
      </c>
      <c r="B24">
        <v>0.1</v>
      </c>
      <c r="C24">
        <v>0.04</v>
      </c>
      <c r="D24">
        <v>0.05</v>
      </c>
      <c r="E24">
        <v>315</v>
      </c>
      <c r="G24">
        <v>21</v>
      </c>
      <c r="H24">
        <v>0.36</v>
      </c>
      <c r="I24">
        <v>0.21</v>
      </c>
      <c r="J24">
        <v>0.27</v>
      </c>
      <c r="K24">
        <v>85</v>
      </c>
      <c r="M24">
        <v>2079</v>
      </c>
      <c r="N24">
        <v>0</v>
      </c>
      <c r="O24">
        <v>0</v>
      </c>
      <c r="P24">
        <v>0</v>
      </c>
      <c r="Q24">
        <v>295</v>
      </c>
      <c r="S24">
        <v>21</v>
      </c>
      <c r="T24">
        <v>0</v>
      </c>
      <c r="U24">
        <v>0</v>
      </c>
      <c r="V24">
        <v>0</v>
      </c>
      <c r="W24">
        <v>79</v>
      </c>
    </row>
    <row r="25" spans="1:23" x14ac:dyDescent="0.35">
      <c r="A25">
        <v>2081</v>
      </c>
      <c r="B25">
        <v>0.23</v>
      </c>
      <c r="C25">
        <v>0.84</v>
      </c>
      <c r="D25">
        <v>0.36</v>
      </c>
      <c r="E25">
        <v>74</v>
      </c>
      <c r="G25">
        <v>22</v>
      </c>
      <c r="H25">
        <v>1</v>
      </c>
      <c r="I25">
        <v>0.06</v>
      </c>
      <c r="J25">
        <v>0.11</v>
      </c>
      <c r="K25">
        <v>70</v>
      </c>
      <c r="M25">
        <v>2081</v>
      </c>
      <c r="N25">
        <v>0</v>
      </c>
      <c r="O25">
        <v>0</v>
      </c>
      <c r="P25">
        <v>0</v>
      </c>
      <c r="Q25">
        <v>82</v>
      </c>
      <c r="S25">
        <v>22</v>
      </c>
      <c r="T25">
        <v>0</v>
      </c>
      <c r="U25">
        <v>0</v>
      </c>
      <c r="V25">
        <v>0</v>
      </c>
      <c r="W25">
        <v>76</v>
      </c>
    </row>
    <row r="26" spans="1:23" x14ac:dyDescent="0.35">
      <c r="A26">
        <v>2082</v>
      </c>
      <c r="B26">
        <v>0.24</v>
      </c>
      <c r="C26">
        <v>0.28999999999999998</v>
      </c>
      <c r="D26">
        <v>0.26</v>
      </c>
      <c r="E26">
        <v>165</v>
      </c>
      <c r="G26">
        <v>23</v>
      </c>
      <c r="H26">
        <v>0.19</v>
      </c>
      <c r="I26">
        <v>0.73</v>
      </c>
      <c r="J26">
        <v>0.3</v>
      </c>
      <c r="K26">
        <v>119</v>
      </c>
      <c r="M26">
        <v>2082</v>
      </c>
      <c r="N26">
        <v>0</v>
      </c>
      <c r="O26">
        <v>0</v>
      </c>
      <c r="P26">
        <v>0</v>
      </c>
      <c r="Q26">
        <v>150</v>
      </c>
      <c r="S26">
        <v>23</v>
      </c>
      <c r="T26">
        <v>0</v>
      </c>
      <c r="U26">
        <v>0</v>
      </c>
      <c r="V26">
        <v>0</v>
      </c>
      <c r="W26">
        <v>122</v>
      </c>
    </row>
    <row r="27" spans="1:23" x14ac:dyDescent="0.35">
      <c r="A27">
        <v>2084</v>
      </c>
      <c r="B27">
        <v>0.39</v>
      </c>
      <c r="C27">
        <v>0.28000000000000003</v>
      </c>
      <c r="D27">
        <v>0.33</v>
      </c>
      <c r="E27">
        <v>95</v>
      </c>
      <c r="G27">
        <v>24</v>
      </c>
      <c r="H27">
        <v>0.77</v>
      </c>
      <c r="I27">
        <v>0.87</v>
      </c>
      <c r="J27">
        <v>0.82</v>
      </c>
      <c r="K27">
        <v>84</v>
      </c>
      <c r="M27">
        <v>2084</v>
      </c>
      <c r="N27">
        <v>0</v>
      </c>
      <c r="O27">
        <v>0</v>
      </c>
      <c r="P27">
        <v>0</v>
      </c>
      <c r="Q27">
        <v>131</v>
      </c>
      <c r="S27">
        <v>24</v>
      </c>
      <c r="T27">
        <v>0</v>
      </c>
      <c r="U27">
        <v>0</v>
      </c>
      <c r="V27">
        <v>0</v>
      </c>
      <c r="W27">
        <v>74</v>
      </c>
    </row>
    <row r="28" spans="1:23" x14ac:dyDescent="0.35">
      <c r="A28">
        <v>2085</v>
      </c>
      <c r="B28">
        <v>1</v>
      </c>
      <c r="C28">
        <v>0.08</v>
      </c>
      <c r="D28">
        <v>0.15</v>
      </c>
      <c r="E28">
        <v>188</v>
      </c>
      <c r="G28">
        <v>25</v>
      </c>
      <c r="H28">
        <v>0.14000000000000001</v>
      </c>
      <c r="I28">
        <v>0.04</v>
      </c>
      <c r="J28">
        <v>7.0000000000000007E-2</v>
      </c>
      <c r="K28">
        <v>91</v>
      </c>
      <c r="M28">
        <v>2085</v>
      </c>
      <c r="N28">
        <v>0</v>
      </c>
      <c r="O28">
        <v>0</v>
      </c>
      <c r="P28">
        <v>0</v>
      </c>
      <c r="Q28">
        <v>197</v>
      </c>
      <c r="S28">
        <v>25</v>
      </c>
      <c r="T28">
        <v>0</v>
      </c>
      <c r="U28">
        <v>0</v>
      </c>
      <c r="V28">
        <v>0</v>
      </c>
      <c r="W28">
        <v>76</v>
      </c>
    </row>
    <row r="29" spans="1:23" x14ac:dyDescent="0.35">
      <c r="A29">
        <v>2086</v>
      </c>
      <c r="B29">
        <v>0</v>
      </c>
      <c r="C29">
        <v>0</v>
      </c>
      <c r="D29">
        <v>0</v>
      </c>
      <c r="E29">
        <v>494</v>
      </c>
      <c r="G29">
        <v>26</v>
      </c>
      <c r="H29">
        <v>0</v>
      </c>
      <c r="I29">
        <v>0</v>
      </c>
      <c r="J29">
        <v>0</v>
      </c>
      <c r="K29">
        <v>66</v>
      </c>
      <c r="M29">
        <v>2086</v>
      </c>
      <c r="N29">
        <v>0</v>
      </c>
      <c r="O29">
        <v>0</v>
      </c>
      <c r="P29">
        <v>0</v>
      </c>
      <c r="Q29">
        <v>505</v>
      </c>
      <c r="S29">
        <v>26</v>
      </c>
      <c r="T29">
        <v>0</v>
      </c>
      <c r="U29">
        <v>0</v>
      </c>
      <c r="V29">
        <v>0</v>
      </c>
      <c r="W29">
        <v>82</v>
      </c>
    </row>
    <row r="30" spans="1:23" x14ac:dyDescent="0.35">
      <c r="A30">
        <v>2087</v>
      </c>
      <c r="B30">
        <v>0.03</v>
      </c>
      <c r="C30">
        <v>0.02</v>
      </c>
      <c r="D30">
        <v>0.02</v>
      </c>
      <c r="E30">
        <v>353</v>
      </c>
      <c r="G30">
        <v>27</v>
      </c>
      <c r="H30">
        <v>0</v>
      </c>
      <c r="I30">
        <v>0</v>
      </c>
      <c r="J30">
        <v>0</v>
      </c>
      <c r="K30">
        <v>69</v>
      </c>
      <c r="M30">
        <v>2087</v>
      </c>
      <c r="N30">
        <v>0</v>
      </c>
      <c r="O30">
        <v>0</v>
      </c>
      <c r="P30">
        <v>0</v>
      </c>
      <c r="Q30">
        <v>346</v>
      </c>
      <c r="S30">
        <v>27</v>
      </c>
      <c r="T30">
        <v>0</v>
      </c>
      <c r="U30">
        <v>0</v>
      </c>
      <c r="V30">
        <v>0</v>
      </c>
      <c r="W30">
        <v>78</v>
      </c>
    </row>
    <row r="31" spans="1:23" x14ac:dyDescent="0.35">
      <c r="A31">
        <v>2088</v>
      </c>
      <c r="B31">
        <v>0.37</v>
      </c>
      <c r="C31">
        <v>1</v>
      </c>
      <c r="D31">
        <v>0.54</v>
      </c>
      <c r="E31">
        <v>79</v>
      </c>
      <c r="G31">
        <v>28</v>
      </c>
      <c r="H31">
        <v>0</v>
      </c>
      <c r="I31">
        <v>0</v>
      </c>
      <c r="J31">
        <v>0</v>
      </c>
      <c r="K31">
        <v>85</v>
      </c>
      <c r="M31">
        <v>2088</v>
      </c>
      <c r="N31">
        <v>0</v>
      </c>
      <c r="O31">
        <v>0</v>
      </c>
      <c r="P31">
        <v>0</v>
      </c>
      <c r="Q31">
        <v>81</v>
      </c>
      <c r="S31">
        <v>28</v>
      </c>
      <c r="T31">
        <v>0</v>
      </c>
      <c r="U31">
        <v>0</v>
      </c>
      <c r="V31">
        <v>0</v>
      </c>
      <c r="W31">
        <v>84</v>
      </c>
    </row>
    <row r="32" spans="1:23" x14ac:dyDescent="0.35">
      <c r="A32">
        <v>2092</v>
      </c>
      <c r="B32">
        <v>0</v>
      </c>
      <c r="C32">
        <v>0</v>
      </c>
      <c r="D32">
        <v>0</v>
      </c>
      <c r="E32">
        <v>151</v>
      </c>
      <c r="G32">
        <v>29</v>
      </c>
      <c r="H32">
        <v>0.35</v>
      </c>
      <c r="I32">
        <v>0.54</v>
      </c>
      <c r="J32">
        <v>0.42</v>
      </c>
      <c r="K32">
        <v>114</v>
      </c>
      <c r="M32">
        <v>2092</v>
      </c>
      <c r="N32">
        <v>0</v>
      </c>
      <c r="O32">
        <v>0</v>
      </c>
      <c r="P32">
        <v>0</v>
      </c>
      <c r="Q32">
        <v>148</v>
      </c>
      <c r="S32">
        <v>29</v>
      </c>
      <c r="T32">
        <v>0</v>
      </c>
      <c r="U32">
        <v>0</v>
      </c>
      <c r="V32">
        <v>0</v>
      </c>
      <c r="W32">
        <v>116</v>
      </c>
    </row>
    <row r="33" spans="1:23" x14ac:dyDescent="0.35">
      <c r="A33">
        <v>2093</v>
      </c>
      <c r="B33">
        <v>0.11</v>
      </c>
      <c r="C33">
        <v>0.06</v>
      </c>
      <c r="D33">
        <v>0.08</v>
      </c>
      <c r="E33">
        <v>735</v>
      </c>
      <c r="G33">
        <v>30</v>
      </c>
      <c r="H33">
        <v>0.3</v>
      </c>
      <c r="I33">
        <v>0.86</v>
      </c>
      <c r="J33">
        <v>0.44</v>
      </c>
      <c r="K33">
        <v>119</v>
      </c>
      <c r="M33">
        <v>2093</v>
      </c>
      <c r="N33">
        <v>0</v>
      </c>
      <c r="O33">
        <v>0</v>
      </c>
      <c r="P33">
        <v>0</v>
      </c>
      <c r="Q33">
        <v>777</v>
      </c>
      <c r="S33">
        <v>30</v>
      </c>
      <c r="T33">
        <v>0.33</v>
      </c>
      <c r="U33">
        <v>0.01</v>
      </c>
      <c r="V33">
        <v>0.02</v>
      </c>
      <c r="W33">
        <v>126</v>
      </c>
    </row>
    <row r="34" spans="1:23" x14ac:dyDescent="0.35">
      <c r="A34">
        <v>2096</v>
      </c>
      <c r="B34">
        <v>0</v>
      </c>
      <c r="C34">
        <v>0</v>
      </c>
      <c r="D34">
        <v>0</v>
      </c>
      <c r="E34">
        <v>170</v>
      </c>
      <c r="G34">
        <v>31</v>
      </c>
      <c r="H34">
        <v>0.47</v>
      </c>
      <c r="I34">
        <v>0.26</v>
      </c>
      <c r="J34">
        <v>0.33</v>
      </c>
      <c r="K34">
        <v>85</v>
      </c>
      <c r="M34">
        <v>2096</v>
      </c>
      <c r="N34">
        <v>0</v>
      </c>
      <c r="O34">
        <v>0</v>
      </c>
      <c r="P34">
        <v>0</v>
      </c>
      <c r="Q34">
        <v>151</v>
      </c>
      <c r="S34">
        <v>31</v>
      </c>
      <c r="T34">
        <v>0</v>
      </c>
      <c r="U34">
        <v>0</v>
      </c>
      <c r="V34">
        <v>0</v>
      </c>
      <c r="W34">
        <v>80</v>
      </c>
    </row>
    <row r="35" spans="1:23" x14ac:dyDescent="0.35">
      <c r="A35">
        <v>2099</v>
      </c>
      <c r="B35">
        <v>0.16</v>
      </c>
      <c r="C35">
        <v>7.0000000000000007E-2</v>
      </c>
      <c r="D35">
        <v>0.1</v>
      </c>
      <c r="E35">
        <v>199</v>
      </c>
      <c r="G35">
        <v>32</v>
      </c>
      <c r="H35">
        <v>0.25</v>
      </c>
      <c r="I35">
        <v>0.43</v>
      </c>
      <c r="J35">
        <v>0.32</v>
      </c>
      <c r="K35">
        <v>65</v>
      </c>
      <c r="M35">
        <v>2099</v>
      </c>
      <c r="N35">
        <v>0</v>
      </c>
      <c r="O35">
        <v>0</v>
      </c>
      <c r="P35">
        <v>0</v>
      </c>
      <c r="Q35">
        <v>173</v>
      </c>
      <c r="S35">
        <v>32</v>
      </c>
      <c r="T35">
        <v>0</v>
      </c>
      <c r="U35">
        <v>0</v>
      </c>
      <c r="V35">
        <v>0</v>
      </c>
      <c r="W35">
        <v>69</v>
      </c>
    </row>
    <row r="36" spans="1:23" x14ac:dyDescent="0.35">
      <c r="A36">
        <v>2100</v>
      </c>
      <c r="B36">
        <v>0.44</v>
      </c>
      <c r="C36">
        <v>0.28000000000000003</v>
      </c>
      <c r="D36">
        <v>0.34</v>
      </c>
      <c r="E36">
        <v>527</v>
      </c>
      <c r="G36">
        <v>33</v>
      </c>
      <c r="H36">
        <v>0.38</v>
      </c>
      <c r="I36">
        <v>0.21</v>
      </c>
      <c r="J36">
        <v>0.27</v>
      </c>
      <c r="K36">
        <v>82</v>
      </c>
      <c r="M36">
        <v>2100</v>
      </c>
      <c r="N36">
        <v>0</v>
      </c>
      <c r="O36">
        <v>0</v>
      </c>
      <c r="P36">
        <v>0</v>
      </c>
      <c r="Q36">
        <v>502</v>
      </c>
      <c r="S36">
        <v>33</v>
      </c>
      <c r="T36">
        <v>0</v>
      </c>
      <c r="U36">
        <v>0</v>
      </c>
      <c r="V36">
        <v>0</v>
      </c>
      <c r="W36">
        <v>73</v>
      </c>
    </row>
    <row r="37" spans="1:23" x14ac:dyDescent="0.35">
      <c r="A37">
        <v>2111</v>
      </c>
      <c r="B37">
        <v>0.39</v>
      </c>
      <c r="C37">
        <v>0.1</v>
      </c>
      <c r="D37">
        <v>0.15</v>
      </c>
      <c r="E37">
        <v>73</v>
      </c>
      <c r="G37">
        <v>34</v>
      </c>
      <c r="H37">
        <v>0</v>
      </c>
      <c r="I37">
        <v>0</v>
      </c>
      <c r="J37">
        <v>0</v>
      </c>
      <c r="K37">
        <v>75</v>
      </c>
      <c r="M37">
        <v>2111</v>
      </c>
      <c r="N37">
        <v>0</v>
      </c>
      <c r="O37">
        <v>0</v>
      </c>
      <c r="P37">
        <v>0</v>
      </c>
      <c r="Q37">
        <v>84</v>
      </c>
      <c r="S37">
        <v>34</v>
      </c>
      <c r="T37">
        <v>0</v>
      </c>
      <c r="U37">
        <v>0</v>
      </c>
      <c r="V37">
        <v>0</v>
      </c>
      <c r="W37">
        <v>80</v>
      </c>
    </row>
    <row r="38" spans="1:23" x14ac:dyDescent="0.35">
      <c r="A38">
        <v>2119</v>
      </c>
      <c r="B38">
        <v>0.16</v>
      </c>
      <c r="C38">
        <v>0.3</v>
      </c>
      <c r="D38">
        <v>0.21</v>
      </c>
      <c r="E38">
        <v>113</v>
      </c>
      <c r="G38">
        <v>35</v>
      </c>
      <c r="H38">
        <v>0.49</v>
      </c>
      <c r="I38">
        <v>0.73</v>
      </c>
      <c r="J38">
        <v>0.57999999999999996</v>
      </c>
      <c r="K38">
        <v>110</v>
      </c>
      <c r="M38">
        <v>2119</v>
      </c>
      <c r="N38">
        <v>0</v>
      </c>
      <c r="O38">
        <v>0</v>
      </c>
      <c r="P38">
        <v>0</v>
      </c>
      <c r="Q38">
        <v>121</v>
      </c>
      <c r="S38">
        <v>35</v>
      </c>
      <c r="T38">
        <v>0</v>
      </c>
      <c r="U38">
        <v>0</v>
      </c>
      <c r="V38">
        <v>0</v>
      </c>
      <c r="W38">
        <v>108</v>
      </c>
    </row>
    <row r="39" spans="1:23" x14ac:dyDescent="0.35">
      <c r="A39">
        <v>2120</v>
      </c>
      <c r="B39">
        <v>0.3</v>
      </c>
      <c r="C39">
        <v>0.24</v>
      </c>
      <c r="D39">
        <v>0.27</v>
      </c>
      <c r="E39">
        <v>250</v>
      </c>
      <c r="G39">
        <v>36</v>
      </c>
      <c r="H39">
        <v>0.41</v>
      </c>
      <c r="I39">
        <v>0.32</v>
      </c>
      <c r="J39">
        <v>0.36</v>
      </c>
      <c r="K39">
        <v>110</v>
      </c>
      <c r="M39">
        <v>2120</v>
      </c>
      <c r="N39">
        <v>0</v>
      </c>
      <c r="O39">
        <v>0</v>
      </c>
      <c r="P39">
        <v>0</v>
      </c>
      <c r="Q39">
        <v>227</v>
      </c>
      <c r="S39">
        <v>36</v>
      </c>
      <c r="T39">
        <v>0</v>
      </c>
      <c r="U39">
        <v>0</v>
      </c>
      <c r="V39">
        <v>0</v>
      </c>
      <c r="W39">
        <v>110</v>
      </c>
    </row>
    <row r="40" spans="1:23" x14ac:dyDescent="0.35">
      <c r="A40">
        <v>2126</v>
      </c>
      <c r="B40">
        <v>0.4</v>
      </c>
      <c r="C40">
        <v>0.42</v>
      </c>
      <c r="D40">
        <v>0.41</v>
      </c>
      <c r="E40">
        <v>479</v>
      </c>
      <c r="G40">
        <v>37</v>
      </c>
      <c r="H40">
        <v>0.57999999999999996</v>
      </c>
      <c r="I40">
        <v>0.38</v>
      </c>
      <c r="J40">
        <v>0.46</v>
      </c>
      <c r="K40">
        <v>69</v>
      </c>
      <c r="M40">
        <v>2126</v>
      </c>
      <c r="N40">
        <v>0.12</v>
      </c>
      <c r="O40">
        <v>0.03</v>
      </c>
      <c r="P40">
        <v>0.04</v>
      </c>
      <c r="Q40">
        <v>508</v>
      </c>
      <c r="S40">
        <v>37</v>
      </c>
      <c r="T40">
        <v>0.02</v>
      </c>
      <c r="U40">
        <v>0.08</v>
      </c>
      <c r="V40">
        <v>0.03</v>
      </c>
      <c r="W40">
        <v>93</v>
      </c>
    </row>
    <row r="41" spans="1:23" x14ac:dyDescent="0.35">
      <c r="A41">
        <v>2134</v>
      </c>
      <c r="B41">
        <v>0.33</v>
      </c>
      <c r="C41">
        <v>0.81</v>
      </c>
      <c r="D41">
        <v>0.47</v>
      </c>
      <c r="E41">
        <v>208</v>
      </c>
      <c r="G41">
        <v>38</v>
      </c>
      <c r="H41">
        <v>0.44</v>
      </c>
      <c r="I41">
        <v>0.33</v>
      </c>
      <c r="J41">
        <v>0.38</v>
      </c>
      <c r="K41">
        <v>81</v>
      </c>
      <c r="M41">
        <v>2134</v>
      </c>
      <c r="N41">
        <v>0</v>
      </c>
      <c r="O41">
        <v>0</v>
      </c>
      <c r="P41">
        <v>0</v>
      </c>
      <c r="Q41">
        <v>172</v>
      </c>
      <c r="S41">
        <v>38</v>
      </c>
      <c r="T41">
        <v>0</v>
      </c>
      <c r="U41">
        <v>0</v>
      </c>
      <c r="V41">
        <v>0</v>
      </c>
      <c r="W41">
        <v>93</v>
      </c>
    </row>
    <row r="42" spans="1:23" x14ac:dyDescent="0.35">
      <c r="A42">
        <v>2135</v>
      </c>
      <c r="B42">
        <v>0.52</v>
      </c>
      <c r="C42">
        <v>0.56000000000000005</v>
      </c>
      <c r="D42">
        <v>0.54</v>
      </c>
      <c r="E42">
        <v>96</v>
      </c>
      <c r="G42">
        <v>39</v>
      </c>
      <c r="H42">
        <v>1</v>
      </c>
      <c r="I42">
        <v>0.21</v>
      </c>
      <c r="J42">
        <v>0.35</v>
      </c>
      <c r="K42">
        <v>123</v>
      </c>
      <c r="M42">
        <v>2135</v>
      </c>
      <c r="N42">
        <v>0</v>
      </c>
      <c r="O42">
        <v>0</v>
      </c>
      <c r="P42">
        <v>0</v>
      </c>
      <c r="Q42">
        <v>114</v>
      </c>
      <c r="S42">
        <v>39</v>
      </c>
      <c r="T42">
        <v>0</v>
      </c>
      <c r="U42">
        <v>0.03</v>
      </c>
      <c r="V42">
        <v>0.01</v>
      </c>
      <c r="W42">
        <v>111</v>
      </c>
    </row>
    <row r="43" spans="1:23" x14ac:dyDescent="0.35">
      <c r="A43">
        <v>2137</v>
      </c>
      <c r="B43">
        <v>0</v>
      </c>
      <c r="C43">
        <v>0</v>
      </c>
      <c r="D43">
        <v>0</v>
      </c>
      <c r="E43">
        <v>442</v>
      </c>
      <c r="G43">
        <v>40</v>
      </c>
      <c r="H43">
        <v>0.31</v>
      </c>
      <c r="I43">
        <v>0.39</v>
      </c>
      <c r="J43">
        <v>0.34</v>
      </c>
      <c r="K43">
        <v>70</v>
      </c>
      <c r="M43">
        <v>2137</v>
      </c>
      <c r="N43">
        <v>0</v>
      </c>
      <c r="O43">
        <v>0</v>
      </c>
      <c r="P43">
        <v>0</v>
      </c>
      <c r="Q43">
        <v>421</v>
      </c>
      <c r="S43">
        <v>40</v>
      </c>
      <c r="T43">
        <v>0.01</v>
      </c>
      <c r="U43">
        <v>0.12</v>
      </c>
      <c r="V43">
        <v>0.01</v>
      </c>
      <c r="W43">
        <v>56</v>
      </c>
    </row>
    <row r="44" spans="1:23" x14ac:dyDescent="0.35">
      <c r="A44">
        <v>2154</v>
      </c>
      <c r="B44">
        <v>0.37</v>
      </c>
      <c r="C44">
        <v>0.9</v>
      </c>
      <c r="D44">
        <v>0.52</v>
      </c>
      <c r="E44">
        <v>77</v>
      </c>
      <c r="G44">
        <v>41</v>
      </c>
      <c r="H44">
        <v>0</v>
      </c>
      <c r="I44">
        <v>0</v>
      </c>
      <c r="J44">
        <v>0</v>
      </c>
      <c r="K44">
        <v>98</v>
      </c>
      <c r="M44">
        <v>2154</v>
      </c>
      <c r="N44">
        <v>0</v>
      </c>
      <c r="O44">
        <v>0</v>
      </c>
      <c r="P44">
        <v>0</v>
      </c>
      <c r="Q44">
        <v>81</v>
      </c>
      <c r="S44">
        <v>41</v>
      </c>
      <c r="T44">
        <v>0</v>
      </c>
      <c r="U44">
        <v>0</v>
      </c>
      <c r="V44">
        <v>0</v>
      </c>
      <c r="W44">
        <v>89</v>
      </c>
    </row>
    <row r="45" spans="1:23" x14ac:dyDescent="0.35">
      <c r="A45">
        <v>2159</v>
      </c>
      <c r="B45">
        <v>0.49</v>
      </c>
      <c r="C45">
        <v>0.13</v>
      </c>
      <c r="D45">
        <v>0.21</v>
      </c>
      <c r="E45">
        <v>179</v>
      </c>
      <c r="G45">
        <v>42</v>
      </c>
      <c r="H45">
        <v>0</v>
      </c>
      <c r="I45">
        <v>0</v>
      </c>
      <c r="J45">
        <v>0</v>
      </c>
      <c r="K45">
        <v>109</v>
      </c>
      <c r="M45">
        <v>2159</v>
      </c>
      <c r="N45">
        <v>0</v>
      </c>
      <c r="O45">
        <v>0</v>
      </c>
      <c r="P45">
        <v>0</v>
      </c>
      <c r="Q45">
        <v>197</v>
      </c>
      <c r="S45">
        <v>42</v>
      </c>
      <c r="T45">
        <v>0.02</v>
      </c>
      <c r="U45">
        <v>0.04</v>
      </c>
      <c r="V45">
        <v>0.02</v>
      </c>
      <c r="W45">
        <v>110</v>
      </c>
    </row>
    <row r="46" spans="1:23" x14ac:dyDescent="0.35">
      <c r="A46">
        <v>2162</v>
      </c>
      <c r="B46">
        <v>0.83</v>
      </c>
      <c r="C46">
        <v>0.89</v>
      </c>
      <c r="D46">
        <v>0.86</v>
      </c>
      <c r="E46">
        <v>82</v>
      </c>
      <c r="G46">
        <v>43</v>
      </c>
      <c r="H46">
        <v>0.48</v>
      </c>
      <c r="I46">
        <v>0.56999999999999995</v>
      </c>
      <c r="J46">
        <v>0.52</v>
      </c>
      <c r="K46">
        <v>122</v>
      </c>
      <c r="M46">
        <v>2162</v>
      </c>
      <c r="N46">
        <v>0</v>
      </c>
      <c r="O46">
        <v>0</v>
      </c>
      <c r="P46">
        <v>0</v>
      </c>
      <c r="Q46">
        <v>82</v>
      </c>
      <c r="S46">
        <v>43</v>
      </c>
      <c r="T46">
        <v>0</v>
      </c>
      <c r="U46">
        <v>0</v>
      </c>
      <c r="V46">
        <v>0</v>
      </c>
      <c r="W46">
        <v>119</v>
      </c>
    </row>
    <row r="47" spans="1:23" x14ac:dyDescent="0.35">
      <c r="A47">
        <v>2190</v>
      </c>
      <c r="B47">
        <v>0.25</v>
      </c>
      <c r="C47">
        <v>0.16</v>
      </c>
      <c r="D47">
        <v>0.2</v>
      </c>
      <c r="E47">
        <v>308</v>
      </c>
      <c r="G47">
        <v>44</v>
      </c>
      <c r="H47">
        <v>0.22</v>
      </c>
      <c r="I47">
        <v>0.02</v>
      </c>
      <c r="J47">
        <v>0.04</v>
      </c>
      <c r="K47">
        <v>84</v>
      </c>
      <c r="M47">
        <v>2190</v>
      </c>
      <c r="N47">
        <v>0</v>
      </c>
      <c r="O47">
        <v>0</v>
      </c>
      <c r="P47">
        <v>0</v>
      </c>
      <c r="Q47">
        <v>323</v>
      </c>
      <c r="S47">
        <v>44</v>
      </c>
      <c r="T47">
        <v>0</v>
      </c>
      <c r="U47">
        <v>0</v>
      </c>
      <c r="V47">
        <v>0</v>
      </c>
      <c r="W47">
        <v>82</v>
      </c>
    </row>
    <row r="48" spans="1:23" x14ac:dyDescent="0.35">
      <c r="A48">
        <v>2196</v>
      </c>
      <c r="B48">
        <v>0.39</v>
      </c>
      <c r="C48">
        <v>0.3</v>
      </c>
      <c r="D48">
        <v>0.34</v>
      </c>
      <c r="E48">
        <v>114</v>
      </c>
      <c r="G48">
        <v>45</v>
      </c>
      <c r="H48">
        <v>0.19</v>
      </c>
      <c r="I48">
        <v>0.77</v>
      </c>
      <c r="J48">
        <v>0.3</v>
      </c>
      <c r="K48">
        <v>70</v>
      </c>
      <c r="M48">
        <v>2196</v>
      </c>
      <c r="N48">
        <v>0</v>
      </c>
      <c r="O48">
        <v>0</v>
      </c>
      <c r="P48">
        <v>0</v>
      </c>
      <c r="Q48">
        <v>108</v>
      </c>
      <c r="S48">
        <v>45</v>
      </c>
      <c r="T48">
        <v>0</v>
      </c>
      <c r="U48">
        <v>0</v>
      </c>
      <c r="V48">
        <v>0</v>
      </c>
      <c r="W48">
        <v>74</v>
      </c>
    </row>
    <row r="49" spans="1:23" x14ac:dyDescent="0.35">
      <c r="A49">
        <v>2198</v>
      </c>
      <c r="B49">
        <v>0.7</v>
      </c>
      <c r="C49">
        <v>0.18</v>
      </c>
      <c r="D49">
        <v>0.28999999999999998</v>
      </c>
      <c r="E49">
        <v>116</v>
      </c>
      <c r="G49">
        <v>46</v>
      </c>
      <c r="H49">
        <v>0</v>
      </c>
      <c r="I49">
        <v>0</v>
      </c>
      <c r="J49">
        <v>0</v>
      </c>
      <c r="K49">
        <v>78</v>
      </c>
      <c r="M49">
        <v>2198</v>
      </c>
      <c r="N49">
        <v>0</v>
      </c>
      <c r="O49">
        <v>0</v>
      </c>
      <c r="P49">
        <v>0</v>
      </c>
      <c r="Q49">
        <v>108</v>
      </c>
      <c r="S49">
        <v>46</v>
      </c>
      <c r="T49">
        <v>0.02</v>
      </c>
      <c r="U49">
        <v>0.19</v>
      </c>
      <c r="V49">
        <v>0.04</v>
      </c>
      <c r="W49">
        <v>81</v>
      </c>
    </row>
    <row r="50" spans="1:23" x14ac:dyDescent="0.35">
      <c r="A50">
        <v>2200</v>
      </c>
      <c r="B50">
        <v>0.04</v>
      </c>
      <c r="C50">
        <v>0.02</v>
      </c>
      <c r="D50">
        <v>0.03</v>
      </c>
      <c r="E50">
        <v>105</v>
      </c>
      <c r="G50">
        <v>47</v>
      </c>
      <c r="H50">
        <v>0.31</v>
      </c>
      <c r="I50">
        <v>0.89</v>
      </c>
      <c r="J50">
        <v>0.46</v>
      </c>
      <c r="K50">
        <v>64</v>
      </c>
      <c r="M50">
        <v>2200</v>
      </c>
      <c r="N50">
        <v>0</v>
      </c>
      <c r="O50">
        <v>0</v>
      </c>
      <c r="P50">
        <v>0</v>
      </c>
      <c r="Q50">
        <v>116</v>
      </c>
      <c r="S50">
        <v>47</v>
      </c>
      <c r="T50">
        <v>0</v>
      </c>
      <c r="U50">
        <v>0</v>
      </c>
      <c r="V50">
        <v>0</v>
      </c>
      <c r="W50">
        <v>87</v>
      </c>
    </row>
    <row r="51" spans="1:23" x14ac:dyDescent="0.35">
      <c r="A51">
        <v>2203</v>
      </c>
      <c r="B51">
        <v>1</v>
      </c>
      <c r="C51">
        <v>0</v>
      </c>
      <c r="D51">
        <v>0.01</v>
      </c>
      <c r="E51">
        <v>203</v>
      </c>
      <c r="G51">
        <v>48</v>
      </c>
      <c r="H51">
        <v>0.56999999999999995</v>
      </c>
      <c r="I51">
        <v>0.19</v>
      </c>
      <c r="J51">
        <v>0.28000000000000003</v>
      </c>
      <c r="K51">
        <v>64</v>
      </c>
      <c r="M51">
        <v>2203</v>
      </c>
      <c r="N51">
        <v>0</v>
      </c>
      <c r="O51">
        <v>0</v>
      </c>
      <c r="P51">
        <v>0</v>
      </c>
      <c r="Q51">
        <v>199</v>
      </c>
      <c r="S51">
        <v>48</v>
      </c>
      <c r="T51">
        <v>0.03</v>
      </c>
      <c r="U51">
        <v>0.11</v>
      </c>
      <c r="V51">
        <v>0.05</v>
      </c>
      <c r="W51">
        <v>72</v>
      </c>
    </row>
    <row r="52" spans="1:23" x14ac:dyDescent="0.35">
      <c r="A52">
        <v>2204</v>
      </c>
      <c r="B52">
        <v>0</v>
      </c>
      <c r="C52">
        <v>0</v>
      </c>
      <c r="D52">
        <v>0</v>
      </c>
      <c r="E52">
        <v>688</v>
      </c>
      <c r="G52">
        <v>49</v>
      </c>
      <c r="H52">
        <v>0.83</v>
      </c>
      <c r="I52">
        <v>0.15</v>
      </c>
      <c r="J52">
        <v>0.25</v>
      </c>
      <c r="K52">
        <v>100</v>
      </c>
      <c r="M52">
        <v>2204</v>
      </c>
      <c r="N52">
        <v>0</v>
      </c>
      <c r="O52">
        <v>0</v>
      </c>
      <c r="P52">
        <v>0</v>
      </c>
      <c r="Q52">
        <v>707</v>
      </c>
      <c r="S52">
        <v>49</v>
      </c>
      <c r="T52">
        <v>0</v>
      </c>
      <c r="U52">
        <v>0</v>
      </c>
      <c r="V52">
        <v>0</v>
      </c>
      <c r="W52">
        <v>105</v>
      </c>
    </row>
    <row r="53" spans="1:23" x14ac:dyDescent="0.35">
      <c r="A53">
        <v>2205</v>
      </c>
      <c r="B53">
        <v>0.11</v>
      </c>
      <c r="C53">
        <v>0.08</v>
      </c>
      <c r="D53">
        <v>0.09</v>
      </c>
      <c r="E53">
        <v>309</v>
      </c>
      <c r="G53">
        <v>50</v>
      </c>
      <c r="H53">
        <v>0.35</v>
      </c>
      <c r="I53">
        <v>0.86</v>
      </c>
      <c r="J53">
        <v>0.49</v>
      </c>
      <c r="K53">
        <v>76</v>
      </c>
      <c r="M53">
        <v>2205</v>
      </c>
      <c r="N53">
        <v>0</v>
      </c>
      <c r="O53">
        <v>0</v>
      </c>
      <c r="P53">
        <v>0</v>
      </c>
      <c r="Q53">
        <v>300</v>
      </c>
      <c r="S53">
        <v>50</v>
      </c>
      <c r="T53">
        <v>0.04</v>
      </c>
      <c r="U53">
        <v>0.19</v>
      </c>
      <c r="V53">
        <v>0.06</v>
      </c>
      <c r="W53">
        <v>85</v>
      </c>
    </row>
    <row r="54" spans="1:23" x14ac:dyDescent="0.35">
      <c r="A54">
        <v>2207</v>
      </c>
      <c r="B54">
        <v>0.69</v>
      </c>
      <c r="C54">
        <v>0.52</v>
      </c>
      <c r="D54">
        <v>0.6</v>
      </c>
      <c r="E54">
        <v>96</v>
      </c>
      <c r="G54">
        <v>51</v>
      </c>
      <c r="H54">
        <v>0.2</v>
      </c>
      <c r="I54">
        <v>0.6</v>
      </c>
      <c r="J54">
        <v>0.3</v>
      </c>
      <c r="K54">
        <v>107</v>
      </c>
      <c r="M54">
        <v>2207</v>
      </c>
      <c r="N54">
        <v>0</v>
      </c>
      <c r="O54">
        <v>0</v>
      </c>
      <c r="P54">
        <v>0</v>
      </c>
      <c r="Q54">
        <v>79</v>
      </c>
      <c r="S54">
        <v>51</v>
      </c>
      <c r="T54">
        <v>0</v>
      </c>
      <c r="U54">
        <v>0</v>
      </c>
      <c r="V54">
        <v>0</v>
      </c>
      <c r="W54">
        <v>97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179</v>
      </c>
      <c r="G55">
        <v>52</v>
      </c>
      <c r="H55">
        <v>0.37</v>
      </c>
      <c r="I55">
        <v>0.83</v>
      </c>
      <c r="J55">
        <v>0.51</v>
      </c>
      <c r="K55">
        <v>83</v>
      </c>
      <c r="M55">
        <v>2208</v>
      </c>
      <c r="N55">
        <v>0</v>
      </c>
      <c r="O55">
        <v>0</v>
      </c>
      <c r="P55">
        <v>0</v>
      </c>
      <c r="Q55">
        <v>200</v>
      </c>
      <c r="S55">
        <v>52</v>
      </c>
      <c r="T55">
        <v>0</v>
      </c>
      <c r="U55">
        <v>0</v>
      </c>
      <c r="V55">
        <v>0</v>
      </c>
      <c r="W55">
        <v>80</v>
      </c>
    </row>
    <row r="56" spans="1:23" x14ac:dyDescent="0.35">
      <c r="A56">
        <v>2209</v>
      </c>
      <c r="B56">
        <v>0.94</v>
      </c>
      <c r="C56">
        <v>0.98</v>
      </c>
      <c r="D56">
        <v>0.96</v>
      </c>
      <c r="E56">
        <v>100</v>
      </c>
      <c r="G56">
        <v>53</v>
      </c>
      <c r="H56">
        <v>0.78</v>
      </c>
      <c r="I56">
        <v>0.27</v>
      </c>
      <c r="J56">
        <v>0.4</v>
      </c>
      <c r="K56">
        <v>109</v>
      </c>
      <c r="M56">
        <v>2209</v>
      </c>
      <c r="N56">
        <v>0</v>
      </c>
      <c r="O56">
        <v>0</v>
      </c>
      <c r="P56">
        <v>0</v>
      </c>
      <c r="Q56">
        <v>118</v>
      </c>
      <c r="S56">
        <v>53</v>
      </c>
      <c r="T56">
        <v>0</v>
      </c>
      <c r="U56">
        <v>0</v>
      </c>
      <c r="V56">
        <v>0</v>
      </c>
      <c r="W56">
        <v>112</v>
      </c>
    </row>
    <row r="57" spans="1:23" x14ac:dyDescent="0.35">
      <c r="A57">
        <v>2211</v>
      </c>
      <c r="B57">
        <v>0.87</v>
      </c>
      <c r="C57">
        <v>0.79</v>
      </c>
      <c r="D57">
        <v>0.83</v>
      </c>
      <c r="E57">
        <v>75</v>
      </c>
      <c r="G57">
        <v>54</v>
      </c>
      <c r="H57">
        <v>0</v>
      </c>
      <c r="I57">
        <v>0</v>
      </c>
      <c r="J57">
        <v>0</v>
      </c>
      <c r="K57">
        <v>124</v>
      </c>
      <c r="M57">
        <v>2211</v>
      </c>
      <c r="N57">
        <v>0</v>
      </c>
      <c r="O57">
        <v>0</v>
      </c>
      <c r="P57">
        <v>0</v>
      </c>
      <c r="Q57">
        <v>90</v>
      </c>
      <c r="S57">
        <v>54</v>
      </c>
      <c r="T57">
        <v>0</v>
      </c>
      <c r="U57">
        <v>0</v>
      </c>
      <c r="V57">
        <v>0</v>
      </c>
      <c r="W57">
        <v>112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70</v>
      </c>
      <c r="G58">
        <v>55</v>
      </c>
      <c r="H58">
        <v>0.61</v>
      </c>
      <c r="I58">
        <v>0.68</v>
      </c>
      <c r="J58">
        <v>0.64</v>
      </c>
      <c r="K58">
        <v>79</v>
      </c>
      <c r="M58">
        <v>2216</v>
      </c>
      <c r="N58">
        <v>0</v>
      </c>
      <c r="O58">
        <v>0</v>
      </c>
      <c r="P58">
        <v>0</v>
      </c>
      <c r="Q58">
        <v>80</v>
      </c>
      <c r="S58">
        <v>55</v>
      </c>
      <c r="T58">
        <v>0</v>
      </c>
      <c r="U58">
        <v>0</v>
      </c>
      <c r="V58">
        <v>0</v>
      </c>
      <c r="W58">
        <v>83</v>
      </c>
    </row>
    <row r="59" spans="1:23" x14ac:dyDescent="0.35">
      <c r="A59">
        <v>2218</v>
      </c>
      <c r="B59">
        <v>0.54</v>
      </c>
      <c r="C59">
        <v>0.47</v>
      </c>
      <c r="D59">
        <v>0.5</v>
      </c>
      <c r="E59">
        <v>209</v>
      </c>
      <c r="G59">
        <v>56</v>
      </c>
      <c r="H59">
        <v>0.76</v>
      </c>
      <c r="I59">
        <v>0.76</v>
      </c>
      <c r="J59">
        <v>0.76</v>
      </c>
      <c r="K59">
        <v>130</v>
      </c>
      <c r="M59">
        <v>2218</v>
      </c>
      <c r="N59">
        <v>0.19</v>
      </c>
      <c r="O59">
        <v>0.03</v>
      </c>
      <c r="P59">
        <v>0.05</v>
      </c>
      <c r="Q59">
        <v>190</v>
      </c>
      <c r="S59">
        <v>56</v>
      </c>
      <c r="T59">
        <v>0</v>
      </c>
      <c r="U59">
        <v>0</v>
      </c>
      <c r="V59">
        <v>0</v>
      </c>
      <c r="W59">
        <v>125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195</v>
      </c>
      <c r="G60">
        <v>57</v>
      </c>
      <c r="H60">
        <v>0.35</v>
      </c>
      <c r="I60">
        <v>0.45</v>
      </c>
      <c r="J60">
        <v>0.39</v>
      </c>
      <c r="K60">
        <v>78</v>
      </c>
      <c r="M60">
        <v>2219</v>
      </c>
      <c r="N60">
        <v>0</v>
      </c>
      <c r="O60">
        <v>0</v>
      </c>
      <c r="P60">
        <v>0</v>
      </c>
      <c r="Q60">
        <v>195</v>
      </c>
      <c r="S60">
        <v>57</v>
      </c>
      <c r="T60">
        <v>0</v>
      </c>
      <c r="U60">
        <v>0</v>
      </c>
      <c r="V60">
        <v>0</v>
      </c>
      <c r="W60">
        <v>83</v>
      </c>
    </row>
    <row r="61" spans="1:23" x14ac:dyDescent="0.35">
      <c r="A61">
        <v>2220</v>
      </c>
      <c r="B61">
        <v>0.69</v>
      </c>
      <c r="C61">
        <v>0.09</v>
      </c>
      <c r="D61">
        <v>0.17</v>
      </c>
      <c r="E61">
        <v>212</v>
      </c>
      <c r="G61">
        <v>58</v>
      </c>
      <c r="H61">
        <v>0</v>
      </c>
      <c r="I61">
        <v>0</v>
      </c>
      <c r="J61">
        <v>0</v>
      </c>
      <c r="K61">
        <v>76</v>
      </c>
      <c r="M61">
        <v>2220</v>
      </c>
      <c r="N61">
        <v>0</v>
      </c>
      <c r="O61">
        <v>0</v>
      </c>
      <c r="P61">
        <v>0</v>
      </c>
      <c r="Q61">
        <v>204</v>
      </c>
      <c r="S61">
        <v>58</v>
      </c>
      <c r="T61">
        <v>0</v>
      </c>
      <c r="U61">
        <v>0</v>
      </c>
      <c r="V61">
        <v>0</v>
      </c>
      <c r="W61">
        <v>87</v>
      </c>
    </row>
    <row r="62" spans="1:23" x14ac:dyDescent="0.35">
      <c r="A62">
        <v>2224</v>
      </c>
      <c r="B62">
        <v>0.43</v>
      </c>
      <c r="C62">
        <v>0.44</v>
      </c>
      <c r="D62">
        <v>0.44</v>
      </c>
      <c r="E62">
        <v>77</v>
      </c>
      <c r="G62">
        <v>59</v>
      </c>
      <c r="H62">
        <v>0.34</v>
      </c>
      <c r="I62">
        <v>0.8</v>
      </c>
      <c r="J62">
        <v>0.47</v>
      </c>
      <c r="K62">
        <v>116</v>
      </c>
      <c r="M62">
        <v>2224</v>
      </c>
      <c r="N62">
        <v>0</v>
      </c>
      <c r="O62">
        <v>0</v>
      </c>
      <c r="P62">
        <v>0</v>
      </c>
      <c r="Q62">
        <v>80</v>
      </c>
      <c r="S62">
        <v>59</v>
      </c>
      <c r="T62">
        <v>0</v>
      </c>
      <c r="U62">
        <v>0</v>
      </c>
      <c r="V62">
        <v>0</v>
      </c>
      <c r="W62">
        <v>126</v>
      </c>
    </row>
    <row r="63" spans="1:23" x14ac:dyDescent="0.35">
      <c r="A63">
        <v>2227</v>
      </c>
      <c r="B63">
        <v>0.24</v>
      </c>
      <c r="C63">
        <v>0.43</v>
      </c>
      <c r="D63">
        <v>0.31</v>
      </c>
      <c r="E63">
        <v>195</v>
      </c>
      <c r="G63">
        <v>60</v>
      </c>
      <c r="H63">
        <v>0.17</v>
      </c>
      <c r="I63">
        <v>0.31</v>
      </c>
      <c r="J63">
        <v>0.21</v>
      </c>
      <c r="K63">
        <v>72</v>
      </c>
      <c r="M63">
        <v>2227</v>
      </c>
      <c r="N63">
        <v>0</v>
      </c>
      <c r="O63">
        <v>0</v>
      </c>
      <c r="P63">
        <v>0</v>
      </c>
      <c r="Q63">
        <v>190</v>
      </c>
      <c r="S63">
        <v>60</v>
      </c>
      <c r="T63">
        <v>0</v>
      </c>
      <c r="U63">
        <v>0</v>
      </c>
      <c r="V63">
        <v>0</v>
      </c>
      <c r="W63">
        <v>76</v>
      </c>
    </row>
    <row r="64" spans="1:23" x14ac:dyDescent="0.35">
      <c r="A64">
        <v>2228</v>
      </c>
      <c r="B64">
        <v>0</v>
      </c>
      <c r="C64">
        <v>0</v>
      </c>
      <c r="D64">
        <v>0</v>
      </c>
      <c r="E64">
        <v>342</v>
      </c>
      <c r="G64">
        <v>61</v>
      </c>
      <c r="H64">
        <v>0.53</v>
      </c>
      <c r="I64">
        <v>7.0000000000000007E-2</v>
      </c>
      <c r="J64">
        <v>0.12</v>
      </c>
      <c r="K64">
        <v>115</v>
      </c>
      <c r="M64">
        <v>2228</v>
      </c>
      <c r="N64">
        <v>0</v>
      </c>
      <c r="O64">
        <v>0</v>
      </c>
      <c r="P64">
        <v>0</v>
      </c>
      <c r="Q64">
        <v>330</v>
      </c>
      <c r="S64">
        <v>61</v>
      </c>
      <c r="T64">
        <v>0.02</v>
      </c>
      <c r="U64">
        <v>0.11</v>
      </c>
      <c r="V64">
        <v>0.03</v>
      </c>
      <c r="W64">
        <v>114</v>
      </c>
    </row>
    <row r="65" spans="1:23" x14ac:dyDescent="0.35">
      <c r="A65">
        <v>2229</v>
      </c>
      <c r="B65">
        <v>0</v>
      </c>
      <c r="C65">
        <v>0</v>
      </c>
      <c r="D65">
        <v>0</v>
      </c>
      <c r="E65">
        <v>163</v>
      </c>
      <c r="G65">
        <v>62</v>
      </c>
      <c r="H65">
        <v>0</v>
      </c>
      <c r="I65">
        <v>0</v>
      </c>
      <c r="J65">
        <v>0</v>
      </c>
      <c r="K65">
        <v>73</v>
      </c>
      <c r="M65">
        <v>2229</v>
      </c>
      <c r="N65">
        <v>0</v>
      </c>
      <c r="O65">
        <v>0</v>
      </c>
      <c r="P65">
        <v>0</v>
      </c>
      <c r="Q65">
        <v>170</v>
      </c>
      <c r="S65">
        <v>62</v>
      </c>
      <c r="T65">
        <v>0</v>
      </c>
      <c r="U65">
        <v>0</v>
      </c>
      <c r="V65">
        <v>0</v>
      </c>
      <c r="W65">
        <v>66</v>
      </c>
    </row>
    <row r="66" spans="1:23" x14ac:dyDescent="0.35">
      <c r="A66">
        <v>2230</v>
      </c>
      <c r="B66">
        <v>0.13</v>
      </c>
      <c r="C66">
        <v>0.04</v>
      </c>
      <c r="D66">
        <v>0.06</v>
      </c>
      <c r="E66">
        <v>339</v>
      </c>
      <c r="G66">
        <v>63</v>
      </c>
      <c r="H66">
        <v>0.88</v>
      </c>
      <c r="I66">
        <v>0.54</v>
      </c>
      <c r="J66">
        <v>0.67</v>
      </c>
      <c r="K66">
        <v>85</v>
      </c>
      <c r="M66">
        <v>2230</v>
      </c>
      <c r="N66">
        <v>0</v>
      </c>
      <c r="O66">
        <v>0</v>
      </c>
      <c r="P66">
        <v>0</v>
      </c>
      <c r="Q66">
        <v>339</v>
      </c>
      <c r="S66">
        <v>63</v>
      </c>
      <c r="T66">
        <v>0.02</v>
      </c>
      <c r="U66">
        <v>0.17</v>
      </c>
      <c r="V66">
        <v>0.04</v>
      </c>
      <c r="W66">
        <v>70</v>
      </c>
    </row>
    <row r="67" spans="1:23" x14ac:dyDescent="0.35">
      <c r="A67">
        <v>2231</v>
      </c>
      <c r="B67">
        <v>0.69</v>
      </c>
      <c r="C67">
        <v>0.99</v>
      </c>
      <c r="D67">
        <v>0.82</v>
      </c>
      <c r="E67">
        <v>130</v>
      </c>
      <c r="G67">
        <v>64</v>
      </c>
      <c r="H67">
        <v>0.23</v>
      </c>
      <c r="I67">
        <v>0.11</v>
      </c>
      <c r="J67">
        <v>0.15</v>
      </c>
      <c r="K67">
        <v>123</v>
      </c>
      <c r="M67">
        <v>2231</v>
      </c>
      <c r="N67">
        <v>0</v>
      </c>
      <c r="O67">
        <v>0</v>
      </c>
      <c r="P67">
        <v>0</v>
      </c>
      <c r="Q67">
        <v>118</v>
      </c>
      <c r="S67">
        <v>64</v>
      </c>
      <c r="T67">
        <v>0</v>
      </c>
      <c r="U67">
        <v>0</v>
      </c>
      <c r="V67">
        <v>0</v>
      </c>
      <c r="W67">
        <v>122</v>
      </c>
    </row>
    <row r="68" spans="1:23" x14ac:dyDescent="0.35">
      <c r="A68">
        <v>2233</v>
      </c>
      <c r="B68">
        <v>0</v>
      </c>
      <c r="C68">
        <v>0</v>
      </c>
      <c r="D68">
        <v>0</v>
      </c>
      <c r="E68">
        <v>235</v>
      </c>
      <c r="G68">
        <v>65</v>
      </c>
      <c r="H68">
        <v>0.35</v>
      </c>
      <c r="I68">
        <v>0.54</v>
      </c>
      <c r="J68">
        <v>0.42</v>
      </c>
      <c r="K68">
        <v>122</v>
      </c>
      <c r="M68">
        <v>2233</v>
      </c>
      <c r="N68">
        <v>0</v>
      </c>
      <c r="O68">
        <v>0</v>
      </c>
      <c r="P68">
        <v>0</v>
      </c>
      <c r="Q68">
        <v>238</v>
      </c>
      <c r="S68">
        <v>65</v>
      </c>
      <c r="T68">
        <v>0</v>
      </c>
      <c r="U68">
        <v>0</v>
      </c>
      <c r="V68">
        <v>0</v>
      </c>
      <c r="W68">
        <v>107</v>
      </c>
    </row>
    <row r="69" spans="1:23" x14ac:dyDescent="0.35">
      <c r="A69">
        <v>2250</v>
      </c>
      <c r="B69">
        <v>0.31</v>
      </c>
      <c r="C69">
        <v>0.19</v>
      </c>
      <c r="D69">
        <v>0.23</v>
      </c>
      <c r="E69">
        <v>205</v>
      </c>
      <c r="G69">
        <v>66</v>
      </c>
      <c r="H69">
        <v>0.45</v>
      </c>
      <c r="I69">
        <v>0.53</v>
      </c>
      <c r="J69">
        <v>0.48</v>
      </c>
      <c r="K69">
        <v>91</v>
      </c>
      <c r="M69">
        <v>2250</v>
      </c>
      <c r="N69">
        <v>0.17</v>
      </c>
      <c r="O69">
        <v>0.06</v>
      </c>
      <c r="P69">
        <v>0.09</v>
      </c>
      <c r="Q69">
        <v>192</v>
      </c>
      <c r="S69">
        <v>66</v>
      </c>
      <c r="T69">
        <v>0</v>
      </c>
      <c r="U69">
        <v>0</v>
      </c>
      <c r="V69">
        <v>0</v>
      </c>
      <c r="W69">
        <v>89</v>
      </c>
    </row>
    <row r="70" spans="1:23" x14ac:dyDescent="0.35">
      <c r="A70">
        <v>2251</v>
      </c>
      <c r="B70">
        <v>0.38</v>
      </c>
      <c r="C70">
        <v>0.23</v>
      </c>
      <c r="D70">
        <v>0.28999999999999998</v>
      </c>
      <c r="E70">
        <v>424</v>
      </c>
      <c r="G70">
        <v>67</v>
      </c>
      <c r="H70">
        <v>1</v>
      </c>
      <c r="I70">
        <v>0.43</v>
      </c>
      <c r="J70">
        <v>0.6</v>
      </c>
      <c r="K70">
        <v>77</v>
      </c>
      <c r="M70">
        <v>2251</v>
      </c>
      <c r="N70">
        <v>0.16</v>
      </c>
      <c r="O70">
        <v>0.06</v>
      </c>
      <c r="P70">
        <v>0.08</v>
      </c>
      <c r="Q70">
        <v>434</v>
      </c>
      <c r="S70">
        <v>67</v>
      </c>
      <c r="T70">
        <v>0</v>
      </c>
      <c r="U70">
        <v>0.01</v>
      </c>
      <c r="V70">
        <v>0.01</v>
      </c>
      <c r="W70">
        <v>84</v>
      </c>
    </row>
    <row r="71" spans="1:23" x14ac:dyDescent="0.35">
      <c r="A71">
        <v>2259</v>
      </c>
      <c r="B71">
        <v>0.16</v>
      </c>
      <c r="C71">
        <v>0.52</v>
      </c>
      <c r="D71">
        <v>0.25</v>
      </c>
      <c r="E71">
        <v>2957</v>
      </c>
      <c r="G71">
        <v>68</v>
      </c>
      <c r="H71">
        <v>0.33</v>
      </c>
      <c r="I71">
        <v>0.02</v>
      </c>
      <c r="J71">
        <v>0.03</v>
      </c>
      <c r="K71">
        <v>114</v>
      </c>
      <c r="M71">
        <v>2259</v>
      </c>
      <c r="N71">
        <v>0.12</v>
      </c>
      <c r="O71">
        <v>0.9</v>
      </c>
      <c r="P71">
        <v>0.21</v>
      </c>
      <c r="Q71">
        <v>2914</v>
      </c>
      <c r="S71">
        <v>68</v>
      </c>
      <c r="T71">
        <v>0.01</v>
      </c>
      <c r="U71">
        <v>0.03</v>
      </c>
      <c r="V71">
        <v>0.01</v>
      </c>
      <c r="W71">
        <v>99</v>
      </c>
    </row>
    <row r="72" spans="1:23" x14ac:dyDescent="0.35">
      <c r="A72">
        <v>2260</v>
      </c>
      <c r="B72">
        <v>0</v>
      </c>
      <c r="C72">
        <v>0</v>
      </c>
      <c r="D72">
        <v>0</v>
      </c>
      <c r="E72">
        <v>330</v>
      </c>
      <c r="G72">
        <v>69</v>
      </c>
      <c r="H72">
        <v>0.52</v>
      </c>
      <c r="I72">
        <v>0.11</v>
      </c>
      <c r="J72">
        <v>0.19</v>
      </c>
      <c r="K72">
        <v>114</v>
      </c>
      <c r="M72">
        <v>2260</v>
      </c>
      <c r="N72">
        <v>0</v>
      </c>
      <c r="O72">
        <v>0</v>
      </c>
      <c r="P72">
        <v>0</v>
      </c>
      <c r="Q72">
        <v>305</v>
      </c>
      <c r="S72">
        <v>69</v>
      </c>
      <c r="T72">
        <v>0</v>
      </c>
      <c r="U72">
        <v>0</v>
      </c>
      <c r="V72">
        <v>0</v>
      </c>
      <c r="W72">
        <v>133</v>
      </c>
    </row>
    <row r="73" spans="1:23" x14ac:dyDescent="0.35">
      <c r="A73">
        <v>2261</v>
      </c>
      <c r="B73">
        <v>0.25</v>
      </c>
      <c r="C73">
        <v>0.21</v>
      </c>
      <c r="D73">
        <v>0.23</v>
      </c>
      <c r="E73">
        <v>1893</v>
      </c>
      <c r="G73">
        <v>70</v>
      </c>
      <c r="H73">
        <v>0.61</v>
      </c>
      <c r="I73">
        <v>0.5</v>
      </c>
      <c r="J73">
        <v>0.55000000000000004</v>
      </c>
      <c r="K73">
        <v>120</v>
      </c>
      <c r="M73">
        <v>2261</v>
      </c>
      <c r="N73">
        <v>0.08</v>
      </c>
      <c r="O73">
        <v>0.12</v>
      </c>
      <c r="P73">
        <v>0.1</v>
      </c>
      <c r="Q73">
        <v>1940</v>
      </c>
      <c r="S73">
        <v>70</v>
      </c>
      <c r="T73">
        <v>0</v>
      </c>
      <c r="U73">
        <v>0</v>
      </c>
      <c r="V73">
        <v>0</v>
      </c>
      <c r="W73">
        <v>125</v>
      </c>
    </row>
    <row r="74" spans="1:23" x14ac:dyDescent="0.35">
      <c r="A74">
        <v>2262</v>
      </c>
      <c r="B74">
        <v>0.19</v>
      </c>
      <c r="C74">
        <v>0.03</v>
      </c>
      <c r="D74">
        <v>0.05</v>
      </c>
      <c r="E74">
        <v>796</v>
      </c>
      <c r="G74">
        <v>71</v>
      </c>
      <c r="H74">
        <v>0.94</v>
      </c>
      <c r="I74">
        <v>0.24</v>
      </c>
      <c r="J74">
        <v>0.38</v>
      </c>
      <c r="K74">
        <v>137</v>
      </c>
      <c r="M74">
        <v>2262</v>
      </c>
      <c r="N74">
        <v>0</v>
      </c>
      <c r="O74">
        <v>0</v>
      </c>
      <c r="P74">
        <v>0</v>
      </c>
      <c r="Q74">
        <v>814</v>
      </c>
      <c r="S74">
        <v>71</v>
      </c>
      <c r="T74">
        <v>0</v>
      </c>
      <c r="U74">
        <v>0</v>
      </c>
      <c r="V74">
        <v>0</v>
      </c>
      <c r="W74">
        <v>123</v>
      </c>
    </row>
    <row r="75" spans="1:23" x14ac:dyDescent="0.35">
      <c r="A75">
        <v>2263</v>
      </c>
      <c r="B75">
        <v>0</v>
      </c>
      <c r="C75">
        <v>0</v>
      </c>
      <c r="D75">
        <v>0</v>
      </c>
      <c r="E75">
        <v>588</v>
      </c>
      <c r="G75">
        <v>72</v>
      </c>
      <c r="H75">
        <v>0.75</v>
      </c>
      <c r="I75">
        <v>0.59</v>
      </c>
      <c r="J75">
        <v>0.66</v>
      </c>
      <c r="K75">
        <v>73</v>
      </c>
      <c r="M75">
        <v>2263</v>
      </c>
      <c r="N75">
        <v>0</v>
      </c>
      <c r="O75">
        <v>0</v>
      </c>
      <c r="P75">
        <v>0</v>
      </c>
      <c r="Q75">
        <v>604</v>
      </c>
      <c r="S75">
        <v>72</v>
      </c>
      <c r="T75">
        <v>0</v>
      </c>
      <c r="U75">
        <v>0</v>
      </c>
      <c r="V75">
        <v>0</v>
      </c>
      <c r="W75">
        <v>77</v>
      </c>
    </row>
    <row r="76" spans="1:23" x14ac:dyDescent="0.35">
      <c r="A76">
        <v>2264</v>
      </c>
      <c r="B76">
        <v>0.18</v>
      </c>
      <c r="C76">
        <v>0.77</v>
      </c>
      <c r="D76">
        <v>0.3</v>
      </c>
      <c r="E76">
        <v>75</v>
      </c>
      <c r="G76">
        <v>73</v>
      </c>
      <c r="H76">
        <v>0.39</v>
      </c>
      <c r="I76">
        <v>0.75</v>
      </c>
      <c r="J76">
        <v>0.52</v>
      </c>
      <c r="K76">
        <v>123</v>
      </c>
      <c r="M76">
        <v>2264</v>
      </c>
      <c r="N76">
        <v>0</v>
      </c>
      <c r="O76">
        <v>0</v>
      </c>
      <c r="P76">
        <v>0</v>
      </c>
      <c r="Q76">
        <v>80</v>
      </c>
      <c r="S76">
        <v>73</v>
      </c>
      <c r="T76">
        <v>0</v>
      </c>
      <c r="U76">
        <v>0</v>
      </c>
      <c r="V76">
        <v>0</v>
      </c>
      <c r="W76">
        <v>113</v>
      </c>
    </row>
    <row r="77" spans="1:23" x14ac:dyDescent="0.35">
      <c r="A77">
        <v>2265</v>
      </c>
      <c r="B77">
        <v>0.12</v>
      </c>
      <c r="C77">
        <v>0.03</v>
      </c>
      <c r="D77">
        <v>0.04</v>
      </c>
      <c r="E77">
        <v>336</v>
      </c>
      <c r="G77">
        <v>74</v>
      </c>
      <c r="H77">
        <v>1</v>
      </c>
      <c r="I77">
        <v>0.36</v>
      </c>
      <c r="J77">
        <v>0.53</v>
      </c>
      <c r="K77">
        <v>87</v>
      </c>
      <c r="M77">
        <v>2265</v>
      </c>
      <c r="N77">
        <v>0</v>
      </c>
      <c r="O77">
        <v>0</v>
      </c>
      <c r="P77">
        <v>0</v>
      </c>
      <c r="Q77">
        <v>335</v>
      </c>
      <c r="S77">
        <v>74</v>
      </c>
      <c r="T77">
        <v>0</v>
      </c>
      <c r="U77">
        <v>0</v>
      </c>
      <c r="V77">
        <v>0</v>
      </c>
      <c r="W77">
        <v>82</v>
      </c>
    </row>
    <row r="78" spans="1:23" x14ac:dyDescent="0.35">
      <c r="A78">
        <v>2278</v>
      </c>
      <c r="B78">
        <v>0.26</v>
      </c>
      <c r="C78">
        <v>0.7</v>
      </c>
      <c r="D78">
        <v>0.38</v>
      </c>
      <c r="E78">
        <v>71</v>
      </c>
      <c r="G78">
        <v>75</v>
      </c>
      <c r="H78">
        <v>0.52</v>
      </c>
      <c r="I78">
        <v>0.56000000000000005</v>
      </c>
      <c r="J78">
        <v>0.54</v>
      </c>
      <c r="K78">
        <v>81</v>
      </c>
      <c r="M78">
        <v>2278</v>
      </c>
      <c r="N78">
        <v>0</v>
      </c>
      <c r="O78">
        <v>0</v>
      </c>
      <c r="P78">
        <v>0</v>
      </c>
      <c r="Q78">
        <v>69</v>
      </c>
      <c r="S78">
        <v>75</v>
      </c>
      <c r="T78">
        <v>0.34</v>
      </c>
      <c r="U78">
        <v>0.26</v>
      </c>
      <c r="V78">
        <v>0.3</v>
      </c>
      <c r="W78">
        <v>106</v>
      </c>
    </row>
    <row r="79" spans="1:23" x14ac:dyDescent="0.35">
      <c r="A79">
        <v>2280</v>
      </c>
      <c r="B79">
        <v>0</v>
      </c>
      <c r="C79">
        <v>0</v>
      </c>
      <c r="D79">
        <v>0</v>
      </c>
      <c r="E79">
        <v>522</v>
      </c>
      <c r="G79">
        <v>76</v>
      </c>
      <c r="H79">
        <v>0</v>
      </c>
      <c r="I79">
        <v>0</v>
      </c>
      <c r="J79">
        <v>0</v>
      </c>
      <c r="K79">
        <v>77</v>
      </c>
      <c r="M79">
        <v>2280</v>
      </c>
      <c r="N79">
        <v>0.13</v>
      </c>
      <c r="O79">
        <v>0</v>
      </c>
      <c r="P79">
        <v>0.01</v>
      </c>
      <c r="Q79">
        <v>533</v>
      </c>
      <c r="S79">
        <v>76</v>
      </c>
      <c r="T79">
        <v>0</v>
      </c>
      <c r="U79">
        <v>0</v>
      </c>
      <c r="V79">
        <v>0</v>
      </c>
      <c r="W79">
        <v>77</v>
      </c>
    </row>
    <row r="80" spans="1:23" x14ac:dyDescent="0.35">
      <c r="A80">
        <v>2281</v>
      </c>
      <c r="B80">
        <v>0.42</v>
      </c>
      <c r="C80">
        <v>0.69</v>
      </c>
      <c r="D80">
        <v>0.52</v>
      </c>
      <c r="E80">
        <v>112</v>
      </c>
      <c r="G80">
        <v>77</v>
      </c>
      <c r="H80">
        <v>0.54</v>
      </c>
      <c r="I80">
        <v>0.91</v>
      </c>
      <c r="J80">
        <v>0.68</v>
      </c>
      <c r="K80">
        <v>115</v>
      </c>
      <c r="M80">
        <v>2281</v>
      </c>
      <c r="N80">
        <v>0.16</v>
      </c>
      <c r="O80">
        <v>0.1</v>
      </c>
      <c r="P80">
        <v>0.12</v>
      </c>
      <c r="Q80">
        <v>113</v>
      </c>
      <c r="S80">
        <v>77</v>
      </c>
      <c r="T80">
        <v>0</v>
      </c>
      <c r="U80">
        <v>0</v>
      </c>
      <c r="V80">
        <v>0</v>
      </c>
      <c r="W80">
        <v>118</v>
      </c>
    </row>
    <row r="81" spans="1:23" x14ac:dyDescent="0.35">
      <c r="A81">
        <v>2282</v>
      </c>
      <c r="B81">
        <v>0</v>
      </c>
      <c r="C81">
        <v>0</v>
      </c>
      <c r="D81">
        <v>0</v>
      </c>
      <c r="E81">
        <v>413</v>
      </c>
      <c r="G81">
        <v>78</v>
      </c>
      <c r="H81">
        <v>0.52</v>
      </c>
      <c r="I81">
        <v>0.37</v>
      </c>
      <c r="J81">
        <v>0.43</v>
      </c>
      <c r="K81">
        <v>90</v>
      </c>
      <c r="M81">
        <v>2282</v>
      </c>
      <c r="N81">
        <v>0</v>
      </c>
      <c r="O81">
        <v>0</v>
      </c>
      <c r="P81">
        <v>0</v>
      </c>
      <c r="Q81">
        <v>477</v>
      </c>
      <c r="S81">
        <v>78</v>
      </c>
      <c r="T81">
        <v>0</v>
      </c>
      <c r="U81">
        <v>0</v>
      </c>
      <c r="V81">
        <v>0</v>
      </c>
      <c r="W81">
        <v>75</v>
      </c>
    </row>
    <row r="82" spans="1:23" x14ac:dyDescent="0.35">
      <c r="A82">
        <v>2283</v>
      </c>
      <c r="B82">
        <v>0.06</v>
      </c>
      <c r="C82">
        <v>0.01</v>
      </c>
      <c r="D82">
        <v>0.01</v>
      </c>
      <c r="E82">
        <v>187</v>
      </c>
      <c r="G82">
        <v>79</v>
      </c>
      <c r="H82">
        <v>0</v>
      </c>
      <c r="I82">
        <v>0</v>
      </c>
      <c r="J82">
        <v>0</v>
      </c>
      <c r="K82">
        <v>68</v>
      </c>
      <c r="M82">
        <v>2283</v>
      </c>
      <c r="N82">
        <v>0</v>
      </c>
      <c r="O82">
        <v>0</v>
      </c>
      <c r="P82">
        <v>0</v>
      </c>
      <c r="Q82">
        <v>190</v>
      </c>
      <c r="S82">
        <v>79</v>
      </c>
      <c r="T82">
        <v>0</v>
      </c>
      <c r="U82">
        <v>0</v>
      </c>
      <c r="V82">
        <v>0</v>
      </c>
      <c r="W82">
        <v>76</v>
      </c>
    </row>
    <row r="83" spans="1:23" x14ac:dyDescent="0.35">
      <c r="A83">
        <v>2284</v>
      </c>
      <c r="B83">
        <v>0.16</v>
      </c>
      <c r="C83">
        <v>0.37</v>
      </c>
      <c r="D83">
        <v>0.22</v>
      </c>
      <c r="E83">
        <v>413</v>
      </c>
      <c r="G83">
        <v>80</v>
      </c>
      <c r="H83">
        <v>0</v>
      </c>
      <c r="I83">
        <v>0</v>
      </c>
      <c r="J83">
        <v>0</v>
      </c>
      <c r="K83">
        <v>86</v>
      </c>
      <c r="M83">
        <v>2284</v>
      </c>
      <c r="N83">
        <v>0</v>
      </c>
      <c r="O83">
        <v>0</v>
      </c>
      <c r="P83">
        <v>0</v>
      </c>
      <c r="Q83">
        <v>428</v>
      </c>
      <c r="S83">
        <v>80</v>
      </c>
      <c r="T83">
        <v>0</v>
      </c>
      <c r="U83">
        <v>0</v>
      </c>
      <c r="V83">
        <v>0</v>
      </c>
      <c r="W83">
        <v>77</v>
      </c>
    </row>
    <row r="84" spans="1:23" x14ac:dyDescent="0.35">
      <c r="A84">
        <v>2285</v>
      </c>
      <c r="B84">
        <v>0.34</v>
      </c>
      <c r="C84">
        <v>0.14000000000000001</v>
      </c>
      <c r="D84">
        <v>0.2</v>
      </c>
      <c r="E84">
        <v>431</v>
      </c>
      <c r="G84">
        <v>81</v>
      </c>
      <c r="H84">
        <v>0.83</v>
      </c>
      <c r="I84">
        <v>0.19</v>
      </c>
      <c r="J84">
        <v>0.3</v>
      </c>
      <c r="K84">
        <v>108</v>
      </c>
      <c r="M84">
        <v>2285</v>
      </c>
      <c r="N84">
        <v>0</v>
      </c>
      <c r="O84">
        <v>0</v>
      </c>
      <c r="P84">
        <v>0</v>
      </c>
      <c r="Q84">
        <v>370</v>
      </c>
      <c r="S84">
        <v>81</v>
      </c>
      <c r="T84">
        <v>0</v>
      </c>
      <c r="U84">
        <v>0</v>
      </c>
      <c r="V84">
        <v>0</v>
      </c>
      <c r="W84">
        <v>134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86</v>
      </c>
      <c r="G85">
        <v>82</v>
      </c>
      <c r="H85">
        <v>0.65</v>
      </c>
      <c r="I85">
        <v>0.75</v>
      </c>
      <c r="J85">
        <v>0.7</v>
      </c>
      <c r="K85">
        <v>75</v>
      </c>
      <c r="M85">
        <v>2286</v>
      </c>
      <c r="N85">
        <v>0</v>
      </c>
      <c r="O85">
        <v>0</v>
      </c>
      <c r="P85">
        <v>0</v>
      </c>
      <c r="Q85">
        <v>73</v>
      </c>
      <c r="S85">
        <v>82</v>
      </c>
      <c r="T85">
        <v>0</v>
      </c>
      <c r="U85">
        <v>0</v>
      </c>
      <c r="V85">
        <v>0</v>
      </c>
      <c r="W85">
        <v>72</v>
      </c>
    </row>
    <row r="86" spans="1:23" x14ac:dyDescent="0.35">
      <c r="A86">
        <v>2289</v>
      </c>
      <c r="B86">
        <v>0.06</v>
      </c>
      <c r="C86">
        <v>0.09</v>
      </c>
      <c r="D86">
        <v>0.08</v>
      </c>
      <c r="E86">
        <v>581</v>
      </c>
      <c r="G86">
        <v>83</v>
      </c>
      <c r="H86">
        <v>1</v>
      </c>
      <c r="I86">
        <v>0.08</v>
      </c>
      <c r="J86">
        <v>0.15</v>
      </c>
      <c r="K86">
        <v>75</v>
      </c>
      <c r="M86">
        <v>2289</v>
      </c>
      <c r="N86">
        <v>0</v>
      </c>
      <c r="O86">
        <v>0</v>
      </c>
      <c r="P86">
        <v>0</v>
      </c>
      <c r="Q86">
        <v>586</v>
      </c>
      <c r="S86">
        <v>83</v>
      </c>
      <c r="T86">
        <v>0</v>
      </c>
      <c r="U86">
        <v>0</v>
      </c>
      <c r="V86">
        <v>0</v>
      </c>
      <c r="W86">
        <v>94</v>
      </c>
    </row>
    <row r="87" spans="1:23" x14ac:dyDescent="0.35">
      <c r="A87">
        <v>2290</v>
      </c>
      <c r="B87">
        <v>0.15</v>
      </c>
      <c r="C87">
        <v>0.16</v>
      </c>
      <c r="D87">
        <v>0.15</v>
      </c>
      <c r="E87">
        <v>1190</v>
      </c>
      <c r="G87">
        <v>84</v>
      </c>
      <c r="H87">
        <v>0.2</v>
      </c>
      <c r="I87">
        <v>0.01</v>
      </c>
      <c r="J87">
        <v>0.02</v>
      </c>
      <c r="K87">
        <v>126</v>
      </c>
      <c r="M87">
        <v>2290</v>
      </c>
      <c r="N87">
        <v>0.1</v>
      </c>
      <c r="O87">
        <v>0.11</v>
      </c>
      <c r="P87">
        <v>0.1</v>
      </c>
      <c r="Q87">
        <v>1195</v>
      </c>
      <c r="S87">
        <v>84</v>
      </c>
      <c r="T87">
        <v>0.02</v>
      </c>
      <c r="U87">
        <v>0.08</v>
      </c>
      <c r="V87">
        <v>0.03</v>
      </c>
      <c r="W87">
        <v>105</v>
      </c>
    </row>
    <row r="88" spans="1:23" x14ac:dyDescent="0.35">
      <c r="A88">
        <v>2291</v>
      </c>
      <c r="B88">
        <v>0.26</v>
      </c>
      <c r="C88">
        <v>0.11</v>
      </c>
      <c r="D88">
        <v>0.15</v>
      </c>
      <c r="E88">
        <v>489</v>
      </c>
      <c r="G88">
        <v>85</v>
      </c>
      <c r="H88">
        <v>0.7</v>
      </c>
      <c r="I88">
        <v>0.61</v>
      </c>
      <c r="J88">
        <v>0.65</v>
      </c>
      <c r="K88">
        <v>88</v>
      </c>
      <c r="M88">
        <v>2291</v>
      </c>
      <c r="N88">
        <v>0.33</v>
      </c>
      <c r="O88">
        <v>0.11</v>
      </c>
      <c r="P88">
        <v>0.17</v>
      </c>
      <c r="Q88">
        <v>460</v>
      </c>
      <c r="S88">
        <v>85</v>
      </c>
      <c r="T88">
        <v>0</v>
      </c>
      <c r="U88">
        <v>0</v>
      </c>
      <c r="V88">
        <v>0</v>
      </c>
      <c r="W88">
        <v>77</v>
      </c>
    </row>
    <row r="89" spans="1:23" x14ac:dyDescent="0.35">
      <c r="A89">
        <v>2292</v>
      </c>
      <c r="B89">
        <v>0.15</v>
      </c>
      <c r="C89">
        <v>0.88</v>
      </c>
      <c r="D89">
        <v>0.26</v>
      </c>
      <c r="E89">
        <v>89</v>
      </c>
      <c r="G89">
        <v>86</v>
      </c>
      <c r="H89">
        <v>0</v>
      </c>
      <c r="I89">
        <v>0</v>
      </c>
      <c r="J89">
        <v>0</v>
      </c>
      <c r="K89">
        <v>81</v>
      </c>
      <c r="M89">
        <v>2292</v>
      </c>
      <c r="N89">
        <v>0</v>
      </c>
      <c r="O89">
        <v>0</v>
      </c>
      <c r="P89">
        <v>0</v>
      </c>
      <c r="Q89">
        <v>75</v>
      </c>
      <c r="S89">
        <v>86</v>
      </c>
      <c r="T89">
        <v>0</v>
      </c>
      <c r="U89">
        <v>0</v>
      </c>
      <c r="V89">
        <v>0</v>
      </c>
      <c r="W89">
        <v>72</v>
      </c>
    </row>
    <row r="90" spans="1:23" x14ac:dyDescent="0.35">
      <c r="A90">
        <v>2293</v>
      </c>
      <c r="B90">
        <v>0.4</v>
      </c>
      <c r="C90">
        <v>0.49</v>
      </c>
      <c r="D90">
        <v>0.44</v>
      </c>
      <c r="E90">
        <v>177</v>
      </c>
      <c r="G90">
        <v>87</v>
      </c>
      <c r="H90">
        <v>0.88</v>
      </c>
      <c r="I90">
        <v>0.3</v>
      </c>
      <c r="J90">
        <v>0.44</v>
      </c>
      <c r="K90">
        <v>125</v>
      </c>
      <c r="M90">
        <v>2293</v>
      </c>
      <c r="N90">
        <v>0.08</v>
      </c>
      <c r="O90">
        <v>0.01</v>
      </c>
      <c r="P90">
        <v>0.02</v>
      </c>
      <c r="Q90">
        <v>192</v>
      </c>
      <c r="S90">
        <v>87</v>
      </c>
      <c r="T90">
        <v>7.0000000000000007E-2</v>
      </c>
      <c r="U90">
        <v>0.13</v>
      </c>
      <c r="V90">
        <v>0.09</v>
      </c>
      <c r="W90">
        <v>135</v>
      </c>
    </row>
    <row r="91" spans="1:23" x14ac:dyDescent="0.35">
      <c r="A91">
        <v>2294</v>
      </c>
      <c r="B91">
        <v>0</v>
      </c>
      <c r="C91">
        <v>0</v>
      </c>
      <c r="D91">
        <v>0</v>
      </c>
      <c r="E91">
        <v>84</v>
      </c>
      <c r="G91">
        <v>88</v>
      </c>
      <c r="H91">
        <v>0.44</v>
      </c>
      <c r="I91">
        <v>0.64</v>
      </c>
      <c r="J91">
        <v>0.52</v>
      </c>
      <c r="K91">
        <v>103</v>
      </c>
      <c r="M91">
        <v>2294</v>
      </c>
      <c r="N91">
        <v>0</v>
      </c>
      <c r="O91">
        <v>0</v>
      </c>
      <c r="P91">
        <v>0</v>
      </c>
      <c r="Q91">
        <v>69</v>
      </c>
      <c r="S91">
        <v>88</v>
      </c>
      <c r="T91">
        <v>0</v>
      </c>
      <c r="U91">
        <v>0</v>
      </c>
      <c r="V91">
        <v>0</v>
      </c>
      <c r="W91">
        <v>86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88</v>
      </c>
      <c r="G92">
        <v>89</v>
      </c>
      <c r="H92">
        <v>0</v>
      </c>
      <c r="I92">
        <v>0</v>
      </c>
      <c r="J92">
        <v>0</v>
      </c>
      <c r="K92">
        <v>81</v>
      </c>
      <c r="M92">
        <v>2295</v>
      </c>
      <c r="N92">
        <v>0</v>
      </c>
      <c r="O92">
        <v>0</v>
      </c>
      <c r="P92">
        <v>0</v>
      </c>
      <c r="Q92">
        <v>73</v>
      </c>
      <c r="S92">
        <v>89</v>
      </c>
      <c r="T92">
        <v>0.03</v>
      </c>
      <c r="U92">
        <v>0.05</v>
      </c>
      <c r="V92">
        <v>0.04</v>
      </c>
      <c r="W92">
        <v>59</v>
      </c>
    </row>
    <row r="93" spans="1:23" x14ac:dyDescent="0.35">
      <c r="A93">
        <v>2296</v>
      </c>
      <c r="B93">
        <v>0</v>
      </c>
      <c r="C93">
        <v>0</v>
      </c>
      <c r="D93">
        <v>0</v>
      </c>
      <c r="E93">
        <v>69</v>
      </c>
      <c r="G93">
        <v>90</v>
      </c>
      <c r="H93">
        <v>0.97</v>
      </c>
      <c r="I93">
        <v>1</v>
      </c>
      <c r="J93">
        <v>0.99</v>
      </c>
      <c r="K93">
        <v>75</v>
      </c>
      <c r="M93">
        <v>2296</v>
      </c>
      <c r="N93">
        <v>0</v>
      </c>
      <c r="O93">
        <v>0</v>
      </c>
      <c r="P93">
        <v>0</v>
      </c>
      <c r="Q93">
        <v>65</v>
      </c>
      <c r="S93">
        <v>90</v>
      </c>
      <c r="T93">
        <v>0</v>
      </c>
      <c r="U93">
        <v>0</v>
      </c>
      <c r="V93">
        <v>0</v>
      </c>
      <c r="W93">
        <v>84</v>
      </c>
    </row>
    <row r="94" spans="1:23" x14ac:dyDescent="0.35">
      <c r="A94">
        <v>2300</v>
      </c>
      <c r="B94">
        <v>0.3</v>
      </c>
      <c r="C94">
        <v>0.48</v>
      </c>
      <c r="D94">
        <v>0.37</v>
      </c>
      <c r="E94">
        <v>164</v>
      </c>
      <c r="G94">
        <v>91</v>
      </c>
      <c r="H94">
        <v>0.81</v>
      </c>
      <c r="I94">
        <v>0.81</v>
      </c>
      <c r="J94">
        <v>0.81</v>
      </c>
      <c r="K94">
        <v>81</v>
      </c>
      <c r="M94">
        <v>2300</v>
      </c>
      <c r="N94">
        <v>0</v>
      </c>
      <c r="O94">
        <v>0</v>
      </c>
      <c r="P94">
        <v>0</v>
      </c>
      <c r="Q94">
        <v>170</v>
      </c>
      <c r="S94">
        <v>91</v>
      </c>
      <c r="T94">
        <v>0</v>
      </c>
      <c r="U94">
        <v>0.02</v>
      </c>
      <c r="V94">
        <v>0.01</v>
      </c>
      <c r="W94">
        <v>64</v>
      </c>
    </row>
    <row r="95" spans="1:23" x14ac:dyDescent="0.35">
      <c r="A95">
        <v>2303</v>
      </c>
      <c r="B95">
        <v>0.31</v>
      </c>
      <c r="C95">
        <v>0.27</v>
      </c>
      <c r="D95">
        <v>0.28999999999999998</v>
      </c>
      <c r="E95">
        <v>157</v>
      </c>
      <c r="G95">
        <v>92</v>
      </c>
      <c r="H95">
        <v>0</v>
      </c>
      <c r="I95">
        <v>0</v>
      </c>
      <c r="J95">
        <v>0</v>
      </c>
      <c r="K95">
        <v>69</v>
      </c>
      <c r="M95">
        <v>2303</v>
      </c>
      <c r="N95">
        <v>0</v>
      </c>
      <c r="O95">
        <v>0</v>
      </c>
      <c r="P95">
        <v>0</v>
      </c>
      <c r="Q95">
        <v>129</v>
      </c>
      <c r="S95">
        <v>92</v>
      </c>
      <c r="T95">
        <v>0</v>
      </c>
      <c r="U95">
        <v>0</v>
      </c>
      <c r="V95">
        <v>0</v>
      </c>
      <c r="W95">
        <v>66</v>
      </c>
    </row>
    <row r="96" spans="1:23" x14ac:dyDescent="0.35">
      <c r="A96">
        <v>2305</v>
      </c>
      <c r="B96">
        <v>0.43</v>
      </c>
      <c r="C96">
        <v>0.47</v>
      </c>
      <c r="D96">
        <v>0.45</v>
      </c>
      <c r="E96">
        <v>481</v>
      </c>
      <c r="G96">
        <v>93</v>
      </c>
      <c r="H96">
        <v>0.68</v>
      </c>
      <c r="I96">
        <v>0.18</v>
      </c>
      <c r="J96">
        <v>0.28999999999999998</v>
      </c>
      <c r="K96">
        <v>83</v>
      </c>
      <c r="M96">
        <v>2305</v>
      </c>
      <c r="N96">
        <v>0.09</v>
      </c>
      <c r="O96">
        <v>0.02</v>
      </c>
      <c r="P96">
        <v>0.03</v>
      </c>
      <c r="Q96">
        <v>499</v>
      </c>
      <c r="S96">
        <v>93</v>
      </c>
      <c r="T96">
        <v>0</v>
      </c>
      <c r="U96">
        <v>0</v>
      </c>
      <c r="V96">
        <v>0</v>
      </c>
      <c r="W96">
        <v>74</v>
      </c>
    </row>
    <row r="97" spans="1:23" x14ac:dyDescent="0.35">
      <c r="A97">
        <v>2315</v>
      </c>
      <c r="B97">
        <v>0.5</v>
      </c>
      <c r="C97">
        <v>0.99</v>
      </c>
      <c r="D97">
        <v>0.67</v>
      </c>
      <c r="E97">
        <v>106</v>
      </c>
      <c r="G97">
        <v>94</v>
      </c>
      <c r="H97">
        <v>0.38</v>
      </c>
      <c r="I97">
        <v>0.41</v>
      </c>
      <c r="J97">
        <v>0.39</v>
      </c>
      <c r="K97">
        <v>135</v>
      </c>
      <c r="M97">
        <v>2315</v>
      </c>
      <c r="N97">
        <v>0</v>
      </c>
      <c r="O97">
        <v>0</v>
      </c>
      <c r="P97">
        <v>0</v>
      </c>
      <c r="Q97">
        <v>122</v>
      </c>
      <c r="S97">
        <v>94</v>
      </c>
      <c r="T97">
        <v>0.01</v>
      </c>
      <c r="U97">
        <v>0.03</v>
      </c>
      <c r="V97">
        <v>0.02</v>
      </c>
      <c r="W97">
        <v>102</v>
      </c>
    </row>
    <row r="98" spans="1:23" x14ac:dyDescent="0.35">
      <c r="A98">
        <v>2320</v>
      </c>
      <c r="B98">
        <v>0.27</v>
      </c>
      <c r="C98">
        <v>0.3</v>
      </c>
      <c r="D98">
        <v>0.28000000000000003</v>
      </c>
      <c r="E98">
        <v>269</v>
      </c>
      <c r="G98">
        <v>95</v>
      </c>
      <c r="H98">
        <v>0.68</v>
      </c>
      <c r="I98">
        <v>0.35</v>
      </c>
      <c r="J98">
        <v>0.47</v>
      </c>
      <c r="K98">
        <v>113</v>
      </c>
      <c r="M98">
        <v>2320</v>
      </c>
      <c r="N98">
        <v>0</v>
      </c>
      <c r="O98">
        <v>0</v>
      </c>
      <c r="P98">
        <v>0</v>
      </c>
      <c r="Q98">
        <v>276</v>
      </c>
      <c r="S98">
        <v>95</v>
      </c>
      <c r="T98">
        <v>0</v>
      </c>
      <c r="U98">
        <v>0</v>
      </c>
      <c r="V98">
        <v>0</v>
      </c>
      <c r="W98">
        <v>119</v>
      </c>
    </row>
    <row r="99" spans="1:23" x14ac:dyDescent="0.35">
      <c r="A99">
        <v>2321</v>
      </c>
      <c r="B99">
        <v>0.36</v>
      </c>
      <c r="C99">
        <v>0.65</v>
      </c>
      <c r="D99">
        <v>0.46</v>
      </c>
      <c r="E99">
        <v>85</v>
      </c>
      <c r="G99">
        <v>96</v>
      </c>
      <c r="H99">
        <v>0.25</v>
      </c>
      <c r="I99">
        <v>0.06</v>
      </c>
      <c r="J99">
        <v>0.1</v>
      </c>
      <c r="K99">
        <v>99</v>
      </c>
      <c r="M99">
        <v>2321</v>
      </c>
      <c r="N99">
        <v>0</v>
      </c>
      <c r="O99">
        <v>0</v>
      </c>
      <c r="P99">
        <v>0</v>
      </c>
      <c r="Q99">
        <v>98</v>
      </c>
      <c r="S99">
        <v>96</v>
      </c>
      <c r="T99">
        <v>0</v>
      </c>
      <c r="U99">
        <v>0</v>
      </c>
      <c r="V99">
        <v>0</v>
      </c>
      <c r="W99">
        <v>132</v>
      </c>
    </row>
    <row r="100" spans="1:23" x14ac:dyDescent="0.35">
      <c r="A100">
        <v>2324</v>
      </c>
      <c r="B100">
        <v>0.57999999999999996</v>
      </c>
      <c r="C100">
        <v>0.94</v>
      </c>
      <c r="D100">
        <v>0.72</v>
      </c>
      <c r="E100">
        <v>89</v>
      </c>
      <c r="G100">
        <v>97</v>
      </c>
      <c r="H100">
        <v>0.48</v>
      </c>
      <c r="I100">
        <v>0.61</v>
      </c>
      <c r="J100">
        <v>0.54</v>
      </c>
      <c r="K100">
        <v>66</v>
      </c>
      <c r="M100">
        <v>2324</v>
      </c>
      <c r="N100">
        <v>0</v>
      </c>
      <c r="O100">
        <v>0</v>
      </c>
      <c r="P100">
        <v>0</v>
      </c>
      <c r="Q100">
        <v>99</v>
      </c>
      <c r="S100">
        <v>97</v>
      </c>
      <c r="T100">
        <v>0</v>
      </c>
      <c r="U100">
        <v>0</v>
      </c>
      <c r="V100">
        <v>0</v>
      </c>
      <c r="W100">
        <v>71</v>
      </c>
    </row>
    <row r="101" spans="1:23" x14ac:dyDescent="0.35">
      <c r="A101">
        <v>2325</v>
      </c>
      <c r="B101">
        <v>0.1</v>
      </c>
      <c r="C101">
        <v>0.01</v>
      </c>
      <c r="D101">
        <v>0.03</v>
      </c>
      <c r="E101">
        <v>275</v>
      </c>
      <c r="G101">
        <v>98</v>
      </c>
      <c r="H101">
        <v>0.14000000000000001</v>
      </c>
      <c r="I101">
        <v>0.81</v>
      </c>
      <c r="J101">
        <v>0.23</v>
      </c>
      <c r="K101">
        <v>101</v>
      </c>
      <c r="M101">
        <v>2325</v>
      </c>
      <c r="N101">
        <v>0</v>
      </c>
      <c r="O101">
        <v>0</v>
      </c>
      <c r="P101">
        <v>0</v>
      </c>
      <c r="Q101">
        <v>287</v>
      </c>
      <c r="S101">
        <v>98</v>
      </c>
      <c r="T101">
        <v>0</v>
      </c>
      <c r="U101">
        <v>0</v>
      </c>
      <c r="V101">
        <v>0</v>
      </c>
      <c r="W101">
        <v>113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81</v>
      </c>
      <c r="G102">
        <v>99</v>
      </c>
      <c r="H102">
        <v>0.62</v>
      </c>
      <c r="I102">
        <v>0.3</v>
      </c>
      <c r="J102">
        <v>0.4</v>
      </c>
      <c r="K102">
        <v>113</v>
      </c>
      <c r="M102">
        <v>2326</v>
      </c>
      <c r="N102">
        <v>0</v>
      </c>
      <c r="O102">
        <v>0</v>
      </c>
      <c r="P102">
        <v>0</v>
      </c>
      <c r="Q102">
        <v>84</v>
      </c>
      <c r="S102">
        <v>99</v>
      </c>
      <c r="T102">
        <v>0.01</v>
      </c>
      <c r="U102">
        <v>0.05</v>
      </c>
      <c r="V102">
        <v>0.02</v>
      </c>
      <c r="W102">
        <v>123</v>
      </c>
    </row>
    <row r="103" spans="1:23" x14ac:dyDescent="0.35">
      <c r="A103">
        <v>2330</v>
      </c>
      <c r="B103">
        <v>0.3</v>
      </c>
      <c r="C103">
        <v>0.91</v>
      </c>
      <c r="D103">
        <v>0.45</v>
      </c>
      <c r="E103">
        <v>85</v>
      </c>
      <c r="G103">
        <v>100</v>
      </c>
      <c r="H103">
        <v>0.19</v>
      </c>
      <c r="I103">
        <v>0.09</v>
      </c>
      <c r="J103">
        <v>0.12</v>
      </c>
      <c r="K103">
        <v>68</v>
      </c>
      <c r="M103">
        <v>2330</v>
      </c>
      <c r="N103">
        <v>0</v>
      </c>
      <c r="O103">
        <v>0</v>
      </c>
      <c r="P103">
        <v>0</v>
      </c>
      <c r="Q103">
        <v>75</v>
      </c>
      <c r="S103">
        <v>100</v>
      </c>
      <c r="T103">
        <v>0</v>
      </c>
      <c r="U103">
        <v>0</v>
      </c>
      <c r="V103">
        <v>0</v>
      </c>
      <c r="W103">
        <v>78</v>
      </c>
    </row>
    <row r="104" spans="1:23" x14ac:dyDescent="0.35">
      <c r="G104">
        <v>101</v>
      </c>
      <c r="H104">
        <v>0.27</v>
      </c>
      <c r="I104">
        <v>0.87</v>
      </c>
      <c r="J104">
        <v>0.41</v>
      </c>
      <c r="K104">
        <v>82</v>
      </c>
      <c r="S104">
        <v>101</v>
      </c>
      <c r="T104">
        <v>0</v>
      </c>
      <c r="U104">
        <v>0</v>
      </c>
      <c r="V104">
        <v>0</v>
      </c>
      <c r="W104">
        <v>83</v>
      </c>
    </row>
    <row r="105" spans="1:23" x14ac:dyDescent="0.35">
      <c r="A105" t="s">
        <v>57</v>
      </c>
      <c r="D105">
        <v>0.23</v>
      </c>
      <c r="E105">
        <v>28067</v>
      </c>
      <c r="G105">
        <v>102</v>
      </c>
      <c r="H105">
        <v>0</v>
      </c>
      <c r="I105">
        <v>0</v>
      </c>
      <c r="J105">
        <v>0</v>
      </c>
      <c r="K105">
        <v>64</v>
      </c>
      <c r="M105" t="s">
        <v>47</v>
      </c>
      <c r="S105">
        <v>102</v>
      </c>
      <c r="T105">
        <v>0</v>
      </c>
      <c r="U105">
        <v>0</v>
      </c>
      <c r="V105">
        <v>0</v>
      </c>
      <c r="W105">
        <v>93</v>
      </c>
    </row>
    <row r="106" spans="1:23" x14ac:dyDescent="0.35">
      <c r="A106" t="s">
        <v>58</v>
      </c>
      <c r="B106">
        <v>0.26</v>
      </c>
      <c r="C106">
        <v>0.3</v>
      </c>
      <c r="D106">
        <v>0.23</v>
      </c>
      <c r="E106">
        <v>28067</v>
      </c>
      <c r="G106">
        <v>103</v>
      </c>
      <c r="H106">
        <v>0.31</v>
      </c>
      <c r="I106">
        <v>0.74</v>
      </c>
      <c r="J106">
        <v>0.44</v>
      </c>
      <c r="K106">
        <v>73</v>
      </c>
      <c r="M106" t="s">
        <v>48</v>
      </c>
      <c r="S106">
        <v>103</v>
      </c>
      <c r="T106">
        <v>0</v>
      </c>
      <c r="U106">
        <v>0</v>
      </c>
      <c r="V106">
        <v>0</v>
      </c>
      <c r="W106">
        <v>79</v>
      </c>
    </row>
    <row r="107" spans="1:23" x14ac:dyDescent="0.35">
      <c r="A107" t="s">
        <v>59</v>
      </c>
      <c r="B107">
        <v>0.2</v>
      </c>
      <c r="C107">
        <v>0.23</v>
      </c>
      <c r="D107">
        <v>0.18</v>
      </c>
      <c r="E107">
        <v>28067</v>
      </c>
      <c r="G107">
        <v>104</v>
      </c>
      <c r="H107">
        <v>0.7</v>
      </c>
      <c r="I107">
        <v>0.35</v>
      </c>
      <c r="J107">
        <v>0.47</v>
      </c>
      <c r="K107">
        <v>85</v>
      </c>
      <c r="M107" t="s">
        <v>49</v>
      </c>
      <c r="S107">
        <v>104</v>
      </c>
      <c r="T107">
        <v>0</v>
      </c>
      <c r="U107">
        <v>0</v>
      </c>
      <c r="V107">
        <v>0</v>
      </c>
      <c r="W107">
        <v>80</v>
      </c>
    </row>
    <row r="108" spans="1:23" x14ac:dyDescent="0.35">
      <c r="G108">
        <v>105</v>
      </c>
      <c r="H108">
        <v>0</v>
      </c>
      <c r="I108">
        <v>0</v>
      </c>
      <c r="J108">
        <v>0</v>
      </c>
      <c r="K108">
        <v>113</v>
      </c>
      <c r="S108">
        <v>105</v>
      </c>
      <c r="T108">
        <v>0</v>
      </c>
      <c r="U108">
        <v>0</v>
      </c>
      <c r="V108">
        <v>0</v>
      </c>
      <c r="W108">
        <v>138</v>
      </c>
    </row>
    <row r="109" spans="1:23" x14ac:dyDescent="0.35">
      <c r="G109">
        <v>106</v>
      </c>
      <c r="H109">
        <v>0</v>
      </c>
      <c r="I109">
        <v>0</v>
      </c>
      <c r="J109">
        <v>0</v>
      </c>
      <c r="K109">
        <v>74</v>
      </c>
      <c r="S109">
        <v>106</v>
      </c>
      <c r="T109">
        <v>0</v>
      </c>
      <c r="U109">
        <v>0</v>
      </c>
      <c r="V109">
        <v>0</v>
      </c>
      <c r="W109">
        <v>86</v>
      </c>
    </row>
    <row r="110" spans="1:23" x14ac:dyDescent="0.35">
      <c r="G110">
        <v>107</v>
      </c>
      <c r="H110">
        <v>0.34</v>
      </c>
      <c r="I110">
        <v>0.97</v>
      </c>
      <c r="J110">
        <v>0.5</v>
      </c>
      <c r="K110">
        <v>98</v>
      </c>
      <c r="S110">
        <v>107</v>
      </c>
      <c r="T110">
        <v>0</v>
      </c>
      <c r="U110">
        <v>0</v>
      </c>
      <c r="V110">
        <v>0</v>
      </c>
      <c r="W110">
        <v>80</v>
      </c>
    </row>
    <row r="111" spans="1:23" x14ac:dyDescent="0.35">
      <c r="G111">
        <v>108</v>
      </c>
      <c r="H111">
        <v>0.4</v>
      </c>
      <c r="I111">
        <v>0.89</v>
      </c>
      <c r="J111">
        <v>0.55000000000000004</v>
      </c>
      <c r="K111">
        <v>108</v>
      </c>
      <c r="S111">
        <v>108</v>
      </c>
      <c r="T111">
        <v>0</v>
      </c>
      <c r="U111">
        <v>0</v>
      </c>
      <c r="V111">
        <v>0</v>
      </c>
      <c r="W111">
        <v>94</v>
      </c>
    </row>
    <row r="112" spans="1:23" x14ac:dyDescent="0.35">
      <c r="G112">
        <v>109</v>
      </c>
      <c r="H112">
        <v>0.31</v>
      </c>
      <c r="I112">
        <v>0.38</v>
      </c>
      <c r="J112">
        <v>0.35</v>
      </c>
      <c r="K112">
        <v>89</v>
      </c>
      <c r="S112">
        <v>109</v>
      </c>
      <c r="T112">
        <v>0.02</v>
      </c>
      <c r="U112">
        <v>7.0000000000000007E-2</v>
      </c>
      <c r="V112">
        <v>0.03</v>
      </c>
      <c r="W112">
        <v>83</v>
      </c>
    </row>
    <row r="113" spans="7:23" x14ac:dyDescent="0.35">
      <c r="G113">
        <v>110</v>
      </c>
      <c r="H113">
        <v>0.66</v>
      </c>
      <c r="I113">
        <v>0.43</v>
      </c>
      <c r="J113">
        <v>0.52</v>
      </c>
      <c r="K113">
        <v>100</v>
      </c>
      <c r="S113">
        <v>110</v>
      </c>
      <c r="T113">
        <v>0</v>
      </c>
      <c r="U113">
        <v>0</v>
      </c>
      <c r="V113">
        <v>0</v>
      </c>
      <c r="W113">
        <v>112</v>
      </c>
    </row>
    <row r="114" spans="7:23" x14ac:dyDescent="0.35">
      <c r="G114">
        <v>111</v>
      </c>
      <c r="H114">
        <v>0.63</v>
      </c>
      <c r="I114">
        <v>0.78</v>
      </c>
      <c r="J114">
        <v>0.69</v>
      </c>
      <c r="K114">
        <v>86</v>
      </c>
      <c r="S114">
        <v>111</v>
      </c>
      <c r="T114">
        <v>0</v>
      </c>
      <c r="U114">
        <v>0</v>
      </c>
      <c r="V114">
        <v>0</v>
      </c>
      <c r="W114">
        <v>83</v>
      </c>
    </row>
    <row r="115" spans="7:23" x14ac:dyDescent="0.35">
      <c r="G115">
        <v>112</v>
      </c>
      <c r="H115">
        <v>0.5</v>
      </c>
      <c r="I115">
        <v>0.01</v>
      </c>
      <c r="J115">
        <v>0.02</v>
      </c>
      <c r="K115">
        <v>84</v>
      </c>
      <c r="S115">
        <v>112</v>
      </c>
      <c r="T115">
        <v>0</v>
      </c>
      <c r="U115">
        <v>0</v>
      </c>
      <c r="V115">
        <v>0</v>
      </c>
      <c r="W115">
        <v>90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72</v>
      </c>
      <c r="S116">
        <v>113</v>
      </c>
      <c r="T116">
        <v>0</v>
      </c>
      <c r="U116">
        <v>0</v>
      </c>
      <c r="V116">
        <v>0</v>
      </c>
      <c r="W116">
        <v>78</v>
      </c>
    </row>
    <row r="117" spans="7:23" x14ac:dyDescent="0.35">
      <c r="G117">
        <v>114</v>
      </c>
      <c r="H117">
        <v>0.19</v>
      </c>
      <c r="I117">
        <v>0.12</v>
      </c>
      <c r="J117">
        <v>0.15</v>
      </c>
      <c r="K117">
        <v>81</v>
      </c>
      <c r="S117">
        <v>114</v>
      </c>
      <c r="T117">
        <v>0</v>
      </c>
      <c r="U117">
        <v>0</v>
      </c>
      <c r="V117">
        <v>0</v>
      </c>
      <c r="W117">
        <v>87</v>
      </c>
    </row>
    <row r="118" spans="7:23" x14ac:dyDescent="0.35">
      <c r="G118">
        <v>115</v>
      </c>
      <c r="H118">
        <v>0.47</v>
      </c>
      <c r="I118">
        <v>0.71</v>
      </c>
      <c r="J118">
        <v>0.56999999999999995</v>
      </c>
      <c r="K118">
        <v>84</v>
      </c>
      <c r="S118">
        <v>115</v>
      </c>
      <c r="T118">
        <v>0</v>
      </c>
      <c r="U118">
        <v>0</v>
      </c>
      <c r="V118">
        <v>0</v>
      </c>
      <c r="W118">
        <v>84</v>
      </c>
    </row>
    <row r="119" spans="7:23" x14ac:dyDescent="0.35">
      <c r="G119">
        <v>116</v>
      </c>
      <c r="H119">
        <v>0.32</v>
      </c>
      <c r="I119">
        <v>0.89</v>
      </c>
      <c r="J119">
        <v>0.47</v>
      </c>
      <c r="K119">
        <v>85</v>
      </c>
      <c r="S119">
        <v>116</v>
      </c>
      <c r="T119">
        <v>0</v>
      </c>
      <c r="U119">
        <v>0</v>
      </c>
      <c r="V119">
        <v>0</v>
      </c>
      <c r="W119">
        <v>84</v>
      </c>
    </row>
    <row r="120" spans="7:23" x14ac:dyDescent="0.35">
      <c r="G120">
        <v>117</v>
      </c>
      <c r="H120">
        <v>0.28999999999999998</v>
      </c>
      <c r="I120">
        <v>0.83</v>
      </c>
      <c r="J120">
        <v>0.43</v>
      </c>
      <c r="K120">
        <v>64</v>
      </c>
      <c r="S120">
        <v>117</v>
      </c>
      <c r="T120">
        <v>0</v>
      </c>
      <c r="U120">
        <v>0</v>
      </c>
      <c r="V120">
        <v>0</v>
      </c>
      <c r="W120">
        <v>66</v>
      </c>
    </row>
    <row r="121" spans="7:23" x14ac:dyDescent="0.35">
      <c r="G121">
        <v>118</v>
      </c>
      <c r="H121">
        <v>0.37</v>
      </c>
      <c r="I121">
        <v>0.89</v>
      </c>
      <c r="J121">
        <v>0.52</v>
      </c>
      <c r="K121">
        <v>114</v>
      </c>
      <c r="S121">
        <v>118</v>
      </c>
      <c r="T121">
        <v>0</v>
      </c>
      <c r="U121">
        <v>0</v>
      </c>
      <c r="V121">
        <v>0</v>
      </c>
      <c r="W121">
        <v>124</v>
      </c>
    </row>
    <row r="122" spans="7:23" x14ac:dyDescent="0.35">
      <c r="G122">
        <v>119</v>
      </c>
      <c r="H122">
        <v>0.2</v>
      </c>
      <c r="I122">
        <v>0.9</v>
      </c>
      <c r="J122">
        <v>0.32</v>
      </c>
      <c r="K122">
        <v>116</v>
      </c>
      <c r="S122">
        <v>119</v>
      </c>
      <c r="T122">
        <v>0.09</v>
      </c>
      <c r="U122">
        <v>0.18</v>
      </c>
      <c r="V122">
        <v>0.12</v>
      </c>
      <c r="W122">
        <v>133</v>
      </c>
    </row>
    <row r="123" spans="7:23" x14ac:dyDescent="0.35">
      <c r="G123">
        <v>120</v>
      </c>
      <c r="H123">
        <v>0.59</v>
      </c>
      <c r="I123">
        <v>0.39</v>
      </c>
      <c r="J123">
        <v>0.47</v>
      </c>
      <c r="K123">
        <v>84</v>
      </c>
      <c r="S123">
        <v>120</v>
      </c>
      <c r="T123">
        <v>0</v>
      </c>
      <c r="U123">
        <v>0</v>
      </c>
      <c r="V123">
        <v>0</v>
      </c>
      <c r="W123">
        <v>82</v>
      </c>
    </row>
    <row r="124" spans="7:23" x14ac:dyDescent="0.35">
      <c r="G124">
        <v>121</v>
      </c>
      <c r="H124">
        <v>0</v>
      </c>
      <c r="I124">
        <v>0</v>
      </c>
      <c r="J124">
        <v>0</v>
      </c>
      <c r="K124">
        <v>75</v>
      </c>
      <c r="S124">
        <v>121</v>
      </c>
      <c r="T124">
        <v>0</v>
      </c>
      <c r="U124">
        <v>0</v>
      </c>
      <c r="V124">
        <v>0</v>
      </c>
      <c r="W124">
        <v>81</v>
      </c>
    </row>
    <row r="125" spans="7:23" x14ac:dyDescent="0.35">
      <c r="G125">
        <v>122</v>
      </c>
      <c r="H125">
        <v>0.42</v>
      </c>
      <c r="I125">
        <v>0.73</v>
      </c>
      <c r="J125">
        <v>0.53</v>
      </c>
      <c r="K125">
        <v>95</v>
      </c>
      <c r="S125">
        <v>122</v>
      </c>
      <c r="T125">
        <v>0</v>
      </c>
      <c r="U125">
        <v>0</v>
      </c>
      <c r="V125">
        <v>0</v>
      </c>
      <c r="W125">
        <v>81</v>
      </c>
    </row>
    <row r="126" spans="7:23" x14ac:dyDescent="0.35">
      <c r="G126">
        <v>123</v>
      </c>
      <c r="H126">
        <v>0</v>
      </c>
      <c r="I126">
        <v>0</v>
      </c>
      <c r="J126">
        <v>0</v>
      </c>
      <c r="K126">
        <v>124</v>
      </c>
      <c r="S126">
        <v>123</v>
      </c>
      <c r="T126">
        <v>0.17</v>
      </c>
      <c r="U126">
        <v>0.01</v>
      </c>
      <c r="V126">
        <v>0.02</v>
      </c>
      <c r="W126">
        <v>122</v>
      </c>
    </row>
    <row r="127" spans="7:23" x14ac:dyDescent="0.35">
      <c r="G127">
        <v>124</v>
      </c>
      <c r="H127">
        <v>0.28999999999999998</v>
      </c>
      <c r="I127">
        <v>0.03</v>
      </c>
      <c r="J127">
        <v>0.05</v>
      </c>
      <c r="K127">
        <v>79</v>
      </c>
      <c r="S127">
        <v>124</v>
      </c>
      <c r="T127">
        <v>0</v>
      </c>
      <c r="U127">
        <v>0</v>
      </c>
      <c r="V127">
        <v>0</v>
      </c>
      <c r="W127">
        <v>74</v>
      </c>
    </row>
    <row r="128" spans="7:23" x14ac:dyDescent="0.35">
      <c r="G128">
        <v>125</v>
      </c>
      <c r="H128">
        <v>0.66</v>
      </c>
      <c r="I128">
        <v>0.59</v>
      </c>
      <c r="J128">
        <v>0.62</v>
      </c>
      <c r="K128">
        <v>124</v>
      </c>
      <c r="S128">
        <v>125</v>
      </c>
      <c r="T128">
        <v>0</v>
      </c>
      <c r="U128">
        <v>0</v>
      </c>
      <c r="V128">
        <v>0</v>
      </c>
      <c r="W128">
        <v>125</v>
      </c>
    </row>
    <row r="129" spans="7:23" x14ac:dyDescent="0.35">
      <c r="G129">
        <v>126</v>
      </c>
      <c r="H129">
        <v>0.56999999999999995</v>
      </c>
      <c r="I129">
        <v>0.56999999999999995</v>
      </c>
      <c r="J129">
        <v>0.56999999999999995</v>
      </c>
      <c r="K129">
        <v>94</v>
      </c>
      <c r="S129">
        <v>126</v>
      </c>
      <c r="T129">
        <v>0</v>
      </c>
      <c r="U129">
        <v>0</v>
      </c>
      <c r="V129">
        <v>0</v>
      </c>
      <c r="W129">
        <v>121</v>
      </c>
    </row>
    <row r="130" spans="7:23" x14ac:dyDescent="0.35">
      <c r="G130">
        <v>127</v>
      </c>
      <c r="H130">
        <v>0.31</v>
      </c>
      <c r="I130">
        <v>0.32</v>
      </c>
      <c r="J130">
        <v>0.31</v>
      </c>
      <c r="K130">
        <v>116</v>
      </c>
      <c r="S130">
        <v>127</v>
      </c>
      <c r="T130">
        <v>0</v>
      </c>
      <c r="U130">
        <v>0</v>
      </c>
      <c r="V130">
        <v>0</v>
      </c>
      <c r="W130">
        <v>125</v>
      </c>
    </row>
    <row r="131" spans="7:23" x14ac:dyDescent="0.35">
      <c r="G131">
        <v>128</v>
      </c>
      <c r="H131">
        <v>0</v>
      </c>
      <c r="I131">
        <v>0</v>
      </c>
      <c r="J131">
        <v>0</v>
      </c>
      <c r="K131">
        <v>77</v>
      </c>
      <c r="S131">
        <v>128</v>
      </c>
      <c r="T131">
        <v>0.01</v>
      </c>
      <c r="U131">
        <v>0.04</v>
      </c>
      <c r="V131">
        <v>0.02</v>
      </c>
      <c r="W131">
        <v>80</v>
      </c>
    </row>
    <row r="132" spans="7:23" x14ac:dyDescent="0.35">
      <c r="G132">
        <v>129</v>
      </c>
      <c r="H132">
        <v>0.61</v>
      </c>
      <c r="I132">
        <v>0.51</v>
      </c>
      <c r="J132">
        <v>0.56000000000000005</v>
      </c>
      <c r="K132">
        <v>128</v>
      </c>
      <c r="S132">
        <v>129</v>
      </c>
      <c r="T132">
        <v>0.05</v>
      </c>
      <c r="U132">
        <v>0.19</v>
      </c>
      <c r="V132">
        <v>0.08</v>
      </c>
      <c r="W132">
        <v>106</v>
      </c>
    </row>
    <row r="133" spans="7:23" x14ac:dyDescent="0.35">
      <c r="G133">
        <v>130</v>
      </c>
      <c r="H133">
        <v>0.12</v>
      </c>
      <c r="I133">
        <v>0.53</v>
      </c>
      <c r="J133">
        <v>0.2</v>
      </c>
      <c r="K133">
        <v>79</v>
      </c>
      <c r="S133">
        <v>130</v>
      </c>
      <c r="T133">
        <v>0</v>
      </c>
      <c r="U133">
        <v>0</v>
      </c>
      <c r="V133">
        <v>0</v>
      </c>
      <c r="W133">
        <v>79</v>
      </c>
    </row>
    <row r="134" spans="7:23" x14ac:dyDescent="0.35">
      <c r="G134">
        <v>131</v>
      </c>
      <c r="H134">
        <v>0.3</v>
      </c>
      <c r="I134">
        <v>0.43</v>
      </c>
      <c r="J134">
        <v>0.35</v>
      </c>
      <c r="K134">
        <v>63</v>
      </c>
      <c r="S134">
        <v>131</v>
      </c>
      <c r="T134">
        <v>0</v>
      </c>
      <c r="U134">
        <v>0</v>
      </c>
      <c r="V134">
        <v>0</v>
      </c>
      <c r="W134">
        <v>83</v>
      </c>
    </row>
    <row r="135" spans="7:23" x14ac:dyDescent="0.35">
      <c r="G135">
        <v>132</v>
      </c>
      <c r="H135">
        <v>0</v>
      </c>
      <c r="I135">
        <v>0</v>
      </c>
      <c r="J135">
        <v>0</v>
      </c>
      <c r="K135">
        <v>90</v>
      </c>
      <c r="S135">
        <v>132</v>
      </c>
      <c r="T135">
        <v>0.02</v>
      </c>
      <c r="U135">
        <v>0.03</v>
      </c>
      <c r="V135">
        <v>0.02</v>
      </c>
      <c r="W135">
        <v>91</v>
      </c>
    </row>
    <row r="136" spans="7:23" x14ac:dyDescent="0.35">
      <c r="G136">
        <v>133</v>
      </c>
      <c r="H136">
        <v>0</v>
      </c>
      <c r="I136">
        <v>0</v>
      </c>
      <c r="J136">
        <v>0</v>
      </c>
      <c r="K136">
        <v>118</v>
      </c>
      <c r="S136">
        <v>133</v>
      </c>
      <c r="T136">
        <v>0</v>
      </c>
      <c r="U136">
        <v>0</v>
      </c>
      <c r="V136">
        <v>0</v>
      </c>
      <c r="W136">
        <v>102</v>
      </c>
    </row>
    <row r="137" spans="7:23" x14ac:dyDescent="0.35">
      <c r="G137">
        <v>134</v>
      </c>
      <c r="H137">
        <v>1</v>
      </c>
      <c r="I137">
        <v>0.01</v>
      </c>
      <c r="J137">
        <v>0.02</v>
      </c>
      <c r="K137">
        <v>83</v>
      </c>
      <c r="S137">
        <v>134</v>
      </c>
      <c r="T137">
        <v>0.03</v>
      </c>
      <c r="U137">
        <v>0.14000000000000001</v>
      </c>
      <c r="V137">
        <v>0.05</v>
      </c>
      <c r="W137">
        <v>76</v>
      </c>
    </row>
    <row r="138" spans="7:23" x14ac:dyDescent="0.35">
      <c r="G138">
        <v>135</v>
      </c>
      <c r="H138">
        <v>0.88</v>
      </c>
      <c r="I138">
        <v>0.95</v>
      </c>
      <c r="J138">
        <v>0.91</v>
      </c>
      <c r="K138">
        <v>73</v>
      </c>
      <c r="S138">
        <v>135</v>
      </c>
      <c r="T138">
        <v>0</v>
      </c>
      <c r="U138">
        <v>0</v>
      </c>
      <c r="V138">
        <v>0</v>
      </c>
      <c r="W138">
        <v>93</v>
      </c>
    </row>
    <row r="139" spans="7:23" x14ac:dyDescent="0.35">
      <c r="G139">
        <v>136</v>
      </c>
      <c r="H139">
        <v>0</v>
      </c>
      <c r="I139">
        <v>0</v>
      </c>
      <c r="J139">
        <v>0</v>
      </c>
      <c r="K139">
        <v>77</v>
      </c>
      <c r="S139">
        <v>136</v>
      </c>
      <c r="T139">
        <v>0.01</v>
      </c>
      <c r="U139">
        <v>0.01</v>
      </c>
      <c r="V139">
        <v>0.01</v>
      </c>
      <c r="W139">
        <v>76</v>
      </c>
    </row>
    <row r="140" spans="7:23" x14ac:dyDescent="0.35">
      <c r="G140">
        <v>137</v>
      </c>
      <c r="H140">
        <v>0</v>
      </c>
      <c r="I140">
        <v>0</v>
      </c>
      <c r="J140">
        <v>0</v>
      </c>
      <c r="K140">
        <v>94</v>
      </c>
      <c r="S140">
        <v>137</v>
      </c>
      <c r="T140">
        <v>0.05</v>
      </c>
      <c r="U140">
        <v>0.02</v>
      </c>
      <c r="V140">
        <v>0.03</v>
      </c>
      <c r="W140">
        <v>103</v>
      </c>
    </row>
    <row r="141" spans="7:23" x14ac:dyDescent="0.35">
      <c r="G141">
        <v>138</v>
      </c>
      <c r="H141">
        <v>0.98</v>
      </c>
      <c r="I141">
        <v>0.84</v>
      </c>
      <c r="J141">
        <v>0.91</v>
      </c>
      <c r="K141">
        <v>76</v>
      </c>
      <c r="S141">
        <v>138</v>
      </c>
      <c r="T141">
        <v>0</v>
      </c>
      <c r="U141">
        <v>0</v>
      </c>
      <c r="V141">
        <v>0</v>
      </c>
      <c r="W141">
        <v>73</v>
      </c>
    </row>
    <row r="142" spans="7:23" x14ac:dyDescent="0.35">
      <c r="G142">
        <v>139</v>
      </c>
      <c r="H142">
        <v>0.3</v>
      </c>
      <c r="I142">
        <v>0.79</v>
      </c>
      <c r="J142">
        <v>0.44</v>
      </c>
      <c r="K142">
        <v>76</v>
      </c>
      <c r="S142">
        <v>139</v>
      </c>
      <c r="T142">
        <v>0.01</v>
      </c>
      <c r="U142">
        <v>0.1</v>
      </c>
      <c r="V142">
        <v>0.02</v>
      </c>
      <c r="W142">
        <v>83</v>
      </c>
    </row>
    <row r="143" spans="7:23" x14ac:dyDescent="0.35">
      <c r="G143">
        <v>140</v>
      </c>
      <c r="H143">
        <v>0.36</v>
      </c>
      <c r="I143">
        <v>0.72</v>
      </c>
      <c r="J143">
        <v>0.48</v>
      </c>
      <c r="K143">
        <v>111</v>
      </c>
      <c r="S143">
        <v>140</v>
      </c>
      <c r="T143">
        <v>0</v>
      </c>
      <c r="U143">
        <v>0</v>
      </c>
      <c r="V143">
        <v>0</v>
      </c>
      <c r="W143">
        <v>109</v>
      </c>
    </row>
    <row r="144" spans="7:23" x14ac:dyDescent="0.35">
      <c r="G144">
        <v>141</v>
      </c>
      <c r="H144">
        <v>0.59</v>
      </c>
      <c r="I144">
        <v>0.78</v>
      </c>
      <c r="J144">
        <v>0.67</v>
      </c>
      <c r="K144">
        <v>73</v>
      </c>
      <c r="S144">
        <v>141</v>
      </c>
      <c r="T144">
        <v>0.03</v>
      </c>
      <c r="U144">
        <v>0.21</v>
      </c>
      <c r="V144">
        <v>0.05</v>
      </c>
      <c r="W144">
        <v>85</v>
      </c>
    </row>
    <row r="145" spans="7:23" x14ac:dyDescent="0.35">
      <c r="G145">
        <v>142</v>
      </c>
      <c r="H145">
        <v>0.33</v>
      </c>
      <c r="I145">
        <v>0.4</v>
      </c>
      <c r="J145">
        <v>0.36</v>
      </c>
      <c r="K145">
        <v>72</v>
      </c>
      <c r="S145">
        <v>142</v>
      </c>
      <c r="T145">
        <v>0</v>
      </c>
      <c r="U145">
        <v>0</v>
      </c>
      <c r="V145">
        <v>0</v>
      </c>
      <c r="W145">
        <v>76</v>
      </c>
    </row>
    <row r="146" spans="7:23" x14ac:dyDescent="0.35">
      <c r="G146">
        <v>143</v>
      </c>
      <c r="H146">
        <v>1</v>
      </c>
      <c r="I146">
        <v>0.03</v>
      </c>
      <c r="J146">
        <v>0.05</v>
      </c>
      <c r="K146">
        <v>75</v>
      </c>
      <c r="S146">
        <v>143</v>
      </c>
      <c r="T146">
        <v>0</v>
      </c>
      <c r="U146">
        <v>0</v>
      </c>
      <c r="V146">
        <v>0</v>
      </c>
      <c r="W146">
        <v>91</v>
      </c>
    </row>
    <row r="147" spans="7:23" x14ac:dyDescent="0.35">
      <c r="G147">
        <v>144</v>
      </c>
      <c r="H147">
        <v>0.6</v>
      </c>
      <c r="I147">
        <v>0.59</v>
      </c>
      <c r="J147">
        <v>0.6</v>
      </c>
      <c r="K147">
        <v>91</v>
      </c>
      <c r="S147">
        <v>144</v>
      </c>
      <c r="T147">
        <v>0</v>
      </c>
      <c r="U147">
        <v>0</v>
      </c>
      <c r="V147">
        <v>0</v>
      </c>
      <c r="W147">
        <v>69</v>
      </c>
    </row>
    <row r="148" spans="7:23" x14ac:dyDescent="0.35">
      <c r="G148">
        <v>145</v>
      </c>
      <c r="H148">
        <v>0.36</v>
      </c>
      <c r="I148">
        <v>0.87</v>
      </c>
      <c r="J148">
        <v>0.51</v>
      </c>
      <c r="K148">
        <v>119</v>
      </c>
      <c r="S148">
        <v>145</v>
      </c>
      <c r="T148">
        <v>0</v>
      </c>
      <c r="U148">
        <v>0</v>
      </c>
      <c r="V148">
        <v>0</v>
      </c>
      <c r="W148">
        <v>117</v>
      </c>
    </row>
    <row r="149" spans="7:23" x14ac:dyDescent="0.35">
      <c r="G149">
        <v>146</v>
      </c>
      <c r="H149">
        <v>0.63</v>
      </c>
      <c r="I149">
        <v>0.7</v>
      </c>
      <c r="J149">
        <v>0.66</v>
      </c>
      <c r="K149">
        <v>99</v>
      </c>
      <c r="S149">
        <v>146</v>
      </c>
      <c r="T149">
        <v>0.05</v>
      </c>
      <c r="U149">
        <v>0.11</v>
      </c>
      <c r="V149">
        <v>7.0000000000000007E-2</v>
      </c>
      <c r="W149">
        <v>89</v>
      </c>
    </row>
    <row r="150" spans="7:23" x14ac:dyDescent="0.35">
      <c r="G150">
        <v>147</v>
      </c>
      <c r="H150">
        <v>0.53</v>
      </c>
      <c r="I150">
        <v>0.24</v>
      </c>
      <c r="J150">
        <v>0.33</v>
      </c>
      <c r="K150">
        <v>72</v>
      </c>
      <c r="S150">
        <v>147</v>
      </c>
      <c r="T150">
        <v>0</v>
      </c>
      <c r="U150">
        <v>0</v>
      </c>
      <c r="V150">
        <v>0</v>
      </c>
      <c r="W150">
        <v>87</v>
      </c>
    </row>
    <row r="151" spans="7:23" x14ac:dyDescent="0.35">
      <c r="G151">
        <v>148</v>
      </c>
      <c r="H151">
        <v>0.56999999999999995</v>
      </c>
      <c r="I151">
        <v>0.06</v>
      </c>
      <c r="J151">
        <v>0.11</v>
      </c>
      <c r="K151">
        <v>131</v>
      </c>
      <c r="S151">
        <v>148</v>
      </c>
      <c r="T151">
        <v>0</v>
      </c>
      <c r="U151">
        <v>0</v>
      </c>
      <c r="V151">
        <v>0</v>
      </c>
      <c r="W151">
        <v>122</v>
      </c>
    </row>
    <row r="152" spans="7:23" x14ac:dyDescent="0.35">
      <c r="G152">
        <v>149</v>
      </c>
      <c r="H152">
        <v>0.43</v>
      </c>
      <c r="I152">
        <v>0.4</v>
      </c>
      <c r="J152">
        <v>0.41</v>
      </c>
      <c r="K152">
        <v>88</v>
      </c>
      <c r="S152">
        <v>149</v>
      </c>
      <c r="T152">
        <v>0</v>
      </c>
      <c r="U152">
        <v>0</v>
      </c>
      <c r="V152">
        <v>0</v>
      </c>
      <c r="W152">
        <v>81</v>
      </c>
    </row>
    <row r="153" spans="7:23" x14ac:dyDescent="0.35">
      <c r="G153">
        <v>150</v>
      </c>
      <c r="H153">
        <v>0</v>
      </c>
      <c r="I153">
        <v>0</v>
      </c>
      <c r="J153">
        <v>0</v>
      </c>
      <c r="K153">
        <v>107</v>
      </c>
      <c r="S153">
        <v>150</v>
      </c>
      <c r="T153">
        <v>0</v>
      </c>
      <c r="U153">
        <v>0</v>
      </c>
      <c r="V153">
        <v>0</v>
      </c>
      <c r="W153">
        <v>124</v>
      </c>
    </row>
    <row r="154" spans="7:23" x14ac:dyDescent="0.35">
      <c r="G154">
        <v>151</v>
      </c>
      <c r="H154">
        <v>0.24</v>
      </c>
      <c r="I154">
        <v>0.13</v>
      </c>
      <c r="J154">
        <v>0.17</v>
      </c>
      <c r="K154">
        <v>133</v>
      </c>
      <c r="S154">
        <v>151</v>
      </c>
      <c r="T154">
        <v>0</v>
      </c>
      <c r="U154">
        <v>0</v>
      </c>
      <c r="V154">
        <v>0</v>
      </c>
      <c r="W154">
        <v>108</v>
      </c>
    </row>
    <row r="155" spans="7:23" x14ac:dyDescent="0.35">
      <c r="G155">
        <v>152</v>
      </c>
      <c r="H155">
        <v>0.43</v>
      </c>
      <c r="I155">
        <v>0.92</v>
      </c>
      <c r="J155">
        <v>0.57999999999999996</v>
      </c>
      <c r="K155">
        <v>77</v>
      </c>
      <c r="S155">
        <v>152</v>
      </c>
      <c r="T155">
        <v>0</v>
      </c>
      <c r="U155">
        <v>0</v>
      </c>
      <c r="V155">
        <v>0</v>
      </c>
      <c r="W155">
        <v>72</v>
      </c>
    </row>
    <row r="156" spans="7:23" x14ac:dyDescent="0.35">
      <c r="G156">
        <v>153</v>
      </c>
      <c r="H156">
        <v>0.95</v>
      </c>
      <c r="I156">
        <v>0.74</v>
      </c>
      <c r="J156">
        <v>0.83</v>
      </c>
      <c r="K156">
        <v>81</v>
      </c>
      <c r="S156">
        <v>153</v>
      </c>
      <c r="T156">
        <v>0.02</v>
      </c>
      <c r="U156">
        <v>0.21</v>
      </c>
      <c r="V156">
        <v>0.04</v>
      </c>
      <c r="W156">
        <v>75</v>
      </c>
    </row>
    <row r="157" spans="7:23" x14ac:dyDescent="0.35">
      <c r="G157">
        <v>154</v>
      </c>
      <c r="H157">
        <v>0.89</v>
      </c>
      <c r="I157">
        <v>0.68</v>
      </c>
      <c r="J157">
        <v>0.77</v>
      </c>
      <c r="K157">
        <v>107</v>
      </c>
      <c r="S157">
        <v>154</v>
      </c>
      <c r="T157">
        <v>0</v>
      </c>
      <c r="U157">
        <v>0</v>
      </c>
      <c r="V157">
        <v>0</v>
      </c>
      <c r="W157">
        <v>97</v>
      </c>
    </row>
    <row r="158" spans="7:23" x14ac:dyDescent="0.35">
      <c r="G158">
        <v>155</v>
      </c>
      <c r="H158">
        <v>0.35</v>
      </c>
      <c r="I158">
        <v>0.45</v>
      </c>
      <c r="J158">
        <v>0.39</v>
      </c>
      <c r="K158">
        <v>110</v>
      </c>
      <c r="S158">
        <v>155</v>
      </c>
      <c r="T158">
        <v>0</v>
      </c>
      <c r="U158">
        <v>0</v>
      </c>
      <c r="V158">
        <v>0</v>
      </c>
      <c r="W158">
        <v>112</v>
      </c>
    </row>
    <row r="159" spans="7:23" x14ac:dyDescent="0.35">
      <c r="G159">
        <v>156</v>
      </c>
      <c r="H159">
        <v>0.54</v>
      </c>
      <c r="I159">
        <v>0.77</v>
      </c>
      <c r="J159">
        <v>0.64</v>
      </c>
      <c r="K159">
        <v>117</v>
      </c>
      <c r="S159">
        <v>156</v>
      </c>
      <c r="T159">
        <v>0</v>
      </c>
      <c r="U159">
        <v>0</v>
      </c>
      <c r="V159">
        <v>0</v>
      </c>
      <c r="W159">
        <v>116</v>
      </c>
    </row>
    <row r="160" spans="7:23" x14ac:dyDescent="0.35">
      <c r="G160">
        <v>157</v>
      </c>
      <c r="H160">
        <v>0.97</v>
      </c>
      <c r="I160">
        <v>0.47</v>
      </c>
      <c r="J160">
        <v>0.63</v>
      </c>
      <c r="K160">
        <v>70</v>
      </c>
      <c r="S160">
        <v>157</v>
      </c>
      <c r="T160">
        <v>0.69</v>
      </c>
      <c r="U160">
        <v>0.24</v>
      </c>
      <c r="V160">
        <v>0.36</v>
      </c>
      <c r="W160">
        <v>82</v>
      </c>
    </row>
    <row r="161" spans="7:23" x14ac:dyDescent="0.35">
      <c r="G161">
        <v>158</v>
      </c>
      <c r="H161">
        <v>0.28999999999999998</v>
      </c>
      <c r="I161">
        <v>0.42</v>
      </c>
      <c r="J161">
        <v>0.34</v>
      </c>
      <c r="K161">
        <v>90</v>
      </c>
      <c r="S161">
        <v>158</v>
      </c>
      <c r="T161">
        <v>0</v>
      </c>
      <c r="U161">
        <v>0</v>
      </c>
      <c r="V161">
        <v>0</v>
      </c>
      <c r="W161">
        <v>90</v>
      </c>
    </row>
    <row r="162" spans="7:23" x14ac:dyDescent="0.35">
      <c r="G162">
        <v>159</v>
      </c>
      <c r="H162">
        <v>0.56999999999999995</v>
      </c>
      <c r="I162">
        <v>0.77</v>
      </c>
      <c r="J162">
        <v>0.65</v>
      </c>
      <c r="K162">
        <v>77</v>
      </c>
      <c r="S162">
        <v>159</v>
      </c>
      <c r="T162">
        <v>0</v>
      </c>
      <c r="U162">
        <v>0</v>
      </c>
      <c r="V162">
        <v>0</v>
      </c>
      <c r="W162">
        <v>69</v>
      </c>
    </row>
    <row r="163" spans="7:23" x14ac:dyDescent="0.35">
      <c r="G163">
        <v>160</v>
      </c>
      <c r="H163">
        <v>0.71</v>
      </c>
      <c r="I163">
        <v>0.24</v>
      </c>
      <c r="J163">
        <v>0.36</v>
      </c>
      <c r="K163">
        <v>119</v>
      </c>
      <c r="S163">
        <v>160</v>
      </c>
      <c r="T163">
        <v>0</v>
      </c>
      <c r="U163">
        <v>0</v>
      </c>
      <c r="V163">
        <v>0</v>
      </c>
      <c r="W163">
        <v>120</v>
      </c>
    </row>
    <row r="164" spans="7:23" x14ac:dyDescent="0.35">
      <c r="G164">
        <v>161</v>
      </c>
      <c r="H164">
        <v>0.28999999999999998</v>
      </c>
      <c r="I164">
        <v>0.78</v>
      </c>
      <c r="J164">
        <v>0.42</v>
      </c>
      <c r="K164">
        <v>120</v>
      </c>
      <c r="S164">
        <v>161</v>
      </c>
      <c r="T164">
        <v>0.01</v>
      </c>
      <c r="U164">
        <v>0.01</v>
      </c>
      <c r="V164">
        <v>0.01</v>
      </c>
      <c r="W164">
        <v>97</v>
      </c>
    </row>
    <row r="165" spans="7:23" x14ac:dyDescent="0.35">
      <c r="G165">
        <v>162</v>
      </c>
      <c r="H165">
        <v>1</v>
      </c>
      <c r="I165">
        <v>0.01</v>
      </c>
      <c r="J165">
        <v>0.02</v>
      </c>
      <c r="K165">
        <v>90</v>
      </c>
      <c r="S165">
        <v>162</v>
      </c>
      <c r="T165">
        <v>0</v>
      </c>
      <c r="U165">
        <v>0</v>
      </c>
      <c r="V165">
        <v>0</v>
      </c>
      <c r="W165">
        <v>78</v>
      </c>
    </row>
    <row r="166" spans="7:23" x14ac:dyDescent="0.35">
      <c r="G166">
        <v>163</v>
      </c>
      <c r="H166">
        <v>0.5</v>
      </c>
      <c r="I166">
        <v>0.76</v>
      </c>
      <c r="J166">
        <v>0.6</v>
      </c>
      <c r="K166">
        <v>101</v>
      </c>
      <c r="S166">
        <v>163</v>
      </c>
      <c r="T166">
        <v>0</v>
      </c>
      <c r="U166">
        <v>0</v>
      </c>
      <c r="V166">
        <v>0</v>
      </c>
      <c r="W166">
        <v>95</v>
      </c>
    </row>
    <row r="167" spans="7:23" x14ac:dyDescent="0.35">
      <c r="G167">
        <v>164</v>
      </c>
      <c r="H167">
        <v>0.36</v>
      </c>
      <c r="I167">
        <v>0.21</v>
      </c>
      <c r="J167">
        <v>0.27</v>
      </c>
      <c r="K167">
        <v>75</v>
      </c>
      <c r="S167">
        <v>164</v>
      </c>
      <c r="T167">
        <v>0</v>
      </c>
      <c r="U167">
        <v>0</v>
      </c>
      <c r="V167">
        <v>0</v>
      </c>
      <c r="W167">
        <v>80</v>
      </c>
    </row>
    <row r="168" spans="7:23" x14ac:dyDescent="0.35">
      <c r="G168">
        <v>165</v>
      </c>
      <c r="H168">
        <v>0.17</v>
      </c>
      <c r="I168">
        <v>0.09</v>
      </c>
      <c r="J168">
        <v>0.11</v>
      </c>
      <c r="K168">
        <v>82</v>
      </c>
      <c r="S168">
        <v>165</v>
      </c>
      <c r="T168">
        <v>0</v>
      </c>
      <c r="U168">
        <v>0</v>
      </c>
      <c r="V168">
        <v>0</v>
      </c>
      <c r="W168">
        <v>81</v>
      </c>
    </row>
    <row r="169" spans="7:23" x14ac:dyDescent="0.35">
      <c r="G169">
        <v>166</v>
      </c>
      <c r="H169">
        <v>0.42</v>
      </c>
      <c r="I169">
        <v>0.45</v>
      </c>
      <c r="J169">
        <v>0.44</v>
      </c>
      <c r="K169">
        <v>75</v>
      </c>
      <c r="S169">
        <v>166</v>
      </c>
      <c r="T169">
        <v>0</v>
      </c>
      <c r="U169">
        <v>0</v>
      </c>
      <c r="V169">
        <v>0</v>
      </c>
      <c r="W169">
        <v>80</v>
      </c>
    </row>
    <row r="170" spans="7:23" x14ac:dyDescent="0.35">
      <c r="G170">
        <v>167</v>
      </c>
      <c r="H170">
        <v>0.53</v>
      </c>
      <c r="I170">
        <v>0.28999999999999998</v>
      </c>
      <c r="J170">
        <v>0.38</v>
      </c>
      <c r="K170">
        <v>117</v>
      </c>
      <c r="S170">
        <v>167</v>
      </c>
      <c r="T170">
        <v>0</v>
      </c>
      <c r="U170">
        <v>0</v>
      </c>
      <c r="V170">
        <v>0</v>
      </c>
      <c r="W170">
        <v>115</v>
      </c>
    </row>
    <row r="171" spans="7:23" x14ac:dyDescent="0.35">
      <c r="G171">
        <v>168</v>
      </c>
      <c r="H171">
        <v>0.23</v>
      </c>
      <c r="I171">
        <v>0.28999999999999998</v>
      </c>
      <c r="J171">
        <v>0.25</v>
      </c>
      <c r="K171">
        <v>112</v>
      </c>
      <c r="S171">
        <v>168</v>
      </c>
      <c r="T171">
        <v>0</v>
      </c>
      <c r="U171">
        <v>0</v>
      </c>
      <c r="V171">
        <v>0</v>
      </c>
      <c r="W171">
        <v>99</v>
      </c>
    </row>
    <row r="172" spans="7:23" x14ac:dyDescent="0.35">
      <c r="G172">
        <v>169</v>
      </c>
      <c r="H172">
        <v>0.68</v>
      </c>
      <c r="I172">
        <v>0.86</v>
      </c>
      <c r="J172">
        <v>0.76</v>
      </c>
      <c r="K172">
        <v>73</v>
      </c>
      <c r="S172">
        <v>169</v>
      </c>
      <c r="T172">
        <v>0.01</v>
      </c>
      <c r="U172">
        <v>0.05</v>
      </c>
      <c r="V172">
        <v>0.02</v>
      </c>
      <c r="W172">
        <v>81</v>
      </c>
    </row>
    <row r="173" spans="7:23" x14ac:dyDescent="0.35">
      <c r="G173">
        <v>170</v>
      </c>
      <c r="H173">
        <v>0.44</v>
      </c>
      <c r="I173">
        <v>0.86</v>
      </c>
      <c r="J173">
        <v>0.57999999999999996</v>
      </c>
      <c r="K173">
        <v>71</v>
      </c>
      <c r="S173">
        <v>170</v>
      </c>
      <c r="T173">
        <v>0</v>
      </c>
      <c r="U173">
        <v>0</v>
      </c>
      <c r="V173">
        <v>0</v>
      </c>
      <c r="W173">
        <v>82</v>
      </c>
    </row>
    <row r="174" spans="7:23" x14ac:dyDescent="0.35">
      <c r="G174">
        <v>171</v>
      </c>
      <c r="H174">
        <v>1</v>
      </c>
      <c r="I174">
        <v>0.94</v>
      </c>
      <c r="J174">
        <v>0.97</v>
      </c>
      <c r="K174">
        <v>120</v>
      </c>
      <c r="S174">
        <v>171</v>
      </c>
      <c r="T174">
        <v>0</v>
      </c>
      <c r="U174">
        <v>0</v>
      </c>
      <c r="V174">
        <v>0</v>
      </c>
      <c r="W174">
        <v>120</v>
      </c>
    </row>
    <row r="175" spans="7:23" x14ac:dyDescent="0.35">
      <c r="G175">
        <v>172</v>
      </c>
      <c r="H175">
        <v>0.33</v>
      </c>
      <c r="I175">
        <v>0.45</v>
      </c>
      <c r="J175">
        <v>0.38</v>
      </c>
      <c r="K175">
        <v>77</v>
      </c>
      <c r="S175">
        <v>172</v>
      </c>
      <c r="T175">
        <v>0</v>
      </c>
      <c r="U175">
        <v>0</v>
      </c>
      <c r="V175">
        <v>0</v>
      </c>
      <c r="W175">
        <v>74</v>
      </c>
    </row>
    <row r="176" spans="7:23" x14ac:dyDescent="0.35">
      <c r="G176">
        <v>173</v>
      </c>
      <c r="H176">
        <v>0.45</v>
      </c>
      <c r="I176">
        <v>0.42</v>
      </c>
      <c r="J176">
        <v>0.44</v>
      </c>
      <c r="K176">
        <v>111</v>
      </c>
      <c r="S176">
        <v>173</v>
      </c>
      <c r="T176">
        <v>0</v>
      </c>
      <c r="U176">
        <v>0</v>
      </c>
      <c r="V176">
        <v>0</v>
      </c>
      <c r="W176">
        <v>121</v>
      </c>
    </row>
    <row r="177" spans="7:23" x14ac:dyDescent="0.35">
      <c r="G177">
        <v>174</v>
      </c>
      <c r="H177">
        <v>0</v>
      </c>
      <c r="I177">
        <v>0</v>
      </c>
      <c r="J177">
        <v>0</v>
      </c>
      <c r="K177">
        <v>98</v>
      </c>
      <c r="S177">
        <v>174</v>
      </c>
      <c r="T177">
        <v>0</v>
      </c>
      <c r="U177">
        <v>0</v>
      </c>
      <c r="V177">
        <v>0</v>
      </c>
      <c r="W177">
        <v>116</v>
      </c>
    </row>
    <row r="178" spans="7:23" x14ac:dyDescent="0.35">
      <c r="G178">
        <v>175</v>
      </c>
      <c r="H178">
        <v>0.46</v>
      </c>
      <c r="I178">
        <v>0.2</v>
      </c>
      <c r="J178">
        <v>0.28000000000000003</v>
      </c>
      <c r="K178">
        <v>80</v>
      </c>
      <c r="S178">
        <v>175</v>
      </c>
      <c r="T178">
        <v>0</v>
      </c>
      <c r="U178">
        <v>0</v>
      </c>
      <c r="V178">
        <v>0</v>
      </c>
      <c r="W178">
        <v>87</v>
      </c>
    </row>
    <row r="179" spans="7:23" x14ac:dyDescent="0.35">
      <c r="G179">
        <v>176</v>
      </c>
      <c r="H179">
        <v>0.38</v>
      </c>
      <c r="I179">
        <v>0.17</v>
      </c>
      <c r="J179">
        <v>0.24</v>
      </c>
      <c r="K179">
        <v>86</v>
      </c>
      <c r="S179">
        <v>176</v>
      </c>
      <c r="T179">
        <v>0</v>
      </c>
      <c r="U179">
        <v>0</v>
      </c>
      <c r="V179">
        <v>0</v>
      </c>
      <c r="W179">
        <v>89</v>
      </c>
    </row>
    <row r="180" spans="7:23" x14ac:dyDescent="0.35">
      <c r="G180">
        <v>177</v>
      </c>
      <c r="H180">
        <v>0.94</v>
      </c>
      <c r="I180">
        <v>0.37</v>
      </c>
      <c r="J180">
        <v>0.53</v>
      </c>
      <c r="K180">
        <v>82</v>
      </c>
      <c r="S180">
        <v>177</v>
      </c>
      <c r="T180">
        <v>0</v>
      </c>
      <c r="U180">
        <v>0</v>
      </c>
      <c r="V180">
        <v>0</v>
      </c>
      <c r="W180">
        <v>73</v>
      </c>
    </row>
    <row r="181" spans="7:23" x14ac:dyDescent="0.35">
      <c r="G181">
        <v>178</v>
      </c>
      <c r="H181">
        <v>0.11</v>
      </c>
      <c r="I181">
        <v>0.04</v>
      </c>
      <c r="J181">
        <v>0.06</v>
      </c>
      <c r="K181">
        <v>99</v>
      </c>
      <c r="S181">
        <v>178</v>
      </c>
      <c r="T181">
        <v>0.01</v>
      </c>
      <c r="U181">
        <v>0.04</v>
      </c>
      <c r="V181">
        <v>0.01</v>
      </c>
      <c r="W181">
        <v>71</v>
      </c>
    </row>
    <row r="182" spans="7:23" x14ac:dyDescent="0.35">
      <c r="G182">
        <v>179</v>
      </c>
      <c r="H182">
        <v>0.68</v>
      </c>
      <c r="I182">
        <v>0.73</v>
      </c>
      <c r="J182">
        <v>0.7</v>
      </c>
      <c r="K182">
        <v>70</v>
      </c>
      <c r="S182">
        <v>179</v>
      </c>
      <c r="T182">
        <v>0</v>
      </c>
      <c r="U182">
        <v>0</v>
      </c>
      <c r="V182">
        <v>0</v>
      </c>
      <c r="W182">
        <v>78</v>
      </c>
    </row>
    <row r="183" spans="7:23" x14ac:dyDescent="0.35">
      <c r="G183">
        <v>180</v>
      </c>
      <c r="H183">
        <v>0</v>
      </c>
      <c r="I183">
        <v>0</v>
      </c>
      <c r="J183">
        <v>0</v>
      </c>
      <c r="K183">
        <v>74</v>
      </c>
      <c r="S183">
        <v>180</v>
      </c>
      <c r="T183">
        <v>0</v>
      </c>
      <c r="U183">
        <v>0</v>
      </c>
      <c r="V183">
        <v>0</v>
      </c>
      <c r="W183">
        <v>78</v>
      </c>
    </row>
    <row r="184" spans="7:23" x14ac:dyDescent="0.35">
      <c r="G184">
        <v>181</v>
      </c>
      <c r="H184">
        <v>0.45</v>
      </c>
      <c r="I184">
        <v>0.44</v>
      </c>
      <c r="J184">
        <v>0.45</v>
      </c>
      <c r="K184">
        <v>75</v>
      </c>
      <c r="S184">
        <v>181</v>
      </c>
      <c r="T184">
        <v>0.01</v>
      </c>
      <c r="U184">
        <v>0.09</v>
      </c>
      <c r="V184">
        <v>0.02</v>
      </c>
      <c r="W184">
        <v>67</v>
      </c>
    </row>
    <row r="185" spans="7:23" x14ac:dyDescent="0.35">
      <c r="G185">
        <v>182</v>
      </c>
      <c r="H185">
        <v>0.44</v>
      </c>
      <c r="I185">
        <v>0.28000000000000003</v>
      </c>
      <c r="J185">
        <v>0.34</v>
      </c>
      <c r="K185">
        <v>68</v>
      </c>
      <c r="S185">
        <v>182</v>
      </c>
      <c r="T185">
        <v>0.01</v>
      </c>
      <c r="U185">
        <v>7.0000000000000007E-2</v>
      </c>
      <c r="V185">
        <v>0.02</v>
      </c>
      <c r="W185">
        <v>81</v>
      </c>
    </row>
    <row r="186" spans="7:23" x14ac:dyDescent="0.35">
      <c r="G186">
        <v>183</v>
      </c>
      <c r="H186">
        <v>0.23</v>
      </c>
      <c r="I186">
        <v>0.9</v>
      </c>
      <c r="J186">
        <v>0.37</v>
      </c>
      <c r="K186">
        <v>67</v>
      </c>
      <c r="S186">
        <v>183</v>
      </c>
      <c r="T186">
        <v>0</v>
      </c>
      <c r="U186">
        <v>0</v>
      </c>
      <c r="V186">
        <v>0</v>
      </c>
      <c r="W186">
        <v>78</v>
      </c>
    </row>
    <row r="187" spans="7:23" x14ac:dyDescent="0.35">
      <c r="G187">
        <v>184</v>
      </c>
      <c r="H187">
        <v>0.48</v>
      </c>
      <c r="I187">
        <v>0.28000000000000003</v>
      </c>
      <c r="J187">
        <v>0.35</v>
      </c>
      <c r="K187">
        <v>123</v>
      </c>
      <c r="S187">
        <v>184</v>
      </c>
      <c r="T187">
        <v>0</v>
      </c>
      <c r="U187">
        <v>0</v>
      </c>
      <c r="V187">
        <v>0</v>
      </c>
      <c r="W187">
        <v>141</v>
      </c>
    </row>
    <row r="188" spans="7:23" x14ac:dyDescent="0.35">
      <c r="G188">
        <v>185</v>
      </c>
      <c r="H188">
        <v>0.89</v>
      </c>
      <c r="I188">
        <v>0.22</v>
      </c>
      <c r="J188">
        <v>0.36</v>
      </c>
      <c r="K188">
        <v>72</v>
      </c>
      <c r="S188">
        <v>185</v>
      </c>
      <c r="T188">
        <v>0</v>
      </c>
      <c r="U188">
        <v>0</v>
      </c>
      <c r="V188">
        <v>0</v>
      </c>
      <c r="W188">
        <v>72</v>
      </c>
    </row>
    <row r="189" spans="7:23" x14ac:dyDescent="0.35">
      <c r="G189">
        <v>186</v>
      </c>
      <c r="H189">
        <v>0.61</v>
      </c>
      <c r="I189">
        <v>0.62</v>
      </c>
      <c r="J189">
        <v>0.61</v>
      </c>
      <c r="K189">
        <v>120</v>
      </c>
      <c r="S189">
        <v>186</v>
      </c>
      <c r="T189">
        <v>0.03</v>
      </c>
      <c r="U189">
        <v>0.27</v>
      </c>
      <c r="V189">
        <v>0.05</v>
      </c>
      <c r="W189">
        <v>102</v>
      </c>
    </row>
    <row r="190" spans="7:23" x14ac:dyDescent="0.35">
      <c r="G190">
        <v>187</v>
      </c>
      <c r="H190">
        <v>0</v>
      </c>
      <c r="I190">
        <v>0</v>
      </c>
      <c r="J190">
        <v>0</v>
      </c>
      <c r="K190">
        <v>105</v>
      </c>
      <c r="S190">
        <v>187</v>
      </c>
      <c r="T190">
        <v>0.05</v>
      </c>
      <c r="U190">
        <v>0.1</v>
      </c>
      <c r="V190">
        <v>7.0000000000000007E-2</v>
      </c>
      <c r="W190">
        <v>125</v>
      </c>
    </row>
    <row r="191" spans="7:23" x14ac:dyDescent="0.35">
      <c r="G191">
        <v>188</v>
      </c>
      <c r="H191">
        <v>0</v>
      </c>
      <c r="I191">
        <v>0</v>
      </c>
      <c r="J191">
        <v>0</v>
      </c>
      <c r="K191">
        <v>83</v>
      </c>
      <c r="S191">
        <v>188</v>
      </c>
      <c r="T191">
        <v>0</v>
      </c>
      <c r="U191">
        <v>0</v>
      </c>
      <c r="V191">
        <v>0</v>
      </c>
      <c r="W191">
        <v>73</v>
      </c>
    </row>
    <row r="192" spans="7:23" x14ac:dyDescent="0.35">
      <c r="G192">
        <v>189</v>
      </c>
      <c r="H192">
        <v>0</v>
      </c>
      <c r="I192">
        <v>0</v>
      </c>
      <c r="J192">
        <v>0</v>
      </c>
      <c r="K192">
        <v>74</v>
      </c>
      <c r="S192">
        <v>189</v>
      </c>
      <c r="T192">
        <v>0.01</v>
      </c>
      <c r="U192">
        <v>0.12</v>
      </c>
      <c r="V192">
        <v>0.01</v>
      </c>
      <c r="W192">
        <v>64</v>
      </c>
    </row>
    <row r="193" spans="7:23" x14ac:dyDescent="0.35">
      <c r="G193">
        <v>190</v>
      </c>
      <c r="H193">
        <v>0.43</v>
      </c>
      <c r="I193">
        <v>0.04</v>
      </c>
      <c r="J193">
        <v>0.08</v>
      </c>
      <c r="K193">
        <v>72</v>
      </c>
      <c r="S193">
        <v>190</v>
      </c>
      <c r="T193">
        <v>0</v>
      </c>
      <c r="U193">
        <v>0</v>
      </c>
      <c r="V193">
        <v>0</v>
      </c>
      <c r="W193">
        <v>75</v>
      </c>
    </row>
    <row r="194" spans="7:23" x14ac:dyDescent="0.35">
      <c r="G194">
        <v>191</v>
      </c>
      <c r="H194">
        <v>0.48</v>
      </c>
      <c r="I194">
        <v>0.63</v>
      </c>
      <c r="J194">
        <v>0.54</v>
      </c>
      <c r="K194">
        <v>73</v>
      </c>
      <c r="S194">
        <v>191</v>
      </c>
      <c r="T194">
        <v>0.02</v>
      </c>
      <c r="U194">
        <v>0.01</v>
      </c>
      <c r="V194">
        <v>0.02</v>
      </c>
      <c r="W194">
        <v>80</v>
      </c>
    </row>
    <row r="195" spans="7:23" x14ac:dyDescent="0.35">
      <c r="G195">
        <v>192</v>
      </c>
      <c r="H195">
        <v>0.9</v>
      </c>
      <c r="I195">
        <v>0.22</v>
      </c>
      <c r="J195">
        <v>0.35</v>
      </c>
      <c r="K195">
        <v>83</v>
      </c>
      <c r="S195">
        <v>192</v>
      </c>
      <c r="T195">
        <v>0</v>
      </c>
      <c r="U195">
        <v>0</v>
      </c>
      <c r="V195">
        <v>0</v>
      </c>
      <c r="W195">
        <v>80</v>
      </c>
    </row>
    <row r="196" spans="7:23" x14ac:dyDescent="0.35">
      <c r="G196">
        <v>193</v>
      </c>
      <c r="H196">
        <v>0.72</v>
      </c>
      <c r="I196">
        <v>0.79</v>
      </c>
      <c r="J196">
        <v>0.75</v>
      </c>
      <c r="K196">
        <v>117</v>
      </c>
      <c r="S196">
        <v>193</v>
      </c>
      <c r="T196">
        <v>0.03</v>
      </c>
      <c r="U196">
        <v>0.1</v>
      </c>
      <c r="V196">
        <v>0.05</v>
      </c>
      <c r="W196">
        <v>96</v>
      </c>
    </row>
    <row r="197" spans="7:23" x14ac:dyDescent="0.35">
      <c r="G197">
        <v>194</v>
      </c>
      <c r="H197">
        <v>0.49</v>
      </c>
      <c r="I197">
        <v>0.78</v>
      </c>
      <c r="J197">
        <v>0.6</v>
      </c>
      <c r="K197">
        <v>118</v>
      </c>
      <c r="S197">
        <v>194</v>
      </c>
      <c r="T197">
        <v>0</v>
      </c>
      <c r="U197">
        <v>0</v>
      </c>
      <c r="V197">
        <v>0</v>
      </c>
      <c r="W197">
        <v>119</v>
      </c>
    </row>
    <row r="198" spans="7:23" x14ac:dyDescent="0.35">
      <c r="G198">
        <v>195</v>
      </c>
      <c r="H198">
        <v>0</v>
      </c>
      <c r="I198">
        <v>0</v>
      </c>
      <c r="J198">
        <v>0</v>
      </c>
      <c r="K198">
        <v>71</v>
      </c>
      <c r="S198">
        <v>195</v>
      </c>
      <c r="T198">
        <v>0</v>
      </c>
      <c r="U198">
        <v>0</v>
      </c>
      <c r="V198">
        <v>0</v>
      </c>
      <c r="W198">
        <v>71</v>
      </c>
    </row>
    <row r="199" spans="7:23" x14ac:dyDescent="0.35">
      <c r="G199">
        <v>196</v>
      </c>
      <c r="H199">
        <v>0.66</v>
      </c>
      <c r="I199">
        <v>0.28000000000000003</v>
      </c>
      <c r="J199">
        <v>0.4</v>
      </c>
      <c r="K199">
        <v>117</v>
      </c>
      <c r="S199">
        <v>196</v>
      </c>
      <c r="T199">
        <v>0.02</v>
      </c>
      <c r="U199">
        <v>0.13</v>
      </c>
      <c r="V199">
        <v>0.04</v>
      </c>
      <c r="W199">
        <v>119</v>
      </c>
    </row>
    <row r="200" spans="7:23" x14ac:dyDescent="0.35">
      <c r="G200">
        <v>197</v>
      </c>
      <c r="H200">
        <v>0.35</v>
      </c>
      <c r="I200">
        <v>0.41</v>
      </c>
      <c r="J200">
        <v>0.38</v>
      </c>
      <c r="K200">
        <v>79</v>
      </c>
      <c r="S200">
        <v>197</v>
      </c>
      <c r="T200">
        <v>0</v>
      </c>
      <c r="U200">
        <v>0</v>
      </c>
      <c r="V200">
        <v>0</v>
      </c>
      <c r="W200">
        <v>89</v>
      </c>
    </row>
    <row r="201" spans="7:23" x14ac:dyDescent="0.35">
      <c r="G201">
        <v>198</v>
      </c>
      <c r="H201">
        <v>0.28999999999999998</v>
      </c>
      <c r="I201">
        <v>0.3</v>
      </c>
      <c r="J201">
        <v>0.28999999999999998</v>
      </c>
      <c r="K201">
        <v>74</v>
      </c>
      <c r="S201">
        <v>198</v>
      </c>
      <c r="T201">
        <v>0</v>
      </c>
      <c r="U201">
        <v>0</v>
      </c>
      <c r="V201">
        <v>0</v>
      </c>
      <c r="W201">
        <v>67</v>
      </c>
    </row>
    <row r="202" spans="7:23" x14ac:dyDescent="0.35">
      <c r="G202">
        <v>199</v>
      </c>
      <c r="H202">
        <v>0.27</v>
      </c>
      <c r="I202">
        <v>0.79</v>
      </c>
      <c r="J202">
        <v>0.41</v>
      </c>
      <c r="K202">
        <v>84</v>
      </c>
      <c r="S202">
        <v>199</v>
      </c>
      <c r="T202">
        <v>0</v>
      </c>
      <c r="U202">
        <v>0</v>
      </c>
      <c r="V202">
        <v>0</v>
      </c>
      <c r="W202">
        <v>74</v>
      </c>
    </row>
    <row r="203" spans="7:23" x14ac:dyDescent="0.35">
      <c r="G203">
        <v>200</v>
      </c>
      <c r="H203">
        <v>0.59</v>
      </c>
      <c r="I203">
        <v>0.96</v>
      </c>
      <c r="J203">
        <v>0.73</v>
      </c>
      <c r="K203">
        <v>89</v>
      </c>
      <c r="S203">
        <v>200</v>
      </c>
      <c r="T203">
        <v>0.04</v>
      </c>
      <c r="U203">
        <v>0.01</v>
      </c>
      <c r="V203">
        <v>0.02</v>
      </c>
      <c r="W203">
        <v>68</v>
      </c>
    </row>
    <row r="204" spans="7:23" x14ac:dyDescent="0.35">
      <c r="G204">
        <v>201</v>
      </c>
      <c r="H204">
        <v>0.6</v>
      </c>
      <c r="I204">
        <v>0.35</v>
      </c>
      <c r="J204">
        <v>0.44</v>
      </c>
      <c r="K204">
        <v>69</v>
      </c>
      <c r="S204">
        <v>201</v>
      </c>
      <c r="T204">
        <v>0</v>
      </c>
      <c r="U204">
        <v>0</v>
      </c>
      <c r="V204">
        <v>0</v>
      </c>
      <c r="W204">
        <v>76</v>
      </c>
    </row>
    <row r="205" spans="7:23" x14ac:dyDescent="0.35">
      <c r="G205">
        <v>202</v>
      </c>
      <c r="H205">
        <v>0.36</v>
      </c>
      <c r="I205">
        <v>0.64</v>
      </c>
      <c r="J205">
        <v>0.47</v>
      </c>
      <c r="K205">
        <v>120</v>
      </c>
      <c r="S205">
        <v>202</v>
      </c>
      <c r="T205">
        <v>0</v>
      </c>
      <c r="U205">
        <v>0</v>
      </c>
      <c r="V205">
        <v>0</v>
      </c>
      <c r="W205">
        <v>99</v>
      </c>
    </row>
    <row r="206" spans="7:23" x14ac:dyDescent="0.35">
      <c r="G206">
        <v>203</v>
      </c>
      <c r="H206">
        <v>0</v>
      </c>
      <c r="I206">
        <v>0</v>
      </c>
      <c r="J206">
        <v>0</v>
      </c>
      <c r="K206">
        <v>72</v>
      </c>
      <c r="S206">
        <v>203</v>
      </c>
      <c r="T206">
        <v>0</v>
      </c>
      <c r="U206">
        <v>0</v>
      </c>
      <c r="V206">
        <v>0</v>
      </c>
      <c r="W206">
        <v>70</v>
      </c>
    </row>
    <row r="207" spans="7:23" x14ac:dyDescent="0.35">
      <c r="G207">
        <v>204</v>
      </c>
      <c r="H207">
        <v>0</v>
      </c>
      <c r="I207">
        <v>0</v>
      </c>
      <c r="J207">
        <v>0</v>
      </c>
      <c r="K207">
        <v>113</v>
      </c>
      <c r="S207">
        <v>204</v>
      </c>
      <c r="T207">
        <v>0</v>
      </c>
      <c r="U207">
        <v>0</v>
      </c>
      <c r="V207">
        <v>0</v>
      </c>
      <c r="W207">
        <v>120</v>
      </c>
    </row>
    <row r="208" spans="7:23" x14ac:dyDescent="0.35">
      <c r="G208">
        <v>205</v>
      </c>
      <c r="H208">
        <v>0.4</v>
      </c>
      <c r="I208">
        <v>0.42</v>
      </c>
      <c r="J208">
        <v>0.41</v>
      </c>
      <c r="K208">
        <v>77</v>
      </c>
      <c r="S208">
        <v>205</v>
      </c>
      <c r="T208">
        <v>0</v>
      </c>
      <c r="U208">
        <v>0</v>
      </c>
      <c r="V208">
        <v>0</v>
      </c>
      <c r="W208">
        <v>85</v>
      </c>
    </row>
    <row r="209" spans="7:23" x14ac:dyDescent="0.35">
      <c r="G209">
        <v>206</v>
      </c>
      <c r="H209">
        <v>0.5</v>
      </c>
      <c r="I209">
        <v>0.25</v>
      </c>
      <c r="J209">
        <v>0.33</v>
      </c>
      <c r="K209">
        <v>121</v>
      </c>
      <c r="S209">
        <v>206</v>
      </c>
      <c r="T209">
        <v>0</v>
      </c>
      <c r="U209">
        <v>0</v>
      </c>
      <c r="V209">
        <v>0</v>
      </c>
      <c r="W209">
        <v>125</v>
      </c>
    </row>
    <row r="210" spans="7:23" x14ac:dyDescent="0.35">
      <c r="G210">
        <v>207</v>
      </c>
      <c r="H210">
        <v>0.2</v>
      </c>
      <c r="I210">
        <v>0.04</v>
      </c>
      <c r="J210">
        <v>7.0000000000000007E-2</v>
      </c>
      <c r="K210">
        <v>77</v>
      </c>
      <c r="S210">
        <v>207</v>
      </c>
      <c r="T210">
        <v>0</v>
      </c>
      <c r="U210">
        <v>0</v>
      </c>
      <c r="V210">
        <v>0</v>
      </c>
      <c r="W210">
        <v>80</v>
      </c>
    </row>
    <row r="211" spans="7:23" x14ac:dyDescent="0.35">
      <c r="G211">
        <v>208</v>
      </c>
      <c r="H211">
        <v>0.28999999999999998</v>
      </c>
      <c r="I211">
        <v>0.33</v>
      </c>
      <c r="J211">
        <v>0.31</v>
      </c>
      <c r="K211">
        <v>107</v>
      </c>
      <c r="S211">
        <v>208</v>
      </c>
      <c r="T211">
        <v>0</v>
      </c>
      <c r="U211">
        <v>0</v>
      </c>
      <c r="V211">
        <v>0</v>
      </c>
      <c r="W211">
        <v>133</v>
      </c>
    </row>
    <row r="212" spans="7:23" x14ac:dyDescent="0.35">
      <c r="G212">
        <v>209</v>
      </c>
      <c r="H212">
        <v>0</v>
      </c>
      <c r="I212">
        <v>0</v>
      </c>
      <c r="J212">
        <v>0</v>
      </c>
      <c r="K212">
        <v>116</v>
      </c>
      <c r="S212">
        <v>209</v>
      </c>
      <c r="T212">
        <v>0.02</v>
      </c>
      <c r="U212">
        <v>0.24</v>
      </c>
      <c r="V212">
        <v>0.04</v>
      </c>
      <c r="W212">
        <v>119</v>
      </c>
    </row>
    <row r="213" spans="7:23" x14ac:dyDescent="0.35">
      <c r="G213">
        <v>210</v>
      </c>
      <c r="H213">
        <v>0</v>
      </c>
      <c r="I213">
        <v>0</v>
      </c>
      <c r="J213">
        <v>0</v>
      </c>
      <c r="K213">
        <v>102</v>
      </c>
      <c r="S213">
        <v>210</v>
      </c>
      <c r="T213">
        <v>0</v>
      </c>
      <c r="U213">
        <v>0</v>
      </c>
      <c r="V213">
        <v>0</v>
      </c>
      <c r="W213">
        <v>113</v>
      </c>
    </row>
    <row r="214" spans="7:23" x14ac:dyDescent="0.35">
      <c r="G214">
        <v>211</v>
      </c>
      <c r="H214">
        <v>0.79</v>
      </c>
      <c r="I214">
        <v>0.53</v>
      </c>
      <c r="J214">
        <v>0.63</v>
      </c>
      <c r="K214">
        <v>91</v>
      </c>
      <c r="S214">
        <v>211</v>
      </c>
      <c r="T214">
        <v>0</v>
      </c>
      <c r="U214">
        <v>0</v>
      </c>
      <c r="V214">
        <v>0</v>
      </c>
      <c r="W214">
        <v>81</v>
      </c>
    </row>
    <row r="215" spans="7:23" x14ac:dyDescent="0.35">
      <c r="G215">
        <v>212</v>
      </c>
      <c r="H215">
        <v>0.37</v>
      </c>
      <c r="I215">
        <v>0.38</v>
      </c>
      <c r="J215">
        <v>0.37</v>
      </c>
      <c r="K215">
        <v>122</v>
      </c>
      <c r="S215">
        <v>212</v>
      </c>
      <c r="T215">
        <v>0.01</v>
      </c>
      <c r="U215">
        <v>0.05</v>
      </c>
      <c r="V215">
        <v>0.02</v>
      </c>
      <c r="W215">
        <v>103</v>
      </c>
    </row>
    <row r="216" spans="7:23" x14ac:dyDescent="0.35">
      <c r="G216">
        <v>213</v>
      </c>
      <c r="H216">
        <v>0.1</v>
      </c>
      <c r="I216">
        <v>0.05</v>
      </c>
      <c r="J216">
        <v>7.0000000000000007E-2</v>
      </c>
      <c r="K216">
        <v>79</v>
      </c>
      <c r="S216">
        <v>213</v>
      </c>
      <c r="T216">
        <v>0</v>
      </c>
      <c r="U216">
        <v>0</v>
      </c>
      <c r="V216">
        <v>0</v>
      </c>
      <c r="W216">
        <v>90</v>
      </c>
    </row>
    <row r="217" spans="7:23" x14ac:dyDescent="0.35">
      <c r="G217">
        <v>214</v>
      </c>
      <c r="H217">
        <v>0.17</v>
      </c>
      <c r="I217">
        <v>0.5</v>
      </c>
      <c r="J217">
        <v>0.26</v>
      </c>
      <c r="K217">
        <v>76</v>
      </c>
      <c r="S217">
        <v>214</v>
      </c>
      <c r="T217">
        <v>0</v>
      </c>
      <c r="U217">
        <v>0</v>
      </c>
      <c r="V217">
        <v>0</v>
      </c>
      <c r="W217">
        <v>73</v>
      </c>
    </row>
    <row r="218" spans="7:23" x14ac:dyDescent="0.35">
      <c r="G218">
        <v>215</v>
      </c>
      <c r="H218">
        <v>0.96</v>
      </c>
      <c r="I218">
        <v>0.2</v>
      </c>
      <c r="J218">
        <v>0.34</v>
      </c>
      <c r="K218">
        <v>113</v>
      </c>
      <c r="S218">
        <v>215</v>
      </c>
      <c r="T218">
        <v>0.02</v>
      </c>
      <c r="U218">
        <v>0.09</v>
      </c>
      <c r="V218">
        <v>0.04</v>
      </c>
      <c r="W218">
        <v>120</v>
      </c>
    </row>
    <row r="219" spans="7:23" x14ac:dyDescent="0.35">
      <c r="G219">
        <v>216</v>
      </c>
      <c r="H219">
        <v>0.13</v>
      </c>
      <c r="I219">
        <v>0.91</v>
      </c>
      <c r="J219">
        <v>0.23</v>
      </c>
      <c r="K219">
        <v>78</v>
      </c>
      <c r="S219">
        <v>216</v>
      </c>
      <c r="T219">
        <v>0</v>
      </c>
      <c r="U219">
        <v>0</v>
      </c>
      <c r="V219">
        <v>0</v>
      </c>
      <c r="W219">
        <v>83</v>
      </c>
    </row>
    <row r="220" spans="7:23" x14ac:dyDescent="0.35">
      <c r="G220">
        <v>217</v>
      </c>
      <c r="H220">
        <v>0.22</v>
      </c>
      <c r="I220">
        <v>0.31</v>
      </c>
      <c r="J220">
        <v>0.26</v>
      </c>
      <c r="K220">
        <v>115</v>
      </c>
      <c r="S220">
        <v>217</v>
      </c>
      <c r="T220">
        <v>0.04</v>
      </c>
      <c r="U220">
        <v>0.04</v>
      </c>
      <c r="V220">
        <v>0.04</v>
      </c>
      <c r="W220">
        <v>133</v>
      </c>
    </row>
    <row r="221" spans="7:23" x14ac:dyDescent="0.35">
      <c r="G221">
        <v>218</v>
      </c>
      <c r="H221">
        <v>0.23</v>
      </c>
      <c r="I221">
        <v>0.42</v>
      </c>
      <c r="J221">
        <v>0.3</v>
      </c>
      <c r="K221">
        <v>73</v>
      </c>
      <c r="S221">
        <v>218</v>
      </c>
      <c r="T221">
        <v>0.01</v>
      </c>
      <c r="U221">
        <v>0.05</v>
      </c>
      <c r="V221">
        <v>0.01</v>
      </c>
      <c r="W221">
        <v>82</v>
      </c>
    </row>
    <row r="222" spans="7:23" x14ac:dyDescent="0.35">
      <c r="G222">
        <v>219</v>
      </c>
      <c r="H222">
        <v>0.63</v>
      </c>
      <c r="I222">
        <v>0.9</v>
      </c>
      <c r="J222">
        <v>0.74</v>
      </c>
      <c r="K222">
        <v>116</v>
      </c>
      <c r="S222">
        <v>219</v>
      </c>
      <c r="T222">
        <v>0</v>
      </c>
      <c r="U222">
        <v>0</v>
      </c>
      <c r="V222">
        <v>0</v>
      </c>
      <c r="W222">
        <v>129</v>
      </c>
    </row>
    <row r="223" spans="7:23" x14ac:dyDescent="0.35">
      <c r="G223">
        <v>220</v>
      </c>
      <c r="H223">
        <v>0.23</v>
      </c>
      <c r="I223">
        <v>0.12</v>
      </c>
      <c r="J223">
        <v>0.16</v>
      </c>
      <c r="K223">
        <v>77</v>
      </c>
      <c r="S223">
        <v>220</v>
      </c>
      <c r="T223">
        <v>0</v>
      </c>
      <c r="U223">
        <v>0</v>
      </c>
      <c r="V223">
        <v>0</v>
      </c>
      <c r="W223">
        <v>82</v>
      </c>
    </row>
    <row r="224" spans="7:23" x14ac:dyDescent="0.35">
      <c r="G224">
        <v>221</v>
      </c>
      <c r="H224">
        <v>0.38</v>
      </c>
      <c r="I224">
        <v>0.44</v>
      </c>
      <c r="J224">
        <v>0.41</v>
      </c>
      <c r="K224">
        <v>114</v>
      </c>
      <c r="S224">
        <v>221</v>
      </c>
      <c r="T224">
        <v>0</v>
      </c>
      <c r="U224">
        <v>0</v>
      </c>
      <c r="V224">
        <v>0</v>
      </c>
      <c r="W224">
        <v>121</v>
      </c>
    </row>
    <row r="225" spans="7:23" x14ac:dyDescent="0.35">
      <c r="G225">
        <v>222</v>
      </c>
      <c r="H225">
        <v>0.35</v>
      </c>
      <c r="I225">
        <v>0.86</v>
      </c>
      <c r="J225">
        <v>0.5</v>
      </c>
      <c r="K225">
        <v>96</v>
      </c>
      <c r="S225">
        <v>222</v>
      </c>
      <c r="T225">
        <v>0</v>
      </c>
      <c r="U225">
        <v>0</v>
      </c>
      <c r="V225">
        <v>0</v>
      </c>
      <c r="W225">
        <v>87</v>
      </c>
    </row>
    <row r="226" spans="7:23" x14ac:dyDescent="0.35">
      <c r="G226">
        <v>223</v>
      </c>
      <c r="H226">
        <v>0</v>
      </c>
      <c r="I226">
        <v>0</v>
      </c>
      <c r="J226">
        <v>0</v>
      </c>
      <c r="K226">
        <v>146</v>
      </c>
      <c r="S226">
        <v>223</v>
      </c>
      <c r="T226">
        <v>0</v>
      </c>
      <c r="U226">
        <v>0</v>
      </c>
      <c r="V226">
        <v>0</v>
      </c>
      <c r="W226">
        <v>134</v>
      </c>
    </row>
    <row r="227" spans="7:23" x14ac:dyDescent="0.35">
      <c r="G227">
        <v>224</v>
      </c>
      <c r="H227">
        <v>0.5</v>
      </c>
      <c r="I227">
        <v>0.05</v>
      </c>
      <c r="J227">
        <v>0.09</v>
      </c>
      <c r="K227">
        <v>79</v>
      </c>
      <c r="S227">
        <v>224</v>
      </c>
      <c r="T227">
        <v>0</v>
      </c>
      <c r="U227">
        <v>0</v>
      </c>
      <c r="V227">
        <v>0</v>
      </c>
      <c r="W227">
        <v>88</v>
      </c>
    </row>
    <row r="228" spans="7:23" x14ac:dyDescent="0.35">
      <c r="G228">
        <v>225</v>
      </c>
      <c r="H228">
        <v>0.74</v>
      </c>
      <c r="I228">
        <v>0.83</v>
      </c>
      <c r="J228">
        <v>0.79</v>
      </c>
      <c r="K228">
        <v>114</v>
      </c>
      <c r="S228">
        <v>225</v>
      </c>
      <c r="T228">
        <v>0</v>
      </c>
      <c r="U228">
        <v>0</v>
      </c>
      <c r="V228">
        <v>0</v>
      </c>
      <c r="W228">
        <v>105</v>
      </c>
    </row>
    <row r="229" spans="7:23" x14ac:dyDescent="0.35">
      <c r="G229">
        <v>226</v>
      </c>
      <c r="H229">
        <v>0.38</v>
      </c>
      <c r="I229">
        <v>0.28000000000000003</v>
      </c>
      <c r="J229">
        <v>0.32</v>
      </c>
      <c r="K229">
        <v>124</v>
      </c>
      <c r="S229">
        <v>226</v>
      </c>
      <c r="T229">
        <v>0.01</v>
      </c>
      <c r="U229">
        <v>0.04</v>
      </c>
      <c r="V229">
        <v>0.02</v>
      </c>
      <c r="W229">
        <v>99</v>
      </c>
    </row>
    <row r="230" spans="7:23" x14ac:dyDescent="0.35">
      <c r="G230">
        <v>227</v>
      </c>
      <c r="H230">
        <v>0</v>
      </c>
      <c r="I230">
        <v>0</v>
      </c>
      <c r="J230">
        <v>0</v>
      </c>
      <c r="K230">
        <v>104</v>
      </c>
      <c r="S230">
        <v>227</v>
      </c>
      <c r="T230">
        <v>0</v>
      </c>
      <c r="U230">
        <v>0</v>
      </c>
      <c r="V230">
        <v>0</v>
      </c>
      <c r="W230">
        <v>109</v>
      </c>
    </row>
    <row r="231" spans="7:23" x14ac:dyDescent="0.35">
      <c r="G231">
        <v>228</v>
      </c>
      <c r="H231">
        <v>0.78</v>
      </c>
      <c r="I231">
        <v>0.49</v>
      </c>
      <c r="J231">
        <v>0.6</v>
      </c>
      <c r="K231">
        <v>77</v>
      </c>
      <c r="S231">
        <v>228</v>
      </c>
      <c r="T231">
        <v>0</v>
      </c>
      <c r="U231">
        <v>0</v>
      </c>
      <c r="V231">
        <v>0</v>
      </c>
      <c r="W231">
        <v>85</v>
      </c>
    </row>
    <row r="232" spans="7:23" x14ac:dyDescent="0.35">
      <c r="G232">
        <v>229</v>
      </c>
      <c r="H232">
        <v>0.26</v>
      </c>
      <c r="I232">
        <v>0.47</v>
      </c>
      <c r="J232">
        <v>0.33</v>
      </c>
      <c r="K232">
        <v>73</v>
      </c>
      <c r="S232">
        <v>229</v>
      </c>
      <c r="T232">
        <v>0</v>
      </c>
      <c r="U232">
        <v>0</v>
      </c>
      <c r="V232">
        <v>0</v>
      </c>
      <c r="W232">
        <v>78</v>
      </c>
    </row>
    <row r="233" spans="7:23" x14ac:dyDescent="0.35">
      <c r="G233">
        <v>230</v>
      </c>
      <c r="H233">
        <v>0.33</v>
      </c>
      <c r="I233">
        <v>0.32</v>
      </c>
      <c r="J233">
        <v>0.33</v>
      </c>
      <c r="K233">
        <v>68</v>
      </c>
      <c r="S233">
        <v>230</v>
      </c>
      <c r="T233">
        <v>0</v>
      </c>
      <c r="U233">
        <v>0</v>
      </c>
      <c r="V233">
        <v>0</v>
      </c>
      <c r="W233">
        <v>72</v>
      </c>
    </row>
    <row r="234" spans="7:23" x14ac:dyDescent="0.35">
      <c r="G234">
        <v>231</v>
      </c>
      <c r="H234">
        <v>0.34</v>
      </c>
      <c r="I234">
        <v>0.35</v>
      </c>
      <c r="J234">
        <v>0.35</v>
      </c>
      <c r="K234">
        <v>71</v>
      </c>
      <c r="S234">
        <v>231</v>
      </c>
      <c r="T234">
        <v>0.04</v>
      </c>
      <c r="U234">
        <v>0.01</v>
      </c>
      <c r="V234">
        <v>0.02</v>
      </c>
      <c r="W234">
        <v>77</v>
      </c>
    </row>
    <row r="235" spans="7:23" x14ac:dyDescent="0.35">
      <c r="G235">
        <v>232</v>
      </c>
      <c r="H235">
        <v>0.27</v>
      </c>
      <c r="I235">
        <v>7.0000000000000007E-2</v>
      </c>
      <c r="J235">
        <v>0.11</v>
      </c>
      <c r="K235">
        <v>113</v>
      </c>
      <c r="S235">
        <v>232</v>
      </c>
      <c r="T235">
        <v>0.01</v>
      </c>
      <c r="U235">
        <v>0.03</v>
      </c>
      <c r="V235">
        <v>0.02</v>
      </c>
      <c r="W235">
        <v>115</v>
      </c>
    </row>
    <row r="236" spans="7:23" x14ac:dyDescent="0.35">
      <c r="G236">
        <v>233</v>
      </c>
      <c r="H236">
        <v>0</v>
      </c>
      <c r="I236">
        <v>0</v>
      </c>
      <c r="J236">
        <v>0</v>
      </c>
      <c r="K236">
        <v>71</v>
      </c>
      <c r="S236">
        <v>233</v>
      </c>
      <c r="T236">
        <v>0</v>
      </c>
      <c r="U236">
        <v>0</v>
      </c>
      <c r="V236">
        <v>0</v>
      </c>
      <c r="W236">
        <v>86</v>
      </c>
    </row>
    <row r="237" spans="7:23" x14ac:dyDescent="0.35">
      <c r="G237">
        <v>234</v>
      </c>
      <c r="H237">
        <v>0.83</v>
      </c>
      <c r="I237">
        <v>0.2</v>
      </c>
      <c r="J237">
        <v>0.33</v>
      </c>
      <c r="K237">
        <v>122</v>
      </c>
      <c r="S237">
        <v>234</v>
      </c>
      <c r="T237">
        <v>0.03</v>
      </c>
      <c r="U237">
        <v>0.09</v>
      </c>
      <c r="V237">
        <v>0.04</v>
      </c>
      <c r="W237">
        <v>109</v>
      </c>
    </row>
    <row r="238" spans="7:23" x14ac:dyDescent="0.35">
      <c r="G238">
        <v>235</v>
      </c>
      <c r="H238">
        <v>0.98</v>
      </c>
      <c r="I238">
        <v>0.99</v>
      </c>
      <c r="J238">
        <v>0.99</v>
      </c>
      <c r="K238">
        <v>125</v>
      </c>
      <c r="S238">
        <v>235</v>
      </c>
      <c r="T238">
        <v>0</v>
      </c>
      <c r="U238">
        <v>0</v>
      </c>
      <c r="V238">
        <v>0</v>
      </c>
      <c r="W238">
        <v>114</v>
      </c>
    </row>
    <row r="239" spans="7:23" x14ac:dyDescent="0.35">
      <c r="G239">
        <v>236</v>
      </c>
      <c r="H239">
        <v>0.4</v>
      </c>
      <c r="I239">
        <v>0.22</v>
      </c>
      <c r="J239">
        <v>0.28999999999999998</v>
      </c>
      <c r="K239">
        <v>77</v>
      </c>
      <c r="S239">
        <v>236</v>
      </c>
      <c r="T239">
        <v>0</v>
      </c>
      <c r="U239">
        <v>0</v>
      </c>
      <c r="V239">
        <v>0</v>
      </c>
      <c r="W239">
        <v>82</v>
      </c>
    </row>
    <row r="240" spans="7:23" x14ac:dyDescent="0.35">
      <c r="G240">
        <v>237</v>
      </c>
      <c r="H240">
        <v>0.26</v>
      </c>
      <c r="I240">
        <v>0.86</v>
      </c>
      <c r="J240">
        <v>0.4</v>
      </c>
      <c r="K240">
        <v>83</v>
      </c>
      <c r="S240">
        <v>237</v>
      </c>
      <c r="T240">
        <v>0</v>
      </c>
      <c r="U240">
        <v>0</v>
      </c>
      <c r="V240">
        <v>0</v>
      </c>
      <c r="W240">
        <v>82</v>
      </c>
    </row>
    <row r="241" spans="7:23" x14ac:dyDescent="0.35">
      <c r="G241">
        <v>238</v>
      </c>
      <c r="H241">
        <v>0.27</v>
      </c>
      <c r="I241">
        <v>0.27</v>
      </c>
      <c r="J241">
        <v>0.27</v>
      </c>
      <c r="K241">
        <v>77</v>
      </c>
      <c r="S241">
        <v>238</v>
      </c>
      <c r="T241">
        <v>0</v>
      </c>
      <c r="U241">
        <v>0</v>
      </c>
      <c r="V241">
        <v>0</v>
      </c>
      <c r="W241">
        <v>75</v>
      </c>
    </row>
    <row r="242" spans="7:23" x14ac:dyDescent="0.35">
      <c r="G242">
        <v>239</v>
      </c>
      <c r="H242">
        <v>1</v>
      </c>
      <c r="I242">
        <v>0.01</v>
      </c>
      <c r="J242">
        <v>0.03</v>
      </c>
      <c r="K242">
        <v>134</v>
      </c>
      <c r="S242">
        <v>239</v>
      </c>
      <c r="T242">
        <v>0</v>
      </c>
      <c r="U242">
        <v>0</v>
      </c>
      <c r="V242">
        <v>0</v>
      </c>
      <c r="W242">
        <v>119</v>
      </c>
    </row>
    <row r="243" spans="7:23" x14ac:dyDescent="0.35">
      <c r="G243">
        <v>240</v>
      </c>
      <c r="H243">
        <v>0.88</v>
      </c>
      <c r="I243">
        <v>0.57999999999999996</v>
      </c>
      <c r="J243">
        <v>0.7</v>
      </c>
      <c r="K243">
        <v>72</v>
      </c>
      <c r="S243">
        <v>240</v>
      </c>
      <c r="T243">
        <v>0</v>
      </c>
      <c r="U243">
        <v>0</v>
      </c>
      <c r="V243">
        <v>0</v>
      </c>
      <c r="W243">
        <v>84</v>
      </c>
    </row>
    <row r="244" spans="7:23" x14ac:dyDescent="0.35">
      <c r="G244">
        <v>241</v>
      </c>
      <c r="H244">
        <v>0.37</v>
      </c>
      <c r="I244">
        <v>0.21</v>
      </c>
      <c r="J244">
        <v>0.26</v>
      </c>
      <c r="K244">
        <v>92</v>
      </c>
      <c r="S244">
        <v>241</v>
      </c>
      <c r="T244">
        <v>0</v>
      </c>
      <c r="U244">
        <v>0</v>
      </c>
      <c r="V244">
        <v>0</v>
      </c>
      <c r="W244">
        <v>82</v>
      </c>
    </row>
    <row r="245" spans="7:23" x14ac:dyDescent="0.35">
      <c r="G245">
        <v>242</v>
      </c>
      <c r="H245">
        <v>0.59</v>
      </c>
      <c r="I245">
        <v>0.5</v>
      </c>
      <c r="J245">
        <v>0.54</v>
      </c>
      <c r="K245">
        <v>84</v>
      </c>
      <c r="S245">
        <v>242</v>
      </c>
      <c r="T245">
        <v>0</v>
      </c>
      <c r="U245">
        <v>0</v>
      </c>
      <c r="V245">
        <v>0</v>
      </c>
      <c r="W245">
        <v>88</v>
      </c>
    </row>
    <row r="246" spans="7:23" x14ac:dyDescent="0.35">
      <c r="G246">
        <v>243</v>
      </c>
      <c r="H246">
        <v>0.7</v>
      </c>
      <c r="I246">
        <v>0.2</v>
      </c>
      <c r="J246">
        <v>0.31</v>
      </c>
      <c r="K246">
        <v>116</v>
      </c>
      <c r="S246">
        <v>243</v>
      </c>
      <c r="T246">
        <v>0</v>
      </c>
      <c r="U246">
        <v>0</v>
      </c>
      <c r="V246">
        <v>0</v>
      </c>
      <c r="W246">
        <v>120</v>
      </c>
    </row>
    <row r="247" spans="7:23" x14ac:dyDescent="0.35">
      <c r="G247">
        <v>244</v>
      </c>
      <c r="H247">
        <v>0.52</v>
      </c>
      <c r="I247">
        <v>0.17</v>
      </c>
      <c r="J247">
        <v>0.25</v>
      </c>
      <c r="K247">
        <v>66</v>
      </c>
      <c r="S247">
        <v>244</v>
      </c>
      <c r="T247">
        <v>0</v>
      </c>
      <c r="U247">
        <v>0</v>
      </c>
      <c r="V247">
        <v>0</v>
      </c>
      <c r="W247">
        <v>87</v>
      </c>
    </row>
    <row r="248" spans="7:23" x14ac:dyDescent="0.35">
      <c r="G248">
        <v>245</v>
      </c>
      <c r="H248">
        <v>0.36</v>
      </c>
      <c r="I248">
        <v>0.5</v>
      </c>
      <c r="J248">
        <v>0.42</v>
      </c>
      <c r="K248">
        <v>117</v>
      </c>
      <c r="S248">
        <v>245</v>
      </c>
      <c r="T248">
        <v>0</v>
      </c>
      <c r="U248">
        <v>0</v>
      </c>
      <c r="V248">
        <v>0</v>
      </c>
      <c r="W248">
        <v>123</v>
      </c>
    </row>
    <row r="249" spans="7:23" x14ac:dyDescent="0.35">
      <c r="G249">
        <v>246</v>
      </c>
      <c r="H249">
        <v>0.49</v>
      </c>
      <c r="I249">
        <v>0.95</v>
      </c>
      <c r="J249">
        <v>0.65</v>
      </c>
      <c r="K249">
        <v>111</v>
      </c>
      <c r="S249">
        <v>246</v>
      </c>
      <c r="T249">
        <v>0</v>
      </c>
      <c r="U249">
        <v>0</v>
      </c>
      <c r="V249">
        <v>0</v>
      </c>
      <c r="W249">
        <v>104</v>
      </c>
    </row>
    <row r="250" spans="7:23" x14ac:dyDescent="0.35">
      <c r="G250">
        <v>247</v>
      </c>
      <c r="H250">
        <v>0.89</v>
      </c>
      <c r="I250">
        <v>0.44</v>
      </c>
      <c r="J250">
        <v>0.59</v>
      </c>
      <c r="K250">
        <v>116</v>
      </c>
      <c r="S250">
        <v>247</v>
      </c>
      <c r="T250">
        <v>0</v>
      </c>
      <c r="U250">
        <v>0</v>
      </c>
      <c r="V250">
        <v>0</v>
      </c>
      <c r="W250">
        <v>113</v>
      </c>
    </row>
    <row r="251" spans="7:23" x14ac:dyDescent="0.35">
      <c r="G251">
        <v>248</v>
      </c>
      <c r="H251">
        <v>0.55000000000000004</v>
      </c>
      <c r="I251">
        <v>0.72</v>
      </c>
      <c r="J251">
        <v>0.62</v>
      </c>
      <c r="K251">
        <v>121</v>
      </c>
      <c r="S251">
        <v>248</v>
      </c>
      <c r="T251">
        <v>0.04</v>
      </c>
      <c r="U251">
        <v>0.01</v>
      </c>
      <c r="V251">
        <v>0.01</v>
      </c>
      <c r="W251">
        <v>119</v>
      </c>
    </row>
    <row r="252" spans="7:23" x14ac:dyDescent="0.35">
      <c r="G252">
        <v>249</v>
      </c>
      <c r="H252">
        <v>0.76</v>
      </c>
      <c r="I252">
        <v>0.74</v>
      </c>
      <c r="J252">
        <v>0.75</v>
      </c>
      <c r="K252">
        <v>129</v>
      </c>
      <c r="S252">
        <v>249</v>
      </c>
      <c r="T252">
        <v>0</v>
      </c>
      <c r="U252">
        <v>0</v>
      </c>
      <c r="V252">
        <v>0</v>
      </c>
      <c r="W252">
        <v>99</v>
      </c>
    </row>
    <row r="253" spans="7:23" x14ac:dyDescent="0.35">
      <c r="G253">
        <v>250</v>
      </c>
      <c r="H253">
        <v>0.27</v>
      </c>
      <c r="I253">
        <v>0.3</v>
      </c>
      <c r="J253">
        <v>0.28000000000000003</v>
      </c>
      <c r="K253">
        <v>76</v>
      </c>
      <c r="S253">
        <v>250</v>
      </c>
      <c r="T253">
        <v>0</v>
      </c>
      <c r="U253">
        <v>0</v>
      </c>
      <c r="V253">
        <v>0</v>
      </c>
      <c r="W253">
        <v>75</v>
      </c>
    </row>
    <row r="254" spans="7:23" x14ac:dyDescent="0.35">
      <c r="G254">
        <v>251</v>
      </c>
      <c r="H254">
        <v>0.54</v>
      </c>
      <c r="I254">
        <v>0.61</v>
      </c>
      <c r="J254">
        <v>0.56999999999999995</v>
      </c>
      <c r="K254">
        <v>82</v>
      </c>
      <c r="S254">
        <v>251</v>
      </c>
      <c r="T254">
        <v>0</v>
      </c>
      <c r="U254">
        <v>0</v>
      </c>
      <c r="V254">
        <v>0</v>
      </c>
      <c r="W254">
        <v>82</v>
      </c>
    </row>
    <row r="255" spans="7:23" x14ac:dyDescent="0.35">
      <c r="G255">
        <v>252</v>
      </c>
      <c r="H255">
        <v>0</v>
      </c>
      <c r="I255">
        <v>0</v>
      </c>
      <c r="J255">
        <v>0</v>
      </c>
      <c r="K255">
        <v>123</v>
      </c>
      <c r="S255">
        <v>252</v>
      </c>
      <c r="T255">
        <v>0.02</v>
      </c>
      <c r="U255">
        <v>0.02</v>
      </c>
      <c r="V255">
        <v>0.02</v>
      </c>
      <c r="W255">
        <v>103</v>
      </c>
    </row>
    <row r="256" spans="7:23" x14ac:dyDescent="0.35">
      <c r="G256">
        <v>253</v>
      </c>
      <c r="H256">
        <v>0.53</v>
      </c>
      <c r="I256">
        <v>0.89</v>
      </c>
      <c r="J256">
        <v>0.67</v>
      </c>
      <c r="K256">
        <v>84</v>
      </c>
      <c r="S256">
        <v>253</v>
      </c>
      <c r="T256">
        <v>0.03</v>
      </c>
      <c r="U256">
        <v>0.01</v>
      </c>
      <c r="V256">
        <v>0.02</v>
      </c>
      <c r="W256">
        <v>77</v>
      </c>
    </row>
    <row r="257" spans="7:23" x14ac:dyDescent="0.35">
      <c r="G257">
        <v>254</v>
      </c>
      <c r="H257">
        <v>0.64</v>
      </c>
      <c r="I257">
        <v>0.79</v>
      </c>
      <c r="J257">
        <v>0.71</v>
      </c>
      <c r="K257">
        <v>75</v>
      </c>
      <c r="S257">
        <v>254</v>
      </c>
      <c r="T257">
        <v>0</v>
      </c>
      <c r="U257">
        <v>0</v>
      </c>
      <c r="V257">
        <v>0</v>
      </c>
      <c r="W257">
        <v>78</v>
      </c>
    </row>
    <row r="258" spans="7:23" x14ac:dyDescent="0.35">
      <c r="G258">
        <v>255</v>
      </c>
      <c r="H258">
        <v>0.28000000000000003</v>
      </c>
      <c r="I258">
        <v>0.65</v>
      </c>
      <c r="J258">
        <v>0.39</v>
      </c>
      <c r="K258">
        <v>79</v>
      </c>
      <c r="S258">
        <v>255</v>
      </c>
      <c r="T258">
        <v>0</v>
      </c>
      <c r="U258">
        <v>0</v>
      </c>
      <c r="V258">
        <v>0</v>
      </c>
      <c r="W258">
        <v>92</v>
      </c>
    </row>
    <row r="259" spans="7:23" x14ac:dyDescent="0.35">
      <c r="G259">
        <v>256</v>
      </c>
      <c r="H259">
        <v>0.67</v>
      </c>
      <c r="I259">
        <v>0.56000000000000005</v>
      </c>
      <c r="J259">
        <v>0.61</v>
      </c>
      <c r="K259">
        <v>73</v>
      </c>
      <c r="S259">
        <v>256</v>
      </c>
      <c r="T259">
        <v>0.1</v>
      </c>
      <c r="U259">
        <v>0.21</v>
      </c>
      <c r="V259">
        <v>0.14000000000000001</v>
      </c>
      <c r="W259">
        <v>84</v>
      </c>
    </row>
    <row r="260" spans="7:23" x14ac:dyDescent="0.35">
      <c r="G260">
        <v>257</v>
      </c>
      <c r="H260">
        <v>0</v>
      </c>
      <c r="I260">
        <v>0</v>
      </c>
      <c r="J260">
        <v>0</v>
      </c>
      <c r="K260">
        <v>96</v>
      </c>
      <c r="S260">
        <v>257</v>
      </c>
      <c r="T260">
        <v>0</v>
      </c>
      <c r="U260">
        <v>0</v>
      </c>
      <c r="V260">
        <v>0</v>
      </c>
      <c r="W260">
        <v>87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88</v>
      </c>
      <c r="S261">
        <v>258</v>
      </c>
      <c r="T261">
        <v>0</v>
      </c>
      <c r="U261">
        <v>0</v>
      </c>
      <c r="V261">
        <v>0</v>
      </c>
      <c r="W261">
        <v>85</v>
      </c>
    </row>
    <row r="262" spans="7:23" x14ac:dyDescent="0.35">
      <c r="G262">
        <v>259</v>
      </c>
      <c r="H262">
        <v>1</v>
      </c>
      <c r="I262">
        <v>0.02</v>
      </c>
      <c r="J262">
        <v>0.04</v>
      </c>
      <c r="K262">
        <v>93</v>
      </c>
      <c r="S262">
        <v>259</v>
      </c>
      <c r="T262">
        <v>0</v>
      </c>
      <c r="U262">
        <v>0</v>
      </c>
      <c r="V262">
        <v>0</v>
      </c>
      <c r="W262">
        <v>83</v>
      </c>
    </row>
    <row r="263" spans="7:23" x14ac:dyDescent="0.35">
      <c r="G263">
        <v>260</v>
      </c>
      <c r="H263">
        <v>0.9</v>
      </c>
      <c r="I263">
        <v>0.11</v>
      </c>
      <c r="J263">
        <v>0.19</v>
      </c>
      <c r="K263">
        <v>83</v>
      </c>
      <c r="S263">
        <v>260</v>
      </c>
      <c r="T263">
        <v>0</v>
      </c>
      <c r="U263">
        <v>0</v>
      </c>
      <c r="V263">
        <v>0</v>
      </c>
      <c r="W263">
        <v>72</v>
      </c>
    </row>
    <row r="264" spans="7:23" x14ac:dyDescent="0.35">
      <c r="G264">
        <v>261</v>
      </c>
      <c r="H264">
        <v>0</v>
      </c>
      <c r="I264">
        <v>0</v>
      </c>
      <c r="J264">
        <v>0</v>
      </c>
      <c r="K264">
        <v>80</v>
      </c>
      <c r="S264">
        <v>261</v>
      </c>
      <c r="T264">
        <v>0</v>
      </c>
      <c r="U264">
        <v>0</v>
      </c>
      <c r="V264">
        <v>0</v>
      </c>
      <c r="W264">
        <v>96</v>
      </c>
    </row>
    <row r="265" spans="7:23" x14ac:dyDescent="0.35">
      <c r="G265">
        <v>262</v>
      </c>
      <c r="H265">
        <v>0.3</v>
      </c>
      <c r="I265">
        <v>0.18</v>
      </c>
      <c r="J265">
        <v>0.23</v>
      </c>
      <c r="K265">
        <v>78</v>
      </c>
      <c r="S265">
        <v>262</v>
      </c>
      <c r="T265">
        <v>0</v>
      </c>
      <c r="U265">
        <v>0</v>
      </c>
      <c r="V265">
        <v>0</v>
      </c>
      <c r="W265">
        <v>79</v>
      </c>
    </row>
    <row r="266" spans="7:23" x14ac:dyDescent="0.35">
      <c r="G266">
        <v>263</v>
      </c>
      <c r="H266">
        <v>0</v>
      </c>
      <c r="I266">
        <v>0</v>
      </c>
      <c r="J266">
        <v>0</v>
      </c>
      <c r="K266">
        <v>69</v>
      </c>
      <c r="S266">
        <v>263</v>
      </c>
      <c r="T266">
        <v>0</v>
      </c>
      <c r="U266">
        <v>0</v>
      </c>
      <c r="V266">
        <v>0</v>
      </c>
      <c r="W266">
        <v>67</v>
      </c>
    </row>
    <row r="267" spans="7:23" x14ac:dyDescent="0.35">
      <c r="G267">
        <v>264</v>
      </c>
      <c r="H267">
        <v>0.67</v>
      </c>
      <c r="I267">
        <v>0.45</v>
      </c>
      <c r="J267">
        <v>0.53</v>
      </c>
      <c r="K267">
        <v>130</v>
      </c>
      <c r="S267">
        <v>264</v>
      </c>
      <c r="T267">
        <v>0.08</v>
      </c>
      <c r="U267">
        <v>0.1</v>
      </c>
      <c r="V267">
        <v>0.09</v>
      </c>
      <c r="W267">
        <v>114</v>
      </c>
    </row>
    <row r="268" spans="7:23" x14ac:dyDescent="0.35">
      <c r="G268">
        <v>265</v>
      </c>
      <c r="H268">
        <v>1</v>
      </c>
      <c r="I268">
        <v>0.11</v>
      </c>
      <c r="J268">
        <v>0.2</v>
      </c>
      <c r="K268">
        <v>71</v>
      </c>
      <c r="S268">
        <v>265</v>
      </c>
      <c r="T268">
        <v>0</v>
      </c>
      <c r="U268">
        <v>0</v>
      </c>
      <c r="V268">
        <v>0</v>
      </c>
      <c r="W268">
        <v>76</v>
      </c>
    </row>
    <row r="269" spans="7:23" x14ac:dyDescent="0.35">
      <c r="G269">
        <v>266</v>
      </c>
      <c r="H269">
        <v>1</v>
      </c>
      <c r="I269">
        <v>0.09</v>
      </c>
      <c r="J269">
        <v>0.17</v>
      </c>
      <c r="K269">
        <v>66</v>
      </c>
      <c r="S269">
        <v>266</v>
      </c>
      <c r="T269">
        <v>0</v>
      </c>
      <c r="U269">
        <v>0</v>
      </c>
      <c r="V269">
        <v>0</v>
      </c>
      <c r="W269">
        <v>88</v>
      </c>
    </row>
    <row r="270" spans="7:23" x14ac:dyDescent="0.35">
      <c r="G270">
        <v>267</v>
      </c>
      <c r="H270">
        <v>0</v>
      </c>
      <c r="I270">
        <v>0</v>
      </c>
      <c r="J270">
        <v>0</v>
      </c>
      <c r="K270">
        <v>86</v>
      </c>
      <c r="S270">
        <v>267</v>
      </c>
      <c r="T270">
        <v>0</v>
      </c>
      <c r="U270">
        <v>0</v>
      </c>
      <c r="V270">
        <v>0</v>
      </c>
      <c r="W270">
        <v>76</v>
      </c>
    </row>
    <row r="271" spans="7:23" x14ac:dyDescent="0.35">
      <c r="G271">
        <v>268</v>
      </c>
      <c r="H271">
        <v>0.48</v>
      </c>
      <c r="I271">
        <v>0.37</v>
      </c>
      <c r="J271">
        <v>0.42</v>
      </c>
      <c r="K271">
        <v>67</v>
      </c>
      <c r="S271">
        <v>268</v>
      </c>
      <c r="T271">
        <v>0</v>
      </c>
      <c r="U271">
        <v>0</v>
      </c>
      <c r="V271">
        <v>0</v>
      </c>
      <c r="W271">
        <v>70</v>
      </c>
    </row>
    <row r="272" spans="7:23" x14ac:dyDescent="0.35">
      <c r="G272">
        <v>269</v>
      </c>
      <c r="H272">
        <v>0.67</v>
      </c>
      <c r="I272">
        <v>7.0000000000000007E-2</v>
      </c>
      <c r="J272">
        <v>0.13</v>
      </c>
      <c r="K272">
        <v>84</v>
      </c>
      <c r="S272">
        <v>269</v>
      </c>
      <c r="T272">
        <v>0.02</v>
      </c>
      <c r="U272">
        <v>0.15</v>
      </c>
      <c r="V272">
        <v>0.03</v>
      </c>
      <c r="W272">
        <v>68</v>
      </c>
    </row>
    <row r="273" spans="7:23" x14ac:dyDescent="0.35">
      <c r="G273">
        <v>270</v>
      </c>
      <c r="H273">
        <v>0.67</v>
      </c>
      <c r="I273">
        <v>0.06</v>
      </c>
      <c r="J273">
        <v>0.11</v>
      </c>
      <c r="K273">
        <v>96</v>
      </c>
      <c r="S273">
        <v>270</v>
      </c>
      <c r="T273">
        <v>0</v>
      </c>
      <c r="U273">
        <v>0</v>
      </c>
      <c r="V273">
        <v>0</v>
      </c>
      <c r="W273">
        <v>82</v>
      </c>
    </row>
    <row r="274" spans="7:23" x14ac:dyDescent="0.35">
      <c r="G274">
        <v>271</v>
      </c>
      <c r="H274">
        <v>0.67</v>
      </c>
      <c r="I274">
        <v>0.64</v>
      </c>
      <c r="J274">
        <v>0.65</v>
      </c>
      <c r="K274">
        <v>114</v>
      </c>
      <c r="S274">
        <v>271</v>
      </c>
      <c r="T274">
        <v>0</v>
      </c>
      <c r="U274">
        <v>0</v>
      </c>
      <c r="V274">
        <v>0</v>
      </c>
      <c r="W274">
        <v>126</v>
      </c>
    </row>
    <row r="275" spans="7:23" x14ac:dyDescent="0.35">
      <c r="G275">
        <v>272</v>
      </c>
      <c r="H275">
        <v>0</v>
      </c>
      <c r="I275">
        <v>0</v>
      </c>
      <c r="J275">
        <v>0</v>
      </c>
      <c r="K275">
        <v>110</v>
      </c>
      <c r="S275">
        <v>272</v>
      </c>
      <c r="T275">
        <v>0</v>
      </c>
      <c r="U275">
        <v>0</v>
      </c>
      <c r="V275">
        <v>0</v>
      </c>
      <c r="W275">
        <v>106</v>
      </c>
    </row>
    <row r="276" spans="7:23" x14ac:dyDescent="0.35">
      <c r="G276">
        <v>273</v>
      </c>
      <c r="H276">
        <v>0.79</v>
      </c>
      <c r="I276">
        <v>0.47</v>
      </c>
      <c r="J276">
        <v>0.59</v>
      </c>
      <c r="K276">
        <v>81</v>
      </c>
      <c r="S276">
        <v>273</v>
      </c>
      <c r="T276">
        <v>0.04</v>
      </c>
      <c r="U276">
        <v>0.03</v>
      </c>
      <c r="V276">
        <v>0.03</v>
      </c>
      <c r="W276">
        <v>61</v>
      </c>
    </row>
    <row r="277" spans="7:23" x14ac:dyDescent="0.35">
      <c r="G277">
        <v>274</v>
      </c>
      <c r="H277">
        <v>0.28999999999999998</v>
      </c>
      <c r="I277">
        <v>0.8</v>
      </c>
      <c r="J277">
        <v>0.43</v>
      </c>
      <c r="K277">
        <v>109</v>
      </c>
      <c r="S277">
        <v>274</v>
      </c>
      <c r="T277">
        <v>0.01</v>
      </c>
      <c r="U277">
        <v>0.06</v>
      </c>
      <c r="V277">
        <v>0.02</v>
      </c>
      <c r="W277">
        <v>119</v>
      </c>
    </row>
    <row r="278" spans="7:23" x14ac:dyDescent="0.35">
      <c r="G278">
        <v>275</v>
      </c>
      <c r="H278">
        <v>0.2</v>
      </c>
      <c r="I278">
        <v>0.81</v>
      </c>
      <c r="J278">
        <v>0.32</v>
      </c>
      <c r="K278">
        <v>77</v>
      </c>
      <c r="S278">
        <v>275</v>
      </c>
      <c r="T278">
        <v>0</v>
      </c>
      <c r="U278">
        <v>0</v>
      </c>
      <c r="V278">
        <v>0</v>
      </c>
      <c r="W278">
        <v>80</v>
      </c>
    </row>
    <row r="279" spans="7:23" x14ac:dyDescent="0.35">
      <c r="G279">
        <v>276</v>
      </c>
      <c r="H279">
        <v>0.38</v>
      </c>
      <c r="I279">
        <v>0.56000000000000005</v>
      </c>
      <c r="J279">
        <v>0.45</v>
      </c>
      <c r="K279">
        <v>86</v>
      </c>
      <c r="S279">
        <v>276</v>
      </c>
      <c r="T279">
        <v>0.01</v>
      </c>
      <c r="U279">
        <v>0.01</v>
      </c>
      <c r="V279">
        <v>0.01</v>
      </c>
      <c r="W279">
        <v>69</v>
      </c>
    </row>
    <row r="280" spans="7:23" x14ac:dyDescent="0.35">
      <c r="G280">
        <v>277</v>
      </c>
      <c r="H280">
        <v>0.73</v>
      </c>
      <c r="I280">
        <v>0.34</v>
      </c>
      <c r="J280">
        <v>0.46</v>
      </c>
      <c r="K280">
        <v>121</v>
      </c>
      <c r="S280">
        <v>277</v>
      </c>
      <c r="T280">
        <v>0</v>
      </c>
      <c r="U280">
        <v>0</v>
      </c>
      <c r="V280">
        <v>0</v>
      </c>
      <c r="W280">
        <v>116</v>
      </c>
    </row>
    <row r="281" spans="7:23" x14ac:dyDescent="0.35">
      <c r="G281">
        <v>278</v>
      </c>
      <c r="H281">
        <v>0.27</v>
      </c>
      <c r="I281">
        <v>0.89</v>
      </c>
      <c r="J281">
        <v>0.42</v>
      </c>
      <c r="K281">
        <v>82</v>
      </c>
      <c r="S281">
        <v>278</v>
      </c>
      <c r="T281">
        <v>0</v>
      </c>
      <c r="U281">
        <v>0</v>
      </c>
      <c r="V281">
        <v>0</v>
      </c>
      <c r="W281">
        <v>83</v>
      </c>
    </row>
    <row r="282" spans="7:23" x14ac:dyDescent="0.35">
      <c r="G282">
        <v>279</v>
      </c>
      <c r="H282">
        <v>0.17</v>
      </c>
      <c r="I282">
        <v>0.59</v>
      </c>
      <c r="J282">
        <v>0.26</v>
      </c>
      <c r="K282">
        <v>133</v>
      </c>
      <c r="S282">
        <v>279</v>
      </c>
      <c r="T282">
        <v>0.02</v>
      </c>
      <c r="U282">
        <v>0.02</v>
      </c>
      <c r="V282">
        <v>0.02</v>
      </c>
      <c r="W282">
        <v>124</v>
      </c>
    </row>
    <row r="283" spans="7:23" x14ac:dyDescent="0.35">
      <c r="G283">
        <v>280</v>
      </c>
      <c r="H283">
        <v>0</v>
      </c>
      <c r="I283">
        <v>0</v>
      </c>
      <c r="J283">
        <v>0</v>
      </c>
      <c r="K283">
        <v>73</v>
      </c>
      <c r="S283">
        <v>280</v>
      </c>
      <c r="T283">
        <v>0</v>
      </c>
      <c r="U283">
        <v>0</v>
      </c>
      <c r="V283">
        <v>0</v>
      </c>
      <c r="W283">
        <v>83</v>
      </c>
    </row>
    <row r="284" spans="7:23" x14ac:dyDescent="0.35">
      <c r="G284">
        <v>281</v>
      </c>
      <c r="H284">
        <v>0.2</v>
      </c>
      <c r="I284">
        <v>0.95</v>
      </c>
      <c r="J284">
        <v>0.33</v>
      </c>
      <c r="K284">
        <v>75</v>
      </c>
      <c r="S284">
        <v>281</v>
      </c>
      <c r="T284">
        <v>0.01</v>
      </c>
      <c r="U284">
        <v>0.04</v>
      </c>
      <c r="V284">
        <v>0.02</v>
      </c>
      <c r="W284">
        <v>75</v>
      </c>
    </row>
    <row r="285" spans="7:23" x14ac:dyDescent="0.35">
      <c r="G285">
        <v>282</v>
      </c>
      <c r="H285">
        <v>0.68</v>
      </c>
      <c r="I285">
        <v>0.32</v>
      </c>
      <c r="J285">
        <v>0.44</v>
      </c>
      <c r="K285">
        <v>77</v>
      </c>
      <c r="S285">
        <v>282</v>
      </c>
      <c r="T285">
        <v>0.03</v>
      </c>
      <c r="U285">
        <v>0.1</v>
      </c>
      <c r="V285">
        <v>0.04</v>
      </c>
      <c r="W285">
        <v>84</v>
      </c>
    </row>
    <row r="286" spans="7:23" x14ac:dyDescent="0.35">
      <c r="G286">
        <v>283</v>
      </c>
      <c r="H286">
        <v>0.35</v>
      </c>
      <c r="I286">
        <v>0.83</v>
      </c>
      <c r="J286">
        <v>0.49</v>
      </c>
      <c r="K286">
        <v>103</v>
      </c>
      <c r="S286">
        <v>283</v>
      </c>
      <c r="T286">
        <v>0</v>
      </c>
      <c r="U286">
        <v>0</v>
      </c>
      <c r="V286">
        <v>0</v>
      </c>
      <c r="W286">
        <v>94</v>
      </c>
    </row>
    <row r="287" spans="7:23" x14ac:dyDescent="0.35">
      <c r="G287">
        <v>284</v>
      </c>
      <c r="H287">
        <v>0.21</v>
      </c>
      <c r="I287">
        <v>0.81</v>
      </c>
      <c r="J287">
        <v>0.34</v>
      </c>
      <c r="K287">
        <v>86</v>
      </c>
      <c r="S287">
        <v>284</v>
      </c>
      <c r="T287">
        <v>0</v>
      </c>
      <c r="U287">
        <v>0</v>
      </c>
      <c r="V287">
        <v>0</v>
      </c>
      <c r="W287">
        <v>88</v>
      </c>
    </row>
    <row r="288" spans="7:23" x14ac:dyDescent="0.35">
      <c r="G288">
        <v>285</v>
      </c>
      <c r="H288">
        <v>0.76</v>
      </c>
      <c r="I288">
        <v>0.27</v>
      </c>
      <c r="J288">
        <v>0.4</v>
      </c>
      <c r="K288">
        <v>107</v>
      </c>
      <c r="S288">
        <v>285</v>
      </c>
      <c r="T288">
        <v>0</v>
      </c>
      <c r="U288">
        <v>0</v>
      </c>
      <c r="V288">
        <v>0</v>
      </c>
      <c r="W288">
        <v>97</v>
      </c>
    </row>
    <row r="289" spans="7:23" x14ac:dyDescent="0.35">
      <c r="G289">
        <v>286</v>
      </c>
      <c r="H289">
        <v>1</v>
      </c>
      <c r="I289">
        <v>0.01</v>
      </c>
      <c r="J289">
        <v>0.01</v>
      </c>
      <c r="K289">
        <v>135</v>
      </c>
      <c r="S289">
        <v>286</v>
      </c>
      <c r="T289">
        <v>0</v>
      </c>
      <c r="U289">
        <v>0</v>
      </c>
      <c r="V289">
        <v>0</v>
      </c>
      <c r="W289">
        <v>102</v>
      </c>
    </row>
    <row r="290" spans="7:23" x14ac:dyDescent="0.35">
      <c r="G290">
        <v>287</v>
      </c>
      <c r="H290">
        <v>0.3</v>
      </c>
      <c r="I290">
        <v>0.77</v>
      </c>
      <c r="J290">
        <v>0.43</v>
      </c>
      <c r="K290">
        <v>127</v>
      </c>
      <c r="S290">
        <v>287</v>
      </c>
      <c r="T290">
        <v>0.33</v>
      </c>
      <c r="U290">
        <v>0.02</v>
      </c>
      <c r="V290">
        <v>0.03</v>
      </c>
      <c r="W290">
        <v>119</v>
      </c>
    </row>
    <row r="291" spans="7:23" x14ac:dyDescent="0.35">
      <c r="G291">
        <v>288</v>
      </c>
      <c r="H291">
        <v>0.45</v>
      </c>
      <c r="I291">
        <v>0.49</v>
      </c>
      <c r="J291">
        <v>0.47</v>
      </c>
      <c r="K291">
        <v>70</v>
      </c>
      <c r="S291">
        <v>288</v>
      </c>
      <c r="T291">
        <v>0.01</v>
      </c>
      <c r="U291">
        <v>0.11</v>
      </c>
      <c r="V291">
        <v>0.02</v>
      </c>
      <c r="W291">
        <v>72</v>
      </c>
    </row>
    <row r="292" spans="7:23" x14ac:dyDescent="0.35">
      <c r="G292">
        <v>289</v>
      </c>
      <c r="H292">
        <v>1</v>
      </c>
      <c r="I292">
        <v>0.02</v>
      </c>
      <c r="J292">
        <v>0.03</v>
      </c>
      <c r="K292">
        <v>114</v>
      </c>
      <c r="S292">
        <v>289</v>
      </c>
      <c r="T292">
        <v>0.11</v>
      </c>
      <c r="U292">
        <v>0.01</v>
      </c>
      <c r="V292">
        <v>0.02</v>
      </c>
      <c r="W292">
        <v>118</v>
      </c>
    </row>
    <row r="293" spans="7:23" x14ac:dyDescent="0.35">
      <c r="G293">
        <v>290</v>
      </c>
      <c r="H293">
        <v>0.5</v>
      </c>
      <c r="I293">
        <v>0.01</v>
      </c>
      <c r="J293">
        <v>0.02</v>
      </c>
      <c r="K293">
        <v>96</v>
      </c>
      <c r="S293">
        <v>290</v>
      </c>
      <c r="T293">
        <v>0</v>
      </c>
      <c r="U293">
        <v>0</v>
      </c>
      <c r="V293">
        <v>0</v>
      </c>
      <c r="W293">
        <v>119</v>
      </c>
    </row>
    <row r="294" spans="7:23" x14ac:dyDescent="0.35">
      <c r="G294">
        <v>291</v>
      </c>
      <c r="H294">
        <v>0</v>
      </c>
      <c r="I294">
        <v>0</v>
      </c>
      <c r="J294">
        <v>0</v>
      </c>
      <c r="K294">
        <v>65</v>
      </c>
      <c r="S294">
        <v>291</v>
      </c>
      <c r="T294">
        <v>0</v>
      </c>
      <c r="U294">
        <v>0</v>
      </c>
      <c r="V294">
        <v>0</v>
      </c>
      <c r="W294">
        <v>89</v>
      </c>
    </row>
    <row r="295" spans="7:23" x14ac:dyDescent="0.35">
      <c r="G295">
        <v>292</v>
      </c>
      <c r="H295">
        <v>0.24</v>
      </c>
      <c r="I295">
        <v>0.8</v>
      </c>
      <c r="J295">
        <v>0.37</v>
      </c>
      <c r="K295">
        <v>64</v>
      </c>
      <c r="S295">
        <v>292</v>
      </c>
      <c r="T295">
        <v>0</v>
      </c>
      <c r="U295">
        <v>0</v>
      </c>
      <c r="V295">
        <v>0</v>
      </c>
      <c r="W295">
        <v>71</v>
      </c>
    </row>
    <row r="296" spans="7:23" x14ac:dyDescent="0.35">
      <c r="G296">
        <v>293</v>
      </c>
      <c r="H296">
        <v>0.38</v>
      </c>
      <c r="I296">
        <v>0.31</v>
      </c>
      <c r="J296">
        <v>0.34</v>
      </c>
      <c r="K296">
        <v>115</v>
      </c>
      <c r="S296">
        <v>293</v>
      </c>
      <c r="T296">
        <v>0</v>
      </c>
      <c r="U296">
        <v>0</v>
      </c>
      <c r="V296">
        <v>0</v>
      </c>
      <c r="W296">
        <v>120</v>
      </c>
    </row>
    <row r="297" spans="7:23" x14ac:dyDescent="0.35">
      <c r="G297">
        <v>294</v>
      </c>
      <c r="H297">
        <v>0</v>
      </c>
      <c r="I297">
        <v>0</v>
      </c>
      <c r="J297">
        <v>0</v>
      </c>
      <c r="K297">
        <v>116</v>
      </c>
      <c r="S297">
        <v>294</v>
      </c>
      <c r="T297">
        <v>0</v>
      </c>
      <c r="U297">
        <v>0</v>
      </c>
      <c r="V297">
        <v>0</v>
      </c>
      <c r="W297">
        <v>131</v>
      </c>
    </row>
    <row r="298" spans="7:23" x14ac:dyDescent="0.35">
      <c r="G298">
        <v>295</v>
      </c>
      <c r="H298">
        <v>0.35</v>
      </c>
      <c r="I298">
        <v>0.72</v>
      </c>
      <c r="J298">
        <v>0.47</v>
      </c>
      <c r="K298">
        <v>75</v>
      </c>
      <c r="S298">
        <v>295</v>
      </c>
      <c r="T298">
        <v>0</v>
      </c>
      <c r="U298">
        <v>0</v>
      </c>
      <c r="V298">
        <v>0</v>
      </c>
      <c r="W298">
        <v>70</v>
      </c>
    </row>
    <row r="299" spans="7:23" x14ac:dyDescent="0.35">
      <c r="G299">
        <v>296</v>
      </c>
      <c r="H299">
        <v>0.15</v>
      </c>
      <c r="I299">
        <v>0.79</v>
      </c>
      <c r="J299">
        <v>0.25</v>
      </c>
      <c r="K299">
        <v>77</v>
      </c>
      <c r="S299">
        <v>296</v>
      </c>
      <c r="T299">
        <v>0</v>
      </c>
      <c r="U299">
        <v>0</v>
      </c>
      <c r="V299">
        <v>0</v>
      </c>
      <c r="W299">
        <v>66</v>
      </c>
    </row>
    <row r="300" spans="7:23" x14ac:dyDescent="0.35">
      <c r="G300">
        <v>297</v>
      </c>
      <c r="H300">
        <v>0.49</v>
      </c>
      <c r="I300">
        <v>0.26</v>
      </c>
      <c r="J300">
        <v>0.34</v>
      </c>
      <c r="K300">
        <v>121</v>
      </c>
      <c r="S300">
        <v>297</v>
      </c>
      <c r="T300">
        <v>0.01</v>
      </c>
      <c r="U300">
        <v>0.05</v>
      </c>
      <c r="V300">
        <v>0.01</v>
      </c>
      <c r="W300">
        <v>105</v>
      </c>
    </row>
    <row r="301" spans="7:23" x14ac:dyDescent="0.35">
      <c r="G301">
        <v>298</v>
      </c>
      <c r="H301">
        <v>0.56999999999999995</v>
      </c>
      <c r="I301">
        <v>0.46</v>
      </c>
      <c r="J301">
        <v>0.51</v>
      </c>
      <c r="K301">
        <v>84</v>
      </c>
      <c r="S301">
        <v>298</v>
      </c>
      <c r="T301">
        <v>0</v>
      </c>
      <c r="U301">
        <v>0</v>
      </c>
      <c r="V301">
        <v>0</v>
      </c>
      <c r="W301">
        <v>84</v>
      </c>
    </row>
    <row r="302" spans="7:23" x14ac:dyDescent="0.35">
      <c r="G302">
        <v>299</v>
      </c>
      <c r="H302">
        <v>0.17</v>
      </c>
      <c r="I302">
        <v>0.46</v>
      </c>
      <c r="J302">
        <v>0.25</v>
      </c>
      <c r="K302">
        <v>83</v>
      </c>
      <c r="S302">
        <v>299</v>
      </c>
      <c r="T302">
        <v>0</v>
      </c>
      <c r="U302">
        <v>0</v>
      </c>
      <c r="V302">
        <v>0</v>
      </c>
      <c r="W302">
        <v>80</v>
      </c>
    </row>
    <row r="303" spans="7:23" x14ac:dyDescent="0.35">
      <c r="G303">
        <v>300</v>
      </c>
      <c r="H303">
        <v>0.78</v>
      </c>
      <c r="I303">
        <v>0.85</v>
      </c>
      <c r="J303">
        <v>0.82</v>
      </c>
      <c r="K303">
        <v>124</v>
      </c>
      <c r="S303">
        <v>300</v>
      </c>
      <c r="T303">
        <v>0</v>
      </c>
      <c r="U303">
        <v>0</v>
      </c>
      <c r="V303">
        <v>0</v>
      </c>
      <c r="W303">
        <v>106</v>
      </c>
    </row>
    <row r="305" spans="19:19" x14ac:dyDescent="0.35">
      <c r="S305" t="s">
        <v>50</v>
      </c>
    </row>
    <row r="306" spans="19:19" x14ac:dyDescent="0.35">
      <c r="S306" t="s">
        <v>51</v>
      </c>
    </row>
    <row r="307" spans="19:19" x14ac:dyDescent="0.35">
      <c r="S307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26B0-983D-4649-9477-164CC505F25A}">
  <dimension ref="A1:W307"/>
  <sheetViews>
    <sheetView topLeftCell="B1" workbookViewId="0">
      <selection activeCell="B2" sqref="B2:T2"/>
    </sheetView>
  </sheetViews>
  <sheetFormatPr defaultRowHeight="14.5" x14ac:dyDescent="0.35"/>
  <sheetData>
    <row r="1" spans="1:23" x14ac:dyDescent="0.35">
      <c r="A1" t="s">
        <v>76</v>
      </c>
      <c r="G1" t="s">
        <v>77</v>
      </c>
      <c r="M1" t="s">
        <v>78</v>
      </c>
      <c r="S1" t="s">
        <v>79</v>
      </c>
    </row>
    <row r="2" spans="1:23" x14ac:dyDescent="0.35">
      <c r="B2" s="10">
        <f>_xlfn.STDEV.P(B4:B303)</f>
        <v>0.32714796346607455</v>
      </c>
      <c r="H2" s="10">
        <f>_xlfn.STDEV.P(H4:H303)</f>
        <v>0.31936660230316277</v>
      </c>
      <c r="N2" s="10">
        <f>_xlfn.STDEV.P(N4:N303)</f>
        <v>0.10402961116912818</v>
      </c>
      <c r="T2" s="10">
        <f>_xlfn.STDEV.P(T4:T303)</f>
        <v>3.6546758482190397E-2</v>
      </c>
      <c r="U2" s="10"/>
    </row>
    <row r="3" spans="1:23" x14ac:dyDescent="0.35">
      <c r="B3" t="s">
        <v>53</v>
      </c>
      <c r="C3" t="s">
        <v>54</v>
      </c>
      <c r="D3" t="s">
        <v>55</v>
      </c>
      <c r="E3" t="s">
        <v>56</v>
      </c>
      <c r="H3" t="s">
        <v>53</v>
      </c>
      <c r="I3" t="s">
        <v>54</v>
      </c>
      <c r="J3" t="s">
        <v>55</v>
      </c>
      <c r="K3" t="s">
        <v>56</v>
      </c>
      <c r="N3" t="s">
        <v>53</v>
      </c>
      <c r="O3" t="s">
        <v>54</v>
      </c>
      <c r="P3" t="s">
        <v>55</v>
      </c>
      <c r="Q3" t="s">
        <v>56</v>
      </c>
      <c r="T3" t="s">
        <v>53</v>
      </c>
      <c r="U3" t="s">
        <v>54</v>
      </c>
      <c r="V3" t="s">
        <v>55</v>
      </c>
      <c r="W3" t="s">
        <v>56</v>
      </c>
    </row>
    <row r="4" spans="1:23" x14ac:dyDescent="0.35">
      <c r="A4">
        <v>2008</v>
      </c>
      <c r="B4">
        <v>0.03</v>
      </c>
      <c r="C4">
        <v>0.02</v>
      </c>
      <c r="D4">
        <v>0.02</v>
      </c>
      <c r="E4">
        <v>526</v>
      </c>
      <c r="G4">
        <v>1</v>
      </c>
      <c r="H4">
        <v>0.53</v>
      </c>
      <c r="I4">
        <v>0.95</v>
      </c>
      <c r="J4">
        <v>0.68</v>
      </c>
      <c r="K4">
        <v>791</v>
      </c>
      <c r="M4">
        <v>2008</v>
      </c>
      <c r="N4">
        <v>0</v>
      </c>
      <c r="O4">
        <v>0</v>
      </c>
      <c r="P4">
        <v>0</v>
      </c>
      <c r="Q4">
        <v>555</v>
      </c>
      <c r="S4">
        <v>1</v>
      </c>
      <c r="T4">
        <v>0.02</v>
      </c>
      <c r="U4">
        <v>0.1</v>
      </c>
      <c r="V4">
        <v>0.03</v>
      </c>
      <c r="W4">
        <v>795</v>
      </c>
    </row>
    <row r="5" spans="1:23" x14ac:dyDescent="0.35">
      <c r="A5">
        <v>2010</v>
      </c>
      <c r="B5">
        <v>0</v>
      </c>
      <c r="C5">
        <v>0</v>
      </c>
      <c r="D5">
        <v>0</v>
      </c>
      <c r="E5">
        <v>585</v>
      </c>
      <c r="G5">
        <v>2</v>
      </c>
      <c r="H5">
        <v>0</v>
      </c>
      <c r="I5">
        <v>0</v>
      </c>
      <c r="J5">
        <v>0</v>
      </c>
      <c r="K5">
        <v>706</v>
      </c>
      <c r="M5">
        <v>2010</v>
      </c>
      <c r="N5">
        <v>0</v>
      </c>
      <c r="O5">
        <v>0</v>
      </c>
      <c r="P5">
        <v>0</v>
      </c>
      <c r="Q5">
        <v>524</v>
      </c>
      <c r="S5">
        <v>2</v>
      </c>
      <c r="T5">
        <v>0</v>
      </c>
      <c r="U5">
        <v>0</v>
      </c>
      <c r="V5">
        <v>0</v>
      </c>
      <c r="W5">
        <v>760</v>
      </c>
    </row>
    <row r="6" spans="1:23" x14ac:dyDescent="0.35">
      <c r="A6">
        <v>2018</v>
      </c>
      <c r="B6">
        <v>0.31</v>
      </c>
      <c r="C6">
        <v>0.82</v>
      </c>
      <c r="D6">
        <v>0.45</v>
      </c>
      <c r="E6">
        <v>1139</v>
      </c>
      <c r="G6">
        <v>3</v>
      </c>
      <c r="H6">
        <v>0.84</v>
      </c>
      <c r="I6">
        <v>0.5</v>
      </c>
      <c r="J6">
        <v>0.63</v>
      </c>
      <c r="K6">
        <v>705</v>
      </c>
      <c r="M6">
        <v>2018</v>
      </c>
      <c r="N6">
        <v>0</v>
      </c>
      <c r="O6">
        <v>0</v>
      </c>
      <c r="P6">
        <v>0</v>
      </c>
      <c r="Q6">
        <v>1044</v>
      </c>
      <c r="S6">
        <v>3</v>
      </c>
      <c r="T6">
        <v>0.08</v>
      </c>
      <c r="U6">
        <v>7.0000000000000007E-2</v>
      </c>
      <c r="V6">
        <v>0.08</v>
      </c>
      <c r="W6">
        <v>684</v>
      </c>
    </row>
    <row r="7" spans="1:23" x14ac:dyDescent="0.35">
      <c r="A7">
        <v>2021</v>
      </c>
      <c r="B7">
        <v>0</v>
      </c>
      <c r="C7">
        <v>0</v>
      </c>
      <c r="D7">
        <v>0</v>
      </c>
      <c r="E7">
        <v>552</v>
      </c>
      <c r="G7">
        <v>4</v>
      </c>
      <c r="H7">
        <v>0.61</v>
      </c>
      <c r="I7">
        <v>0.32</v>
      </c>
      <c r="J7">
        <v>0.42</v>
      </c>
      <c r="K7">
        <v>788</v>
      </c>
      <c r="M7">
        <v>2021</v>
      </c>
      <c r="N7">
        <v>0</v>
      </c>
      <c r="O7">
        <v>0</v>
      </c>
      <c r="P7">
        <v>0</v>
      </c>
      <c r="Q7">
        <v>574</v>
      </c>
      <c r="S7">
        <v>4</v>
      </c>
      <c r="T7">
        <v>0.02</v>
      </c>
      <c r="U7">
        <v>0.14000000000000001</v>
      </c>
      <c r="V7">
        <v>0.03</v>
      </c>
      <c r="W7">
        <v>795</v>
      </c>
    </row>
    <row r="8" spans="1:23" x14ac:dyDescent="0.35">
      <c r="A8">
        <v>2025</v>
      </c>
      <c r="B8">
        <v>0.32</v>
      </c>
      <c r="C8">
        <v>0.23</v>
      </c>
      <c r="D8">
        <v>0.27</v>
      </c>
      <c r="E8">
        <v>537</v>
      </c>
      <c r="G8">
        <v>5</v>
      </c>
      <c r="H8">
        <v>0.5</v>
      </c>
      <c r="I8">
        <v>0.59</v>
      </c>
      <c r="J8">
        <v>0.54</v>
      </c>
      <c r="K8">
        <v>683</v>
      </c>
      <c r="M8">
        <v>2025</v>
      </c>
      <c r="N8">
        <v>0</v>
      </c>
      <c r="O8">
        <v>0</v>
      </c>
      <c r="P8">
        <v>0</v>
      </c>
      <c r="Q8">
        <v>523</v>
      </c>
      <c r="S8">
        <v>5</v>
      </c>
      <c r="T8">
        <v>0</v>
      </c>
      <c r="U8">
        <v>0</v>
      </c>
      <c r="V8">
        <v>0</v>
      </c>
      <c r="W8">
        <v>652</v>
      </c>
    </row>
    <row r="9" spans="1:23" x14ac:dyDescent="0.35">
      <c r="A9">
        <v>2026</v>
      </c>
      <c r="B9">
        <v>0.51</v>
      </c>
      <c r="C9">
        <v>0.32</v>
      </c>
      <c r="D9">
        <v>0.39</v>
      </c>
      <c r="E9">
        <v>1135</v>
      </c>
      <c r="G9">
        <v>6</v>
      </c>
      <c r="H9">
        <v>0.74</v>
      </c>
      <c r="I9">
        <v>0.94</v>
      </c>
      <c r="J9">
        <v>0.83</v>
      </c>
      <c r="K9">
        <v>738</v>
      </c>
      <c r="M9">
        <v>2026</v>
      </c>
      <c r="N9">
        <v>0</v>
      </c>
      <c r="O9">
        <v>0</v>
      </c>
      <c r="P9">
        <v>0</v>
      </c>
      <c r="Q9">
        <v>1079</v>
      </c>
      <c r="S9">
        <v>6</v>
      </c>
      <c r="T9">
        <v>0</v>
      </c>
      <c r="U9">
        <v>0</v>
      </c>
      <c r="V9">
        <v>0</v>
      </c>
      <c r="W9">
        <v>773</v>
      </c>
    </row>
    <row r="10" spans="1:23" x14ac:dyDescent="0.35">
      <c r="A10">
        <v>2029</v>
      </c>
      <c r="B10">
        <v>0.22</v>
      </c>
      <c r="C10">
        <v>0.32</v>
      </c>
      <c r="D10">
        <v>0.26</v>
      </c>
      <c r="E10">
        <v>540</v>
      </c>
      <c r="G10">
        <v>7</v>
      </c>
      <c r="H10">
        <v>1</v>
      </c>
      <c r="I10">
        <v>0.28999999999999998</v>
      </c>
      <c r="J10">
        <v>0.45</v>
      </c>
      <c r="K10">
        <v>783</v>
      </c>
      <c r="M10">
        <v>2029</v>
      </c>
      <c r="N10">
        <v>0</v>
      </c>
      <c r="O10">
        <v>0</v>
      </c>
      <c r="P10">
        <v>0</v>
      </c>
      <c r="Q10">
        <v>535</v>
      </c>
      <c r="S10">
        <v>7</v>
      </c>
      <c r="T10">
        <v>0</v>
      </c>
      <c r="U10">
        <v>0</v>
      </c>
      <c r="V10">
        <v>0</v>
      </c>
      <c r="W10">
        <v>819</v>
      </c>
    </row>
    <row r="11" spans="1:23" x14ac:dyDescent="0.35">
      <c r="A11">
        <v>2031</v>
      </c>
      <c r="B11">
        <v>1</v>
      </c>
      <c r="C11">
        <v>1</v>
      </c>
      <c r="D11">
        <v>1</v>
      </c>
      <c r="E11">
        <v>563</v>
      </c>
      <c r="G11">
        <v>8</v>
      </c>
      <c r="H11">
        <v>0.78</v>
      </c>
      <c r="I11">
        <v>0.9</v>
      </c>
      <c r="J11">
        <v>0.84</v>
      </c>
      <c r="K11">
        <v>836</v>
      </c>
      <c r="M11">
        <v>2031</v>
      </c>
      <c r="N11">
        <v>0</v>
      </c>
      <c r="O11">
        <v>0</v>
      </c>
      <c r="P11">
        <v>0</v>
      </c>
      <c r="Q11">
        <v>563</v>
      </c>
      <c r="S11">
        <v>8</v>
      </c>
      <c r="T11">
        <v>0</v>
      </c>
      <c r="U11">
        <v>0</v>
      </c>
      <c r="V11">
        <v>0</v>
      </c>
      <c r="W11">
        <v>770</v>
      </c>
    </row>
    <row r="12" spans="1:23" x14ac:dyDescent="0.35">
      <c r="A12">
        <v>2034</v>
      </c>
      <c r="B12">
        <v>0.32</v>
      </c>
      <c r="C12">
        <v>0.45</v>
      </c>
      <c r="D12">
        <v>0.38</v>
      </c>
      <c r="E12">
        <v>577</v>
      </c>
      <c r="G12">
        <v>9</v>
      </c>
      <c r="H12">
        <v>0.8</v>
      </c>
      <c r="I12">
        <v>0.32</v>
      </c>
      <c r="J12">
        <v>0.46</v>
      </c>
      <c r="K12">
        <v>794</v>
      </c>
      <c r="M12">
        <v>2034</v>
      </c>
      <c r="N12">
        <v>0</v>
      </c>
      <c r="O12">
        <v>0</v>
      </c>
      <c r="P12">
        <v>0</v>
      </c>
      <c r="Q12">
        <v>561</v>
      </c>
      <c r="S12">
        <v>9</v>
      </c>
      <c r="T12">
        <v>0.05</v>
      </c>
      <c r="U12">
        <v>0.01</v>
      </c>
      <c r="V12">
        <v>0.01</v>
      </c>
      <c r="W12">
        <v>823</v>
      </c>
    </row>
    <row r="13" spans="1:23" x14ac:dyDescent="0.35">
      <c r="A13">
        <v>2037</v>
      </c>
      <c r="B13">
        <v>0.45</v>
      </c>
      <c r="C13">
        <v>0.39</v>
      </c>
      <c r="D13">
        <v>0.41</v>
      </c>
      <c r="E13">
        <v>1054</v>
      </c>
      <c r="G13">
        <v>10</v>
      </c>
      <c r="H13">
        <v>0.28000000000000003</v>
      </c>
      <c r="I13">
        <v>0.02</v>
      </c>
      <c r="J13">
        <v>0.03</v>
      </c>
      <c r="K13">
        <v>803</v>
      </c>
      <c r="M13">
        <v>2037</v>
      </c>
      <c r="N13">
        <v>0</v>
      </c>
      <c r="O13">
        <v>0</v>
      </c>
      <c r="P13">
        <v>0</v>
      </c>
      <c r="Q13">
        <v>1076</v>
      </c>
      <c r="S13">
        <v>10</v>
      </c>
      <c r="T13">
        <v>0</v>
      </c>
      <c r="U13">
        <v>0</v>
      </c>
      <c r="V13">
        <v>0</v>
      </c>
      <c r="W13">
        <v>805</v>
      </c>
    </row>
    <row r="14" spans="1:23" x14ac:dyDescent="0.35">
      <c r="A14">
        <v>2039</v>
      </c>
      <c r="B14">
        <v>1</v>
      </c>
      <c r="C14">
        <v>1</v>
      </c>
      <c r="D14">
        <v>1</v>
      </c>
      <c r="E14">
        <v>568</v>
      </c>
      <c r="G14">
        <v>11</v>
      </c>
      <c r="H14">
        <v>0</v>
      </c>
      <c r="I14">
        <v>0</v>
      </c>
      <c r="J14">
        <v>0</v>
      </c>
      <c r="K14">
        <v>526</v>
      </c>
      <c r="M14">
        <v>2039</v>
      </c>
      <c r="N14">
        <v>0</v>
      </c>
      <c r="O14">
        <v>0</v>
      </c>
      <c r="P14">
        <v>0</v>
      </c>
      <c r="Q14">
        <v>526</v>
      </c>
      <c r="S14">
        <v>11</v>
      </c>
      <c r="T14">
        <v>0</v>
      </c>
      <c r="U14">
        <v>0</v>
      </c>
      <c r="V14">
        <v>0</v>
      </c>
      <c r="W14">
        <v>550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1094</v>
      </c>
      <c r="G15">
        <v>12</v>
      </c>
      <c r="H15">
        <v>0.53</v>
      </c>
      <c r="I15">
        <v>1</v>
      </c>
      <c r="J15">
        <v>0.69</v>
      </c>
      <c r="K15">
        <v>573</v>
      </c>
      <c r="M15">
        <v>2041</v>
      </c>
      <c r="N15">
        <v>0</v>
      </c>
      <c r="O15">
        <v>0</v>
      </c>
      <c r="P15">
        <v>0</v>
      </c>
      <c r="Q15">
        <v>1083</v>
      </c>
      <c r="S15">
        <v>12</v>
      </c>
      <c r="T15">
        <v>0</v>
      </c>
      <c r="U15">
        <v>0</v>
      </c>
      <c r="V15">
        <v>0</v>
      </c>
      <c r="W15">
        <v>545</v>
      </c>
    </row>
    <row r="16" spans="1:23" x14ac:dyDescent="0.35">
      <c r="A16">
        <v>2044</v>
      </c>
      <c r="B16">
        <v>0.26</v>
      </c>
      <c r="C16">
        <v>0.33</v>
      </c>
      <c r="D16">
        <v>0.28999999999999998</v>
      </c>
      <c r="E16">
        <v>1631</v>
      </c>
      <c r="G16">
        <v>13</v>
      </c>
      <c r="H16">
        <v>1</v>
      </c>
      <c r="I16">
        <v>0.11</v>
      </c>
      <c r="J16">
        <v>0.21</v>
      </c>
      <c r="K16">
        <v>541</v>
      </c>
      <c r="M16">
        <v>2044</v>
      </c>
      <c r="N16">
        <v>0</v>
      </c>
      <c r="O16">
        <v>0</v>
      </c>
      <c r="P16">
        <v>0</v>
      </c>
      <c r="Q16">
        <v>1655</v>
      </c>
      <c r="S16">
        <v>13</v>
      </c>
      <c r="T16">
        <v>0</v>
      </c>
      <c r="U16">
        <v>0</v>
      </c>
      <c r="V16">
        <v>0</v>
      </c>
      <c r="W16">
        <v>511</v>
      </c>
    </row>
    <row r="17" spans="1:23" x14ac:dyDescent="0.35">
      <c r="A17">
        <v>2046</v>
      </c>
      <c r="B17">
        <v>1</v>
      </c>
      <c r="C17">
        <v>0.01</v>
      </c>
      <c r="D17">
        <v>0.01</v>
      </c>
      <c r="E17">
        <v>845</v>
      </c>
      <c r="G17">
        <v>14</v>
      </c>
      <c r="H17">
        <v>0.33</v>
      </c>
      <c r="I17">
        <v>0.69</v>
      </c>
      <c r="J17">
        <v>0.45</v>
      </c>
      <c r="K17">
        <v>717</v>
      </c>
      <c r="M17">
        <v>2046</v>
      </c>
      <c r="N17">
        <v>0</v>
      </c>
      <c r="O17">
        <v>0</v>
      </c>
      <c r="P17">
        <v>0</v>
      </c>
      <c r="Q17">
        <v>806</v>
      </c>
      <c r="S17">
        <v>14</v>
      </c>
      <c r="T17">
        <v>0</v>
      </c>
      <c r="U17">
        <v>0</v>
      </c>
      <c r="V17">
        <v>0</v>
      </c>
      <c r="W17">
        <v>671</v>
      </c>
    </row>
    <row r="18" spans="1:23" x14ac:dyDescent="0.35">
      <c r="A18">
        <v>2047</v>
      </c>
      <c r="B18">
        <v>0.46</v>
      </c>
      <c r="C18">
        <v>0.91</v>
      </c>
      <c r="D18">
        <v>0.61</v>
      </c>
      <c r="E18">
        <v>760</v>
      </c>
      <c r="G18">
        <v>15</v>
      </c>
      <c r="H18">
        <v>0.91</v>
      </c>
      <c r="I18">
        <v>0.71</v>
      </c>
      <c r="J18">
        <v>0.8</v>
      </c>
      <c r="K18">
        <v>831</v>
      </c>
      <c r="M18">
        <v>2047</v>
      </c>
      <c r="N18">
        <v>0</v>
      </c>
      <c r="O18">
        <v>0</v>
      </c>
      <c r="P18">
        <v>0</v>
      </c>
      <c r="Q18">
        <v>749</v>
      </c>
      <c r="S18">
        <v>15</v>
      </c>
      <c r="T18">
        <v>0.01</v>
      </c>
      <c r="U18">
        <v>0.26</v>
      </c>
      <c r="V18">
        <v>0.02</v>
      </c>
      <c r="W18">
        <v>823</v>
      </c>
    </row>
    <row r="19" spans="1:23" x14ac:dyDescent="0.35">
      <c r="A19">
        <v>2048</v>
      </c>
      <c r="B19">
        <v>0.99</v>
      </c>
      <c r="C19">
        <v>0.08</v>
      </c>
      <c r="D19">
        <v>0.15</v>
      </c>
      <c r="E19">
        <v>1282</v>
      </c>
      <c r="G19">
        <v>16</v>
      </c>
      <c r="H19">
        <v>0.45</v>
      </c>
      <c r="I19">
        <v>0.97</v>
      </c>
      <c r="J19">
        <v>0.61</v>
      </c>
      <c r="K19">
        <v>559</v>
      </c>
      <c r="M19">
        <v>2048</v>
      </c>
      <c r="N19">
        <v>0</v>
      </c>
      <c r="O19">
        <v>0</v>
      </c>
      <c r="P19">
        <v>0</v>
      </c>
      <c r="Q19">
        <v>1258</v>
      </c>
      <c r="S19">
        <v>16</v>
      </c>
      <c r="T19">
        <v>0</v>
      </c>
      <c r="U19">
        <v>0</v>
      </c>
      <c r="V19">
        <v>0</v>
      </c>
      <c r="W19">
        <v>534</v>
      </c>
    </row>
    <row r="20" spans="1:23" x14ac:dyDescent="0.35">
      <c r="A20">
        <v>2066</v>
      </c>
      <c r="B20">
        <v>0.31</v>
      </c>
      <c r="C20">
        <v>0.33</v>
      </c>
      <c r="D20">
        <v>0.32</v>
      </c>
      <c r="E20">
        <v>2516</v>
      </c>
      <c r="G20">
        <v>17</v>
      </c>
      <c r="H20">
        <v>0.79</v>
      </c>
      <c r="I20">
        <v>0.97</v>
      </c>
      <c r="J20">
        <v>0.87</v>
      </c>
      <c r="K20">
        <v>561</v>
      </c>
      <c r="M20">
        <v>2066</v>
      </c>
      <c r="N20">
        <v>0</v>
      </c>
      <c r="O20">
        <v>0</v>
      </c>
      <c r="P20">
        <v>0</v>
      </c>
      <c r="Q20">
        <v>2506</v>
      </c>
      <c r="S20">
        <v>17</v>
      </c>
      <c r="T20">
        <v>0</v>
      </c>
      <c r="U20">
        <v>0</v>
      </c>
      <c r="V20">
        <v>0</v>
      </c>
      <c r="W20">
        <v>576</v>
      </c>
    </row>
    <row r="21" spans="1:23" x14ac:dyDescent="0.35">
      <c r="A21">
        <v>2074</v>
      </c>
      <c r="B21">
        <v>7.0000000000000007E-2</v>
      </c>
      <c r="C21">
        <v>0.02</v>
      </c>
      <c r="D21">
        <v>0.03</v>
      </c>
      <c r="E21">
        <v>2787</v>
      </c>
      <c r="G21">
        <v>18</v>
      </c>
      <c r="H21">
        <v>1</v>
      </c>
      <c r="I21">
        <v>1</v>
      </c>
      <c r="J21">
        <v>1</v>
      </c>
      <c r="K21">
        <v>801</v>
      </c>
      <c r="M21">
        <v>2074</v>
      </c>
      <c r="N21">
        <v>0</v>
      </c>
      <c r="O21">
        <v>0</v>
      </c>
      <c r="P21">
        <v>0</v>
      </c>
      <c r="Q21">
        <v>2761</v>
      </c>
      <c r="S21">
        <v>18</v>
      </c>
      <c r="T21">
        <v>0.03</v>
      </c>
      <c r="U21">
        <v>0</v>
      </c>
      <c r="V21">
        <v>0</v>
      </c>
      <c r="W21">
        <v>869</v>
      </c>
    </row>
    <row r="22" spans="1:23" x14ac:dyDescent="0.35">
      <c r="A22">
        <v>2076</v>
      </c>
      <c r="B22">
        <v>0.32</v>
      </c>
      <c r="C22">
        <v>0.16</v>
      </c>
      <c r="D22">
        <v>0.21</v>
      </c>
      <c r="E22">
        <v>3483</v>
      </c>
      <c r="G22">
        <v>19</v>
      </c>
      <c r="H22">
        <v>1</v>
      </c>
      <c r="I22">
        <v>0.82</v>
      </c>
      <c r="J22">
        <v>0.9</v>
      </c>
      <c r="K22">
        <v>562</v>
      </c>
      <c r="M22">
        <v>2076</v>
      </c>
      <c r="N22">
        <v>0.12</v>
      </c>
      <c r="O22">
        <v>0.02</v>
      </c>
      <c r="P22">
        <v>0.04</v>
      </c>
      <c r="Q22">
        <v>3499</v>
      </c>
      <c r="S22">
        <v>19</v>
      </c>
      <c r="T22">
        <v>0</v>
      </c>
      <c r="U22">
        <v>0</v>
      </c>
      <c r="V22">
        <v>0</v>
      </c>
      <c r="W22">
        <v>536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3483</v>
      </c>
      <c r="G23">
        <v>20</v>
      </c>
      <c r="H23">
        <v>0.53</v>
      </c>
      <c r="I23">
        <v>0.79</v>
      </c>
      <c r="J23">
        <v>0.64</v>
      </c>
      <c r="K23">
        <v>557</v>
      </c>
      <c r="M23">
        <v>2077</v>
      </c>
      <c r="N23">
        <v>0</v>
      </c>
      <c r="O23">
        <v>0</v>
      </c>
      <c r="P23">
        <v>0</v>
      </c>
      <c r="Q23">
        <v>3590</v>
      </c>
      <c r="S23">
        <v>20</v>
      </c>
      <c r="T23">
        <v>0</v>
      </c>
      <c r="U23">
        <v>0</v>
      </c>
      <c r="V23">
        <v>0</v>
      </c>
      <c r="W23">
        <v>533</v>
      </c>
    </row>
    <row r="24" spans="1:23" x14ac:dyDescent="0.35">
      <c r="A24">
        <v>2079</v>
      </c>
      <c r="B24">
        <v>0.2</v>
      </c>
      <c r="C24">
        <v>0.12</v>
      </c>
      <c r="D24">
        <v>0.15</v>
      </c>
      <c r="E24">
        <v>2080</v>
      </c>
      <c r="G24">
        <v>21</v>
      </c>
      <c r="H24">
        <v>0.5</v>
      </c>
      <c r="I24">
        <v>1</v>
      </c>
      <c r="J24">
        <v>0.66</v>
      </c>
      <c r="K24">
        <v>547</v>
      </c>
      <c r="M24">
        <v>2079</v>
      </c>
      <c r="N24">
        <v>0</v>
      </c>
      <c r="O24">
        <v>0</v>
      </c>
      <c r="P24">
        <v>0</v>
      </c>
      <c r="Q24">
        <v>2103</v>
      </c>
      <c r="S24">
        <v>21</v>
      </c>
      <c r="T24">
        <v>0</v>
      </c>
      <c r="U24">
        <v>0</v>
      </c>
      <c r="V24">
        <v>0</v>
      </c>
      <c r="W24">
        <v>560</v>
      </c>
    </row>
    <row r="25" spans="1:23" x14ac:dyDescent="0.35">
      <c r="A25">
        <v>2081</v>
      </c>
      <c r="B25">
        <v>0</v>
      </c>
      <c r="C25">
        <v>0</v>
      </c>
      <c r="D25">
        <v>0</v>
      </c>
      <c r="E25">
        <v>584</v>
      </c>
      <c r="G25">
        <v>22</v>
      </c>
      <c r="H25">
        <v>1</v>
      </c>
      <c r="I25">
        <v>1</v>
      </c>
      <c r="J25">
        <v>1</v>
      </c>
      <c r="K25">
        <v>535</v>
      </c>
      <c r="M25">
        <v>2081</v>
      </c>
      <c r="N25">
        <v>0</v>
      </c>
      <c r="O25">
        <v>0</v>
      </c>
      <c r="P25">
        <v>0</v>
      </c>
      <c r="Q25">
        <v>573</v>
      </c>
      <c r="S25">
        <v>22</v>
      </c>
      <c r="T25">
        <v>0.02</v>
      </c>
      <c r="U25">
        <v>0.03</v>
      </c>
      <c r="V25">
        <v>0.02</v>
      </c>
      <c r="W25">
        <v>540</v>
      </c>
    </row>
    <row r="26" spans="1:23" x14ac:dyDescent="0.35">
      <c r="A26">
        <v>2082</v>
      </c>
      <c r="B26">
        <v>0</v>
      </c>
      <c r="C26">
        <v>0</v>
      </c>
      <c r="D26">
        <v>0</v>
      </c>
      <c r="E26">
        <v>1073</v>
      </c>
      <c r="G26">
        <v>23</v>
      </c>
      <c r="H26">
        <v>0.67</v>
      </c>
      <c r="I26">
        <v>1</v>
      </c>
      <c r="J26">
        <v>0.8</v>
      </c>
      <c r="K26">
        <v>661</v>
      </c>
      <c r="M26">
        <v>2082</v>
      </c>
      <c r="N26">
        <v>0</v>
      </c>
      <c r="O26">
        <v>0</v>
      </c>
      <c r="P26">
        <v>0</v>
      </c>
      <c r="Q26">
        <v>1137</v>
      </c>
      <c r="S26">
        <v>23</v>
      </c>
      <c r="T26">
        <v>0</v>
      </c>
      <c r="U26">
        <v>0</v>
      </c>
      <c r="V26">
        <v>0</v>
      </c>
      <c r="W26">
        <v>693</v>
      </c>
    </row>
    <row r="27" spans="1:23" x14ac:dyDescent="0.35">
      <c r="A27">
        <v>2084</v>
      </c>
      <c r="B27">
        <v>1</v>
      </c>
      <c r="C27">
        <v>0.22</v>
      </c>
      <c r="D27">
        <v>0.36</v>
      </c>
      <c r="E27">
        <v>770</v>
      </c>
      <c r="G27">
        <v>24</v>
      </c>
      <c r="H27">
        <v>0.56999999999999995</v>
      </c>
      <c r="I27">
        <v>0.72</v>
      </c>
      <c r="J27">
        <v>0.63</v>
      </c>
      <c r="K27">
        <v>502</v>
      </c>
      <c r="M27">
        <v>2084</v>
      </c>
      <c r="N27">
        <v>0</v>
      </c>
      <c r="O27">
        <v>0</v>
      </c>
      <c r="P27">
        <v>0</v>
      </c>
      <c r="Q27">
        <v>804</v>
      </c>
      <c r="S27">
        <v>24</v>
      </c>
      <c r="T27">
        <v>0</v>
      </c>
      <c r="U27">
        <v>0</v>
      </c>
      <c r="V27">
        <v>0</v>
      </c>
      <c r="W27">
        <v>533</v>
      </c>
    </row>
    <row r="28" spans="1:23" x14ac:dyDescent="0.35">
      <c r="A28">
        <v>2085</v>
      </c>
      <c r="B28">
        <v>1</v>
      </c>
      <c r="C28">
        <v>0.4</v>
      </c>
      <c r="D28">
        <v>0.56999999999999995</v>
      </c>
      <c r="E28">
        <v>1405</v>
      </c>
      <c r="G28">
        <v>25</v>
      </c>
      <c r="H28">
        <v>0.52</v>
      </c>
      <c r="I28">
        <v>0.76</v>
      </c>
      <c r="J28">
        <v>0.62</v>
      </c>
      <c r="K28">
        <v>585</v>
      </c>
      <c r="M28">
        <v>2085</v>
      </c>
      <c r="N28">
        <v>0.11</v>
      </c>
      <c r="O28">
        <v>0.01</v>
      </c>
      <c r="P28">
        <v>0.02</v>
      </c>
      <c r="Q28">
        <v>1404</v>
      </c>
      <c r="S28">
        <v>25</v>
      </c>
      <c r="T28">
        <v>0</v>
      </c>
      <c r="U28">
        <v>0</v>
      </c>
      <c r="V28">
        <v>0</v>
      </c>
      <c r="W28">
        <v>566</v>
      </c>
    </row>
    <row r="29" spans="1:23" x14ac:dyDescent="0.35">
      <c r="A29">
        <v>2086</v>
      </c>
      <c r="B29">
        <v>0.35</v>
      </c>
      <c r="C29">
        <v>0.39</v>
      </c>
      <c r="D29">
        <v>0.37</v>
      </c>
      <c r="E29">
        <v>3517</v>
      </c>
      <c r="G29">
        <v>26</v>
      </c>
      <c r="H29">
        <v>0</v>
      </c>
      <c r="I29">
        <v>0</v>
      </c>
      <c r="J29">
        <v>0</v>
      </c>
      <c r="K29">
        <v>508</v>
      </c>
      <c r="M29">
        <v>2086</v>
      </c>
      <c r="N29">
        <v>0</v>
      </c>
      <c r="O29">
        <v>0</v>
      </c>
      <c r="P29">
        <v>0</v>
      </c>
      <c r="Q29">
        <v>3408</v>
      </c>
      <c r="S29">
        <v>26</v>
      </c>
      <c r="T29">
        <v>0</v>
      </c>
      <c r="U29">
        <v>0</v>
      </c>
      <c r="V29">
        <v>0</v>
      </c>
      <c r="W29">
        <v>541</v>
      </c>
    </row>
    <row r="30" spans="1:23" x14ac:dyDescent="0.35">
      <c r="A30">
        <v>2087</v>
      </c>
      <c r="B30">
        <v>0.21</v>
      </c>
      <c r="C30">
        <v>0.09</v>
      </c>
      <c r="D30">
        <v>0.13</v>
      </c>
      <c r="E30">
        <v>2286</v>
      </c>
      <c r="G30">
        <v>27</v>
      </c>
      <c r="H30">
        <v>0.62</v>
      </c>
      <c r="I30">
        <v>0.74</v>
      </c>
      <c r="J30">
        <v>0.67</v>
      </c>
      <c r="K30">
        <v>545</v>
      </c>
      <c r="M30">
        <v>2087</v>
      </c>
      <c r="N30">
        <v>0</v>
      </c>
      <c r="O30">
        <v>0</v>
      </c>
      <c r="P30">
        <v>0</v>
      </c>
      <c r="Q30">
        <v>2327</v>
      </c>
      <c r="S30">
        <v>27</v>
      </c>
      <c r="T30">
        <v>0</v>
      </c>
      <c r="U30">
        <v>0</v>
      </c>
      <c r="V30">
        <v>0</v>
      </c>
      <c r="W30">
        <v>576</v>
      </c>
    </row>
    <row r="31" spans="1:23" x14ac:dyDescent="0.35">
      <c r="A31">
        <v>2088</v>
      </c>
      <c r="B31">
        <v>1</v>
      </c>
      <c r="C31">
        <v>1</v>
      </c>
      <c r="D31">
        <v>1</v>
      </c>
      <c r="E31">
        <v>542</v>
      </c>
      <c r="G31">
        <v>28</v>
      </c>
      <c r="H31">
        <v>1</v>
      </c>
      <c r="I31">
        <v>1</v>
      </c>
      <c r="J31">
        <v>1</v>
      </c>
      <c r="K31">
        <v>552</v>
      </c>
      <c r="M31">
        <v>2088</v>
      </c>
      <c r="N31">
        <v>0</v>
      </c>
      <c r="O31">
        <v>0</v>
      </c>
      <c r="P31">
        <v>0</v>
      </c>
      <c r="Q31">
        <v>543</v>
      </c>
      <c r="S31">
        <v>28</v>
      </c>
      <c r="T31">
        <v>0</v>
      </c>
      <c r="U31">
        <v>0</v>
      </c>
      <c r="V31">
        <v>0</v>
      </c>
      <c r="W31">
        <v>528</v>
      </c>
    </row>
    <row r="32" spans="1:23" x14ac:dyDescent="0.35">
      <c r="A32">
        <v>2092</v>
      </c>
      <c r="B32">
        <v>0</v>
      </c>
      <c r="C32">
        <v>0</v>
      </c>
      <c r="D32">
        <v>0</v>
      </c>
      <c r="E32">
        <v>1089</v>
      </c>
      <c r="G32">
        <v>29</v>
      </c>
      <c r="H32">
        <v>0.34</v>
      </c>
      <c r="I32">
        <v>1</v>
      </c>
      <c r="J32">
        <v>0.5</v>
      </c>
      <c r="K32">
        <v>830</v>
      </c>
      <c r="M32">
        <v>2092</v>
      </c>
      <c r="N32">
        <v>0</v>
      </c>
      <c r="O32">
        <v>0</v>
      </c>
      <c r="P32">
        <v>0</v>
      </c>
      <c r="Q32">
        <v>1032</v>
      </c>
      <c r="S32">
        <v>29</v>
      </c>
      <c r="T32">
        <v>0.05</v>
      </c>
      <c r="U32">
        <v>0.16</v>
      </c>
      <c r="V32">
        <v>0.08</v>
      </c>
      <c r="W32">
        <v>845</v>
      </c>
    </row>
    <row r="33" spans="1:23" x14ac:dyDescent="0.35">
      <c r="A33">
        <v>2093</v>
      </c>
      <c r="B33">
        <v>0.02</v>
      </c>
      <c r="C33">
        <v>0</v>
      </c>
      <c r="D33">
        <v>0.01</v>
      </c>
      <c r="E33">
        <v>5272</v>
      </c>
      <c r="G33">
        <v>30</v>
      </c>
      <c r="H33">
        <v>0.75</v>
      </c>
      <c r="I33">
        <v>0.87</v>
      </c>
      <c r="J33">
        <v>0.8</v>
      </c>
      <c r="K33">
        <v>831</v>
      </c>
      <c r="M33">
        <v>2093</v>
      </c>
      <c r="N33">
        <v>0</v>
      </c>
      <c r="O33">
        <v>0</v>
      </c>
      <c r="P33">
        <v>0</v>
      </c>
      <c r="Q33">
        <v>5318</v>
      </c>
      <c r="S33">
        <v>30</v>
      </c>
      <c r="T33">
        <v>0</v>
      </c>
      <c r="U33">
        <v>0</v>
      </c>
      <c r="V33">
        <v>0</v>
      </c>
      <c r="W33">
        <v>822</v>
      </c>
    </row>
    <row r="34" spans="1:23" x14ac:dyDescent="0.35">
      <c r="A34">
        <v>2096</v>
      </c>
      <c r="B34">
        <v>0.68</v>
      </c>
      <c r="C34">
        <v>0.69</v>
      </c>
      <c r="D34">
        <v>0.69</v>
      </c>
      <c r="E34">
        <v>1134</v>
      </c>
      <c r="G34">
        <v>31</v>
      </c>
      <c r="H34">
        <v>0.83</v>
      </c>
      <c r="I34">
        <v>0.21</v>
      </c>
      <c r="J34">
        <v>0.33</v>
      </c>
      <c r="K34">
        <v>526</v>
      </c>
      <c r="M34">
        <v>2096</v>
      </c>
      <c r="N34">
        <v>0</v>
      </c>
      <c r="O34">
        <v>0</v>
      </c>
      <c r="P34">
        <v>0</v>
      </c>
      <c r="Q34">
        <v>1111</v>
      </c>
      <c r="S34">
        <v>31</v>
      </c>
      <c r="T34">
        <v>0</v>
      </c>
      <c r="U34">
        <v>0</v>
      </c>
      <c r="V34">
        <v>0</v>
      </c>
      <c r="W34">
        <v>571</v>
      </c>
    </row>
    <row r="35" spans="1:23" x14ac:dyDescent="0.35">
      <c r="A35">
        <v>2099</v>
      </c>
      <c r="B35">
        <v>0.46</v>
      </c>
      <c r="C35">
        <v>0.99</v>
      </c>
      <c r="D35">
        <v>0.63</v>
      </c>
      <c r="E35">
        <v>1398</v>
      </c>
      <c r="G35">
        <v>32</v>
      </c>
      <c r="H35">
        <v>0.47</v>
      </c>
      <c r="I35">
        <v>0.86</v>
      </c>
      <c r="J35">
        <v>0.61</v>
      </c>
      <c r="K35">
        <v>547</v>
      </c>
      <c r="M35">
        <v>2099</v>
      </c>
      <c r="N35">
        <v>0</v>
      </c>
      <c r="O35">
        <v>0</v>
      </c>
      <c r="P35">
        <v>0</v>
      </c>
      <c r="Q35">
        <v>1369</v>
      </c>
      <c r="S35">
        <v>32</v>
      </c>
      <c r="T35">
        <v>0</v>
      </c>
      <c r="U35">
        <v>0</v>
      </c>
      <c r="V35">
        <v>0</v>
      </c>
      <c r="W35">
        <v>541</v>
      </c>
    </row>
    <row r="36" spans="1:23" x14ac:dyDescent="0.35">
      <c r="A36">
        <v>2100</v>
      </c>
      <c r="B36">
        <v>0.45</v>
      </c>
      <c r="C36">
        <v>0.28000000000000003</v>
      </c>
      <c r="D36">
        <v>0.34</v>
      </c>
      <c r="E36">
        <v>3386</v>
      </c>
      <c r="G36">
        <v>33</v>
      </c>
      <c r="H36">
        <v>0.52</v>
      </c>
      <c r="I36">
        <v>0.96</v>
      </c>
      <c r="J36">
        <v>0.68</v>
      </c>
      <c r="K36">
        <v>559</v>
      </c>
      <c r="M36">
        <v>2100</v>
      </c>
      <c r="N36">
        <v>0</v>
      </c>
      <c r="O36">
        <v>0</v>
      </c>
      <c r="P36">
        <v>0</v>
      </c>
      <c r="Q36">
        <v>3444</v>
      </c>
      <c r="S36">
        <v>33</v>
      </c>
      <c r="T36">
        <v>0</v>
      </c>
      <c r="U36">
        <v>0</v>
      </c>
      <c r="V36">
        <v>0</v>
      </c>
      <c r="W36">
        <v>538</v>
      </c>
    </row>
    <row r="37" spans="1:23" x14ac:dyDescent="0.35">
      <c r="A37">
        <v>2111</v>
      </c>
      <c r="B37">
        <v>0.65</v>
      </c>
      <c r="C37">
        <v>1</v>
      </c>
      <c r="D37">
        <v>0.79</v>
      </c>
      <c r="E37">
        <v>547</v>
      </c>
      <c r="G37">
        <v>34</v>
      </c>
      <c r="H37">
        <v>0.01</v>
      </c>
      <c r="I37">
        <v>0</v>
      </c>
      <c r="J37">
        <v>0.01</v>
      </c>
      <c r="K37">
        <v>505</v>
      </c>
      <c r="M37">
        <v>2111</v>
      </c>
      <c r="N37">
        <v>0</v>
      </c>
      <c r="O37">
        <v>0</v>
      </c>
      <c r="P37">
        <v>0</v>
      </c>
      <c r="Q37">
        <v>568</v>
      </c>
      <c r="S37">
        <v>34</v>
      </c>
      <c r="T37">
        <v>0</v>
      </c>
      <c r="U37">
        <v>0</v>
      </c>
      <c r="V37">
        <v>0</v>
      </c>
      <c r="W37">
        <v>524</v>
      </c>
    </row>
    <row r="38" spans="1:23" x14ac:dyDescent="0.35">
      <c r="A38">
        <v>2119</v>
      </c>
      <c r="B38">
        <v>1</v>
      </c>
      <c r="C38">
        <v>1</v>
      </c>
      <c r="D38">
        <v>1</v>
      </c>
      <c r="E38">
        <v>735</v>
      </c>
      <c r="G38">
        <v>35</v>
      </c>
      <c r="H38">
        <v>0.36</v>
      </c>
      <c r="I38">
        <v>0.99</v>
      </c>
      <c r="J38">
        <v>0.53</v>
      </c>
      <c r="K38">
        <v>793</v>
      </c>
      <c r="M38">
        <v>2119</v>
      </c>
      <c r="N38">
        <v>0</v>
      </c>
      <c r="O38">
        <v>0</v>
      </c>
      <c r="P38">
        <v>0</v>
      </c>
      <c r="Q38">
        <v>752</v>
      </c>
      <c r="S38">
        <v>35</v>
      </c>
      <c r="T38">
        <v>0</v>
      </c>
      <c r="U38">
        <v>0</v>
      </c>
      <c r="V38">
        <v>0</v>
      </c>
      <c r="W38">
        <v>779</v>
      </c>
    </row>
    <row r="39" spans="1:23" x14ac:dyDescent="0.35">
      <c r="A39">
        <v>2120</v>
      </c>
      <c r="B39">
        <v>0.46</v>
      </c>
      <c r="C39">
        <v>0.41</v>
      </c>
      <c r="D39">
        <v>0.43</v>
      </c>
      <c r="E39">
        <v>1593</v>
      </c>
      <c r="G39">
        <v>36</v>
      </c>
      <c r="H39">
        <v>0.96</v>
      </c>
      <c r="I39">
        <v>0.41</v>
      </c>
      <c r="J39">
        <v>0.56999999999999995</v>
      </c>
      <c r="K39">
        <v>842</v>
      </c>
      <c r="M39">
        <v>2120</v>
      </c>
      <c r="N39">
        <v>0</v>
      </c>
      <c r="O39">
        <v>0</v>
      </c>
      <c r="P39">
        <v>0</v>
      </c>
      <c r="Q39">
        <v>1530</v>
      </c>
      <c r="S39">
        <v>36</v>
      </c>
      <c r="T39">
        <v>0</v>
      </c>
      <c r="U39">
        <v>0</v>
      </c>
      <c r="V39">
        <v>0</v>
      </c>
      <c r="W39">
        <v>805</v>
      </c>
    </row>
    <row r="40" spans="1:23" x14ac:dyDescent="0.35">
      <c r="A40">
        <v>2126</v>
      </c>
      <c r="B40">
        <v>0.41</v>
      </c>
      <c r="C40">
        <v>0.27</v>
      </c>
      <c r="D40">
        <v>0.32</v>
      </c>
      <c r="E40">
        <v>3457</v>
      </c>
      <c r="G40">
        <v>37</v>
      </c>
      <c r="H40">
        <v>1</v>
      </c>
      <c r="I40">
        <v>0.99</v>
      </c>
      <c r="J40">
        <v>1</v>
      </c>
      <c r="K40">
        <v>551</v>
      </c>
      <c r="M40">
        <v>2126</v>
      </c>
      <c r="N40">
        <v>0.06</v>
      </c>
      <c r="O40">
        <v>0.06</v>
      </c>
      <c r="P40">
        <v>0.06</v>
      </c>
      <c r="Q40">
        <v>3593</v>
      </c>
      <c r="S40">
        <v>37</v>
      </c>
      <c r="T40">
        <v>0</v>
      </c>
      <c r="U40">
        <v>0</v>
      </c>
      <c r="V40">
        <v>0</v>
      </c>
      <c r="W40">
        <v>591</v>
      </c>
    </row>
    <row r="41" spans="1:23" x14ac:dyDescent="0.35">
      <c r="A41">
        <v>2134</v>
      </c>
      <c r="B41">
        <v>0.35</v>
      </c>
      <c r="C41">
        <v>0.79</v>
      </c>
      <c r="D41">
        <v>0.49</v>
      </c>
      <c r="E41">
        <v>1320</v>
      </c>
      <c r="G41">
        <v>38</v>
      </c>
      <c r="H41">
        <v>0.93</v>
      </c>
      <c r="I41">
        <v>0.02</v>
      </c>
      <c r="J41">
        <v>0.05</v>
      </c>
      <c r="K41">
        <v>558</v>
      </c>
      <c r="M41">
        <v>2134</v>
      </c>
      <c r="N41">
        <v>0</v>
      </c>
      <c r="O41">
        <v>0</v>
      </c>
      <c r="P41">
        <v>0</v>
      </c>
      <c r="Q41">
        <v>1366</v>
      </c>
      <c r="S41">
        <v>38</v>
      </c>
      <c r="T41">
        <v>0</v>
      </c>
      <c r="U41">
        <v>0</v>
      </c>
      <c r="V41">
        <v>0</v>
      </c>
      <c r="W41">
        <v>575</v>
      </c>
    </row>
    <row r="42" spans="1:23" x14ac:dyDescent="0.35">
      <c r="A42">
        <v>2135</v>
      </c>
      <c r="B42">
        <v>0.26</v>
      </c>
      <c r="C42">
        <v>0.01</v>
      </c>
      <c r="D42">
        <v>0.01</v>
      </c>
      <c r="E42">
        <v>789</v>
      </c>
      <c r="G42">
        <v>39</v>
      </c>
      <c r="H42">
        <v>1</v>
      </c>
      <c r="I42">
        <v>0.34</v>
      </c>
      <c r="J42">
        <v>0.51</v>
      </c>
      <c r="K42">
        <v>844</v>
      </c>
      <c r="M42">
        <v>2135</v>
      </c>
      <c r="N42">
        <v>0</v>
      </c>
      <c r="O42">
        <v>0</v>
      </c>
      <c r="P42">
        <v>0</v>
      </c>
      <c r="Q42">
        <v>810</v>
      </c>
      <c r="S42">
        <v>39</v>
      </c>
      <c r="T42">
        <v>0</v>
      </c>
      <c r="U42">
        <v>0</v>
      </c>
      <c r="V42">
        <v>0</v>
      </c>
      <c r="W42">
        <v>822</v>
      </c>
    </row>
    <row r="43" spans="1:23" x14ac:dyDescent="0.35">
      <c r="A43">
        <v>2137</v>
      </c>
      <c r="B43">
        <v>0.56999999999999995</v>
      </c>
      <c r="C43">
        <v>0.1</v>
      </c>
      <c r="D43">
        <v>0.17</v>
      </c>
      <c r="E43">
        <v>3027</v>
      </c>
      <c r="G43">
        <v>40</v>
      </c>
      <c r="H43">
        <v>1</v>
      </c>
      <c r="I43">
        <v>1</v>
      </c>
      <c r="J43">
        <v>1</v>
      </c>
      <c r="K43">
        <v>541</v>
      </c>
      <c r="M43">
        <v>2137</v>
      </c>
      <c r="N43">
        <v>0</v>
      </c>
      <c r="O43">
        <v>0</v>
      </c>
      <c r="P43">
        <v>0</v>
      </c>
      <c r="Q43">
        <v>2968</v>
      </c>
      <c r="S43">
        <v>40</v>
      </c>
      <c r="T43">
        <v>0</v>
      </c>
      <c r="U43">
        <v>0</v>
      </c>
      <c r="V43">
        <v>0</v>
      </c>
      <c r="W43">
        <v>581</v>
      </c>
    </row>
    <row r="44" spans="1:23" x14ac:dyDescent="0.35">
      <c r="A44">
        <v>2154</v>
      </c>
      <c r="B44">
        <v>0.34</v>
      </c>
      <c r="C44">
        <v>1</v>
      </c>
      <c r="D44">
        <v>0.5</v>
      </c>
      <c r="E44">
        <v>516</v>
      </c>
      <c r="G44">
        <v>41</v>
      </c>
      <c r="H44">
        <v>0.3</v>
      </c>
      <c r="I44">
        <v>0.92</v>
      </c>
      <c r="J44">
        <v>0.45</v>
      </c>
      <c r="K44">
        <v>638</v>
      </c>
      <c r="M44">
        <v>2154</v>
      </c>
      <c r="N44">
        <v>0</v>
      </c>
      <c r="O44">
        <v>0</v>
      </c>
      <c r="P44">
        <v>0</v>
      </c>
      <c r="Q44">
        <v>539</v>
      </c>
      <c r="S44">
        <v>41</v>
      </c>
      <c r="T44">
        <v>0</v>
      </c>
      <c r="U44">
        <v>0</v>
      </c>
      <c r="V44">
        <v>0</v>
      </c>
      <c r="W44">
        <v>608</v>
      </c>
    </row>
    <row r="45" spans="1:23" x14ac:dyDescent="0.35">
      <c r="A45">
        <v>2159</v>
      </c>
      <c r="B45">
        <v>0.52</v>
      </c>
      <c r="C45">
        <v>0.05</v>
      </c>
      <c r="D45">
        <v>0.09</v>
      </c>
      <c r="E45">
        <v>1329</v>
      </c>
      <c r="G45">
        <v>42</v>
      </c>
      <c r="H45">
        <v>0.63</v>
      </c>
      <c r="I45">
        <v>0.89</v>
      </c>
      <c r="J45">
        <v>0.74</v>
      </c>
      <c r="K45">
        <v>716</v>
      </c>
      <c r="M45">
        <v>2159</v>
      </c>
      <c r="N45">
        <v>0</v>
      </c>
      <c r="O45">
        <v>0</v>
      </c>
      <c r="P45">
        <v>0</v>
      </c>
      <c r="Q45">
        <v>1363</v>
      </c>
      <c r="S45">
        <v>42</v>
      </c>
      <c r="T45">
        <v>0.02</v>
      </c>
      <c r="U45">
        <v>0.05</v>
      </c>
      <c r="V45">
        <v>0.02</v>
      </c>
      <c r="W45">
        <v>734</v>
      </c>
    </row>
    <row r="46" spans="1:23" x14ac:dyDescent="0.35">
      <c r="A46">
        <v>2162</v>
      </c>
      <c r="B46">
        <v>0.72</v>
      </c>
      <c r="C46">
        <v>0.95</v>
      </c>
      <c r="D46">
        <v>0.82</v>
      </c>
      <c r="E46">
        <v>561</v>
      </c>
      <c r="G46">
        <v>43</v>
      </c>
      <c r="H46">
        <v>1</v>
      </c>
      <c r="I46">
        <v>1</v>
      </c>
      <c r="J46">
        <v>1</v>
      </c>
      <c r="K46">
        <v>818</v>
      </c>
      <c r="M46">
        <v>2162</v>
      </c>
      <c r="N46">
        <v>0</v>
      </c>
      <c r="O46">
        <v>0</v>
      </c>
      <c r="P46">
        <v>0</v>
      </c>
      <c r="Q46">
        <v>560</v>
      </c>
      <c r="S46">
        <v>43</v>
      </c>
      <c r="T46">
        <v>0.02</v>
      </c>
      <c r="U46">
        <v>0.01</v>
      </c>
      <c r="V46">
        <v>0.01</v>
      </c>
      <c r="W46">
        <v>809</v>
      </c>
    </row>
    <row r="47" spans="1:23" x14ac:dyDescent="0.35">
      <c r="A47">
        <v>2190</v>
      </c>
      <c r="B47">
        <v>0.04</v>
      </c>
      <c r="C47">
        <v>0.02</v>
      </c>
      <c r="D47">
        <v>0.03</v>
      </c>
      <c r="E47">
        <v>2210</v>
      </c>
      <c r="G47">
        <v>44</v>
      </c>
      <c r="H47">
        <v>0.62</v>
      </c>
      <c r="I47">
        <v>0.54</v>
      </c>
      <c r="J47">
        <v>0.57999999999999996</v>
      </c>
      <c r="K47">
        <v>562</v>
      </c>
      <c r="M47">
        <v>2190</v>
      </c>
      <c r="N47">
        <v>0</v>
      </c>
      <c r="O47">
        <v>0</v>
      </c>
      <c r="P47">
        <v>0</v>
      </c>
      <c r="Q47">
        <v>2174</v>
      </c>
      <c r="S47">
        <v>44</v>
      </c>
      <c r="T47">
        <v>0</v>
      </c>
      <c r="U47">
        <v>0</v>
      </c>
      <c r="V47">
        <v>0</v>
      </c>
      <c r="W47">
        <v>536</v>
      </c>
    </row>
    <row r="48" spans="1:23" x14ac:dyDescent="0.35">
      <c r="A48">
        <v>2196</v>
      </c>
      <c r="B48">
        <v>0.55000000000000004</v>
      </c>
      <c r="C48">
        <v>0.75</v>
      </c>
      <c r="D48">
        <v>0.63</v>
      </c>
      <c r="E48">
        <v>840</v>
      </c>
      <c r="G48">
        <v>45</v>
      </c>
      <c r="H48">
        <v>0.3</v>
      </c>
      <c r="I48">
        <v>0.84</v>
      </c>
      <c r="J48">
        <v>0.45</v>
      </c>
      <c r="K48">
        <v>562</v>
      </c>
      <c r="M48">
        <v>2196</v>
      </c>
      <c r="N48">
        <v>0</v>
      </c>
      <c r="O48">
        <v>0</v>
      </c>
      <c r="P48">
        <v>0</v>
      </c>
      <c r="Q48">
        <v>823</v>
      </c>
      <c r="S48">
        <v>45</v>
      </c>
      <c r="T48">
        <v>0</v>
      </c>
      <c r="U48">
        <v>0</v>
      </c>
      <c r="V48">
        <v>0</v>
      </c>
      <c r="W48">
        <v>527</v>
      </c>
    </row>
    <row r="49" spans="1:23" x14ac:dyDescent="0.35">
      <c r="A49">
        <v>2198</v>
      </c>
      <c r="B49">
        <v>0</v>
      </c>
      <c r="C49">
        <v>0</v>
      </c>
      <c r="D49">
        <v>0</v>
      </c>
      <c r="E49">
        <v>789</v>
      </c>
      <c r="G49">
        <v>46</v>
      </c>
      <c r="H49">
        <v>0.99</v>
      </c>
      <c r="I49">
        <v>1</v>
      </c>
      <c r="J49">
        <v>1</v>
      </c>
      <c r="K49">
        <v>537</v>
      </c>
      <c r="M49">
        <v>2198</v>
      </c>
      <c r="N49">
        <v>0</v>
      </c>
      <c r="O49">
        <v>0</v>
      </c>
      <c r="P49">
        <v>0</v>
      </c>
      <c r="Q49">
        <v>829</v>
      </c>
      <c r="S49">
        <v>46</v>
      </c>
      <c r="T49">
        <v>0.02</v>
      </c>
      <c r="U49">
        <v>0.19</v>
      </c>
      <c r="V49">
        <v>0.04</v>
      </c>
      <c r="W49">
        <v>578</v>
      </c>
    </row>
    <row r="50" spans="1:23" x14ac:dyDescent="0.35">
      <c r="A50">
        <v>2200</v>
      </c>
      <c r="B50">
        <v>0</v>
      </c>
      <c r="C50">
        <v>0</v>
      </c>
      <c r="D50">
        <v>0</v>
      </c>
      <c r="E50">
        <v>759</v>
      </c>
      <c r="G50">
        <v>47</v>
      </c>
      <c r="H50">
        <v>1</v>
      </c>
      <c r="I50">
        <v>0.87</v>
      </c>
      <c r="J50">
        <v>0.93</v>
      </c>
      <c r="K50">
        <v>593</v>
      </c>
      <c r="M50">
        <v>2200</v>
      </c>
      <c r="N50">
        <v>0.65</v>
      </c>
      <c r="O50">
        <v>0.13</v>
      </c>
      <c r="P50">
        <v>0.22</v>
      </c>
      <c r="Q50">
        <v>761</v>
      </c>
      <c r="S50">
        <v>47</v>
      </c>
      <c r="T50">
        <v>0</v>
      </c>
      <c r="U50">
        <v>0</v>
      </c>
      <c r="V50">
        <v>0</v>
      </c>
      <c r="W50">
        <v>553</v>
      </c>
    </row>
    <row r="51" spans="1:23" x14ac:dyDescent="0.35">
      <c r="A51">
        <v>2203</v>
      </c>
      <c r="B51">
        <v>0.53</v>
      </c>
      <c r="C51">
        <v>0.55000000000000004</v>
      </c>
      <c r="D51">
        <v>0.54</v>
      </c>
      <c r="E51">
        <v>1349</v>
      </c>
      <c r="G51">
        <v>48</v>
      </c>
      <c r="H51">
        <v>0.6</v>
      </c>
      <c r="I51">
        <v>0.9</v>
      </c>
      <c r="J51">
        <v>0.72</v>
      </c>
      <c r="K51">
        <v>537</v>
      </c>
      <c r="M51">
        <v>2203</v>
      </c>
      <c r="N51">
        <v>0</v>
      </c>
      <c r="O51">
        <v>0</v>
      </c>
      <c r="P51">
        <v>0</v>
      </c>
      <c r="Q51">
        <v>1319</v>
      </c>
      <c r="S51">
        <v>48</v>
      </c>
      <c r="T51">
        <v>0</v>
      </c>
      <c r="U51">
        <v>0</v>
      </c>
      <c r="V51">
        <v>0</v>
      </c>
      <c r="W51">
        <v>546</v>
      </c>
    </row>
    <row r="52" spans="1:23" x14ac:dyDescent="0.35">
      <c r="A52">
        <v>2204</v>
      </c>
      <c r="B52">
        <v>0.09</v>
      </c>
      <c r="C52">
        <v>0.11</v>
      </c>
      <c r="D52">
        <v>0.1</v>
      </c>
      <c r="E52">
        <v>4429</v>
      </c>
      <c r="G52">
        <v>49</v>
      </c>
      <c r="H52">
        <v>0.98</v>
      </c>
      <c r="I52">
        <v>0.28999999999999998</v>
      </c>
      <c r="J52">
        <v>0.44</v>
      </c>
      <c r="K52">
        <v>621</v>
      </c>
      <c r="M52">
        <v>2204</v>
      </c>
      <c r="N52">
        <v>0</v>
      </c>
      <c r="O52">
        <v>0</v>
      </c>
      <c r="P52">
        <v>0</v>
      </c>
      <c r="Q52">
        <v>4531</v>
      </c>
      <c r="S52">
        <v>49</v>
      </c>
      <c r="T52">
        <v>0</v>
      </c>
      <c r="U52">
        <v>0</v>
      </c>
      <c r="V52">
        <v>0</v>
      </c>
      <c r="W52">
        <v>700</v>
      </c>
    </row>
    <row r="53" spans="1:23" x14ac:dyDescent="0.35">
      <c r="A53">
        <v>2205</v>
      </c>
      <c r="B53">
        <v>0</v>
      </c>
      <c r="C53">
        <v>0</v>
      </c>
      <c r="D53">
        <v>0</v>
      </c>
      <c r="E53">
        <v>2090</v>
      </c>
      <c r="G53">
        <v>50</v>
      </c>
      <c r="H53">
        <v>0.86</v>
      </c>
      <c r="I53">
        <v>1</v>
      </c>
      <c r="J53">
        <v>0.92</v>
      </c>
      <c r="K53">
        <v>556</v>
      </c>
      <c r="M53">
        <v>2205</v>
      </c>
      <c r="N53">
        <v>0</v>
      </c>
      <c r="O53">
        <v>0</v>
      </c>
      <c r="P53">
        <v>0</v>
      </c>
      <c r="Q53">
        <v>2136</v>
      </c>
      <c r="S53">
        <v>50</v>
      </c>
      <c r="T53">
        <v>0.02</v>
      </c>
      <c r="U53">
        <v>0.22</v>
      </c>
      <c r="V53">
        <v>0.04</v>
      </c>
      <c r="W53">
        <v>523</v>
      </c>
    </row>
    <row r="54" spans="1:23" x14ac:dyDescent="0.35">
      <c r="A54">
        <v>2207</v>
      </c>
      <c r="B54">
        <v>0.56999999999999995</v>
      </c>
      <c r="C54">
        <v>0.89</v>
      </c>
      <c r="D54">
        <v>0.69</v>
      </c>
      <c r="E54">
        <v>555</v>
      </c>
      <c r="G54">
        <v>51</v>
      </c>
      <c r="H54">
        <v>0.94</v>
      </c>
      <c r="I54">
        <v>0.96</v>
      </c>
      <c r="J54">
        <v>0.95</v>
      </c>
      <c r="K54">
        <v>651</v>
      </c>
      <c r="M54">
        <v>2207</v>
      </c>
      <c r="N54">
        <v>0</v>
      </c>
      <c r="O54">
        <v>0</v>
      </c>
      <c r="P54">
        <v>0</v>
      </c>
      <c r="Q54">
        <v>546</v>
      </c>
      <c r="S54">
        <v>51</v>
      </c>
      <c r="T54">
        <v>0</v>
      </c>
      <c r="U54">
        <v>0</v>
      </c>
      <c r="V54">
        <v>0</v>
      </c>
      <c r="W54">
        <v>672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1279</v>
      </c>
      <c r="G55">
        <v>52</v>
      </c>
      <c r="H55">
        <v>0.87</v>
      </c>
      <c r="I55">
        <v>0.2</v>
      </c>
      <c r="J55">
        <v>0.33</v>
      </c>
      <c r="K55">
        <v>547</v>
      </c>
      <c r="M55">
        <v>2208</v>
      </c>
      <c r="N55">
        <v>0</v>
      </c>
      <c r="O55">
        <v>0</v>
      </c>
      <c r="P55">
        <v>0</v>
      </c>
      <c r="Q55">
        <v>1259</v>
      </c>
      <c r="S55">
        <v>52</v>
      </c>
      <c r="T55">
        <v>0</v>
      </c>
      <c r="U55">
        <v>0</v>
      </c>
      <c r="V55">
        <v>0</v>
      </c>
      <c r="W55">
        <v>522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832</v>
      </c>
      <c r="G56">
        <v>53</v>
      </c>
      <c r="H56">
        <v>0.99</v>
      </c>
      <c r="I56">
        <v>0.21</v>
      </c>
      <c r="J56">
        <v>0.34</v>
      </c>
      <c r="K56">
        <v>765</v>
      </c>
      <c r="M56">
        <v>2209</v>
      </c>
      <c r="N56">
        <v>0</v>
      </c>
      <c r="O56">
        <v>0</v>
      </c>
      <c r="P56">
        <v>0</v>
      </c>
      <c r="Q56">
        <v>844</v>
      </c>
      <c r="S56">
        <v>53</v>
      </c>
      <c r="T56">
        <v>0</v>
      </c>
      <c r="U56">
        <v>0</v>
      </c>
      <c r="V56">
        <v>0</v>
      </c>
      <c r="W56">
        <v>777</v>
      </c>
    </row>
    <row r="57" spans="1:23" x14ac:dyDescent="0.35">
      <c r="A57">
        <v>2211</v>
      </c>
      <c r="B57">
        <v>0.93</v>
      </c>
      <c r="C57">
        <v>0.65</v>
      </c>
      <c r="D57">
        <v>0.76</v>
      </c>
      <c r="E57">
        <v>581</v>
      </c>
      <c r="G57">
        <v>54</v>
      </c>
      <c r="H57">
        <v>1</v>
      </c>
      <c r="I57">
        <v>1</v>
      </c>
      <c r="J57">
        <v>1</v>
      </c>
      <c r="K57">
        <v>730</v>
      </c>
      <c r="M57">
        <v>2211</v>
      </c>
      <c r="N57">
        <v>0</v>
      </c>
      <c r="O57">
        <v>0</v>
      </c>
      <c r="P57">
        <v>0</v>
      </c>
      <c r="Q57">
        <v>579</v>
      </c>
      <c r="S57">
        <v>54</v>
      </c>
      <c r="T57">
        <v>0</v>
      </c>
      <c r="U57">
        <v>0</v>
      </c>
      <c r="V57">
        <v>0</v>
      </c>
      <c r="W57">
        <v>694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545</v>
      </c>
      <c r="G58">
        <v>55</v>
      </c>
      <c r="H58">
        <v>1</v>
      </c>
      <c r="I58">
        <v>0.19</v>
      </c>
      <c r="J58">
        <v>0.32</v>
      </c>
      <c r="K58">
        <v>560</v>
      </c>
      <c r="M58">
        <v>2216</v>
      </c>
      <c r="N58">
        <v>0</v>
      </c>
      <c r="O58">
        <v>0</v>
      </c>
      <c r="P58">
        <v>0</v>
      </c>
      <c r="Q58">
        <v>574</v>
      </c>
      <c r="S58">
        <v>55</v>
      </c>
      <c r="T58">
        <v>0</v>
      </c>
      <c r="U58">
        <v>0</v>
      </c>
      <c r="V58">
        <v>0</v>
      </c>
      <c r="W58">
        <v>562</v>
      </c>
    </row>
    <row r="59" spans="1:23" x14ac:dyDescent="0.35">
      <c r="A59">
        <v>2218</v>
      </c>
      <c r="B59">
        <v>0.99</v>
      </c>
      <c r="C59">
        <v>0.4</v>
      </c>
      <c r="D59">
        <v>0.56999999999999995</v>
      </c>
      <c r="E59">
        <v>1360</v>
      </c>
      <c r="G59">
        <v>56</v>
      </c>
      <c r="H59">
        <v>0.54</v>
      </c>
      <c r="I59">
        <v>0.99</v>
      </c>
      <c r="J59">
        <v>0.7</v>
      </c>
      <c r="K59">
        <v>850</v>
      </c>
      <c r="M59">
        <v>2218</v>
      </c>
      <c r="N59">
        <v>0</v>
      </c>
      <c r="O59">
        <v>0</v>
      </c>
      <c r="P59">
        <v>0</v>
      </c>
      <c r="Q59">
        <v>1364</v>
      </c>
      <c r="S59">
        <v>56</v>
      </c>
      <c r="T59">
        <v>0</v>
      </c>
      <c r="U59">
        <v>0</v>
      </c>
      <c r="V59">
        <v>0</v>
      </c>
      <c r="W59">
        <v>826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1283</v>
      </c>
      <c r="G60">
        <v>57</v>
      </c>
      <c r="H60">
        <v>0.48</v>
      </c>
      <c r="I60">
        <v>0.33</v>
      </c>
      <c r="J60">
        <v>0.39</v>
      </c>
      <c r="K60">
        <v>547</v>
      </c>
      <c r="M60">
        <v>2219</v>
      </c>
      <c r="N60">
        <v>0</v>
      </c>
      <c r="O60">
        <v>0</v>
      </c>
      <c r="P60">
        <v>0</v>
      </c>
      <c r="Q60">
        <v>1304</v>
      </c>
      <c r="S60">
        <v>57</v>
      </c>
      <c r="T60">
        <v>0</v>
      </c>
      <c r="U60">
        <v>0</v>
      </c>
      <c r="V60">
        <v>0</v>
      </c>
      <c r="W60">
        <v>530</v>
      </c>
    </row>
    <row r="61" spans="1:23" x14ac:dyDescent="0.35">
      <c r="A61">
        <v>2220</v>
      </c>
      <c r="B61">
        <v>0.44</v>
      </c>
      <c r="C61">
        <v>0.62</v>
      </c>
      <c r="D61">
        <v>0.52</v>
      </c>
      <c r="E61">
        <v>1368</v>
      </c>
      <c r="G61">
        <v>58</v>
      </c>
      <c r="H61">
        <v>0.45</v>
      </c>
      <c r="I61">
        <v>0.59</v>
      </c>
      <c r="J61">
        <v>0.51</v>
      </c>
      <c r="K61">
        <v>566</v>
      </c>
      <c r="M61">
        <v>2220</v>
      </c>
      <c r="N61">
        <v>0</v>
      </c>
      <c r="O61">
        <v>0</v>
      </c>
      <c r="P61">
        <v>0</v>
      </c>
      <c r="Q61">
        <v>1351</v>
      </c>
      <c r="S61">
        <v>58</v>
      </c>
      <c r="T61">
        <v>0.02</v>
      </c>
      <c r="U61">
        <v>0.01</v>
      </c>
      <c r="V61">
        <v>0.01</v>
      </c>
      <c r="W61">
        <v>575</v>
      </c>
    </row>
    <row r="62" spans="1:23" x14ac:dyDescent="0.35">
      <c r="A62">
        <v>2224</v>
      </c>
      <c r="B62">
        <v>0.31</v>
      </c>
      <c r="C62">
        <v>0.52</v>
      </c>
      <c r="D62">
        <v>0.39</v>
      </c>
      <c r="E62">
        <v>543</v>
      </c>
      <c r="G62">
        <v>59</v>
      </c>
      <c r="H62">
        <v>1</v>
      </c>
      <c r="I62">
        <v>0.33</v>
      </c>
      <c r="J62">
        <v>0.5</v>
      </c>
      <c r="K62">
        <v>772</v>
      </c>
      <c r="M62">
        <v>2224</v>
      </c>
      <c r="N62">
        <v>0</v>
      </c>
      <c r="O62">
        <v>0</v>
      </c>
      <c r="P62">
        <v>0</v>
      </c>
      <c r="Q62">
        <v>552</v>
      </c>
      <c r="S62">
        <v>59</v>
      </c>
      <c r="T62">
        <v>0</v>
      </c>
      <c r="U62">
        <v>0</v>
      </c>
      <c r="V62">
        <v>0</v>
      </c>
      <c r="W62">
        <v>810</v>
      </c>
    </row>
    <row r="63" spans="1:23" x14ac:dyDescent="0.35">
      <c r="A63">
        <v>2227</v>
      </c>
      <c r="B63">
        <v>0.74</v>
      </c>
      <c r="C63">
        <v>0.31</v>
      </c>
      <c r="D63">
        <v>0.43</v>
      </c>
      <c r="E63">
        <v>1378</v>
      </c>
      <c r="G63">
        <v>60</v>
      </c>
      <c r="H63">
        <v>1</v>
      </c>
      <c r="I63">
        <v>0.51</v>
      </c>
      <c r="J63">
        <v>0.67</v>
      </c>
      <c r="K63">
        <v>556</v>
      </c>
      <c r="M63">
        <v>2227</v>
      </c>
      <c r="N63">
        <v>0</v>
      </c>
      <c r="O63">
        <v>0</v>
      </c>
      <c r="P63">
        <v>0</v>
      </c>
      <c r="Q63">
        <v>1377</v>
      </c>
      <c r="S63">
        <v>60</v>
      </c>
      <c r="T63">
        <v>0</v>
      </c>
      <c r="U63">
        <v>0</v>
      </c>
      <c r="V63">
        <v>0</v>
      </c>
      <c r="W63">
        <v>542</v>
      </c>
    </row>
    <row r="64" spans="1:23" x14ac:dyDescent="0.35">
      <c r="A64">
        <v>2228</v>
      </c>
      <c r="B64">
        <v>0</v>
      </c>
      <c r="C64">
        <v>0</v>
      </c>
      <c r="D64">
        <v>0</v>
      </c>
      <c r="E64">
        <v>2163</v>
      </c>
      <c r="G64">
        <v>61</v>
      </c>
      <c r="H64">
        <v>0.59</v>
      </c>
      <c r="I64">
        <v>0.92</v>
      </c>
      <c r="J64">
        <v>0.72</v>
      </c>
      <c r="K64">
        <v>795</v>
      </c>
      <c r="M64">
        <v>2228</v>
      </c>
      <c r="N64">
        <v>0</v>
      </c>
      <c r="O64">
        <v>0</v>
      </c>
      <c r="P64">
        <v>0</v>
      </c>
      <c r="Q64">
        <v>2168</v>
      </c>
      <c r="S64">
        <v>61</v>
      </c>
      <c r="T64">
        <v>0</v>
      </c>
      <c r="U64">
        <v>0</v>
      </c>
      <c r="V64">
        <v>0</v>
      </c>
      <c r="W64">
        <v>821</v>
      </c>
    </row>
    <row r="65" spans="1:23" x14ac:dyDescent="0.35">
      <c r="A65">
        <v>2229</v>
      </c>
      <c r="B65">
        <v>0.66</v>
      </c>
      <c r="C65">
        <v>0.45</v>
      </c>
      <c r="D65">
        <v>0.54</v>
      </c>
      <c r="E65">
        <v>1100</v>
      </c>
      <c r="G65">
        <v>62</v>
      </c>
      <c r="H65">
        <v>0.54</v>
      </c>
      <c r="I65">
        <v>0.57999999999999996</v>
      </c>
      <c r="J65">
        <v>0.56000000000000005</v>
      </c>
      <c r="K65">
        <v>578</v>
      </c>
      <c r="M65">
        <v>2229</v>
      </c>
      <c r="N65">
        <v>0</v>
      </c>
      <c r="O65">
        <v>0</v>
      </c>
      <c r="P65">
        <v>0</v>
      </c>
      <c r="Q65">
        <v>1101</v>
      </c>
      <c r="S65">
        <v>62</v>
      </c>
      <c r="T65">
        <v>0</v>
      </c>
      <c r="U65">
        <v>0</v>
      </c>
      <c r="V65">
        <v>0</v>
      </c>
      <c r="W65">
        <v>564</v>
      </c>
    </row>
    <row r="66" spans="1:23" x14ac:dyDescent="0.35">
      <c r="A66">
        <v>2230</v>
      </c>
      <c r="B66">
        <v>0.43</v>
      </c>
      <c r="C66">
        <v>0.54</v>
      </c>
      <c r="D66">
        <v>0.48</v>
      </c>
      <c r="E66">
        <v>2051</v>
      </c>
      <c r="G66">
        <v>63</v>
      </c>
      <c r="H66">
        <v>0</v>
      </c>
      <c r="I66">
        <v>0</v>
      </c>
      <c r="J66">
        <v>0</v>
      </c>
      <c r="K66">
        <v>537</v>
      </c>
      <c r="M66">
        <v>2230</v>
      </c>
      <c r="N66">
        <v>0</v>
      </c>
      <c r="O66">
        <v>0</v>
      </c>
      <c r="P66">
        <v>0</v>
      </c>
      <c r="Q66">
        <v>2030</v>
      </c>
      <c r="S66">
        <v>63</v>
      </c>
      <c r="T66">
        <v>0.01</v>
      </c>
      <c r="U66">
        <v>0.41</v>
      </c>
      <c r="V66">
        <v>0.02</v>
      </c>
      <c r="W66">
        <v>578</v>
      </c>
    </row>
    <row r="67" spans="1:23" x14ac:dyDescent="0.35">
      <c r="A67">
        <v>2231</v>
      </c>
      <c r="B67">
        <v>1</v>
      </c>
      <c r="C67">
        <v>1</v>
      </c>
      <c r="D67">
        <v>1</v>
      </c>
      <c r="E67">
        <v>834</v>
      </c>
      <c r="G67">
        <v>64</v>
      </c>
      <c r="H67">
        <v>0</v>
      </c>
      <c r="I67">
        <v>0</v>
      </c>
      <c r="J67">
        <v>0</v>
      </c>
      <c r="K67">
        <v>824</v>
      </c>
      <c r="M67">
        <v>2231</v>
      </c>
      <c r="N67">
        <v>0</v>
      </c>
      <c r="O67">
        <v>0</v>
      </c>
      <c r="P67">
        <v>0</v>
      </c>
      <c r="Q67">
        <v>871</v>
      </c>
      <c r="S67">
        <v>64</v>
      </c>
      <c r="T67">
        <v>0.01</v>
      </c>
      <c r="U67">
        <v>0.05</v>
      </c>
      <c r="V67">
        <v>0.02</v>
      </c>
      <c r="W67">
        <v>797</v>
      </c>
    </row>
    <row r="68" spans="1:23" x14ac:dyDescent="0.35">
      <c r="A68">
        <v>2233</v>
      </c>
      <c r="B68">
        <v>0.18</v>
      </c>
      <c r="C68">
        <v>0.06</v>
      </c>
      <c r="D68">
        <v>0.09</v>
      </c>
      <c r="E68">
        <v>1612</v>
      </c>
      <c r="G68">
        <v>65</v>
      </c>
      <c r="H68">
        <v>1</v>
      </c>
      <c r="I68">
        <v>0.47</v>
      </c>
      <c r="J68">
        <v>0.64</v>
      </c>
      <c r="K68">
        <v>810</v>
      </c>
      <c r="M68">
        <v>2233</v>
      </c>
      <c r="N68">
        <v>0</v>
      </c>
      <c r="O68">
        <v>0</v>
      </c>
      <c r="P68">
        <v>0</v>
      </c>
      <c r="Q68">
        <v>1591</v>
      </c>
      <c r="S68">
        <v>65</v>
      </c>
      <c r="T68">
        <v>0</v>
      </c>
      <c r="U68">
        <v>0</v>
      </c>
      <c r="V68">
        <v>0</v>
      </c>
      <c r="W68">
        <v>775</v>
      </c>
    </row>
    <row r="69" spans="1:23" x14ac:dyDescent="0.35">
      <c r="A69">
        <v>2250</v>
      </c>
      <c r="B69">
        <v>0.48</v>
      </c>
      <c r="C69">
        <v>0.56000000000000005</v>
      </c>
      <c r="D69">
        <v>0.52</v>
      </c>
      <c r="E69">
        <v>1356</v>
      </c>
      <c r="G69">
        <v>66</v>
      </c>
      <c r="H69">
        <v>0.97</v>
      </c>
      <c r="I69">
        <v>0.9</v>
      </c>
      <c r="J69">
        <v>0.94</v>
      </c>
      <c r="K69">
        <v>665</v>
      </c>
      <c r="M69">
        <v>2250</v>
      </c>
      <c r="N69">
        <v>0.11</v>
      </c>
      <c r="O69">
        <v>0.02</v>
      </c>
      <c r="P69">
        <v>0.04</v>
      </c>
      <c r="Q69">
        <v>1395</v>
      </c>
      <c r="S69">
        <v>66</v>
      </c>
      <c r="T69">
        <v>0</v>
      </c>
      <c r="U69">
        <v>0</v>
      </c>
      <c r="V69">
        <v>0</v>
      </c>
      <c r="W69">
        <v>643</v>
      </c>
    </row>
    <row r="70" spans="1:23" x14ac:dyDescent="0.35">
      <c r="A70">
        <v>2251</v>
      </c>
      <c r="B70">
        <v>0.25</v>
      </c>
      <c r="C70">
        <v>0.28999999999999998</v>
      </c>
      <c r="D70">
        <v>0.27</v>
      </c>
      <c r="E70">
        <v>2973</v>
      </c>
      <c r="G70">
        <v>67</v>
      </c>
      <c r="H70">
        <v>0.85</v>
      </c>
      <c r="I70">
        <v>0.93</v>
      </c>
      <c r="J70">
        <v>0.89</v>
      </c>
      <c r="K70">
        <v>537</v>
      </c>
      <c r="M70">
        <v>2251</v>
      </c>
      <c r="N70">
        <v>0.36</v>
      </c>
      <c r="O70">
        <v>0.04</v>
      </c>
      <c r="P70">
        <v>7.0000000000000007E-2</v>
      </c>
      <c r="Q70">
        <v>3035</v>
      </c>
      <c r="S70">
        <v>67</v>
      </c>
      <c r="T70">
        <v>0.03</v>
      </c>
      <c r="U70">
        <v>0.1</v>
      </c>
      <c r="V70">
        <v>0.05</v>
      </c>
      <c r="W70">
        <v>550</v>
      </c>
    </row>
    <row r="71" spans="1:23" x14ac:dyDescent="0.35">
      <c r="A71">
        <v>2259</v>
      </c>
      <c r="B71">
        <v>0.19</v>
      </c>
      <c r="C71">
        <v>0.64</v>
      </c>
      <c r="D71">
        <v>0.3</v>
      </c>
      <c r="E71">
        <v>20397</v>
      </c>
      <c r="G71">
        <v>68</v>
      </c>
      <c r="H71">
        <v>0.68</v>
      </c>
      <c r="I71">
        <v>0.6</v>
      </c>
      <c r="J71">
        <v>0.63</v>
      </c>
      <c r="K71">
        <v>827</v>
      </c>
      <c r="M71">
        <v>2259</v>
      </c>
      <c r="N71">
        <v>0.12</v>
      </c>
      <c r="O71">
        <v>0.87</v>
      </c>
      <c r="P71">
        <v>0.21</v>
      </c>
      <c r="Q71">
        <v>20483</v>
      </c>
      <c r="S71">
        <v>68</v>
      </c>
      <c r="T71">
        <v>0</v>
      </c>
      <c r="U71">
        <v>0</v>
      </c>
      <c r="V71">
        <v>0</v>
      </c>
      <c r="W71">
        <v>830</v>
      </c>
    </row>
    <row r="72" spans="1:23" x14ac:dyDescent="0.35">
      <c r="A72">
        <v>2260</v>
      </c>
      <c r="B72">
        <v>0.42</v>
      </c>
      <c r="C72">
        <v>0.13</v>
      </c>
      <c r="D72">
        <v>0.19</v>
      </c>
      <c r="E72">
        <v>2128</v>
      </c>
      <c r="G72">
        <v>69</v>
      </c>
      <c r="H72">
        <v>0.96</v>
      </c>
      <c r="I72">
        <v>0.41</v>
      </c>
      <c r="J72">
        <v>0.56999999999999995</v>
      </c>
      <c r="K72">
        <v>818</v>
      </c>
      <c r="M72">
        <v>2260</v>
      </c>
      <c r="N72">
        <v>0</v>
      </c>
      <c r="O72">
        <v>0</v>
      </c>
      <c r="P72">
        <v>0</v>
      </c>
      <c r="Q72">
        <v>2149</v>
      </c>
      <c r="S72">
        <v>69</v>
      </c>
      <c r="T72">
        <v>0</v>
      </c>
      <c r="U72">
        <v>0</v>
      </c>
      <c r="V72">
        <v>0</v>
      </c>
      <c r="W72">
        <v>836</v>
      </c>
    </row>
    <row r="73" spans="1:23" x14ac:dyDescent="0.35">
      <c r="A73">
        <v>2261</v>
      </c>
      <c r="B73">
        <v>0.49</v>
      </c>
      <c r="C73">
        <v>0.27</v>
      </c>
      <c r="D73">
        <v>0.35</v>
      </c>
      <c r="E73">
        <v>13543</v>
      </c>
      <c r="G73">
        <v>70</v>
      </c>
      <c r="H73">
        <v>0.78</v>
      </c>
      <c r="I73">
        <v>0.9</v>
      </c>
      <c r="J73">
        <v>0.83</v>
      </c>
      <c r="K73">
        <v>809</v>
      </c>
      <c r="M73">
        <v>2261</v>
      </c>
      <c r="N73">
        <v>0.08</v>
      </c>
      <c r="O73">
        <v>0.17</v>
      </c>
      <c r="P73">
        <v>0.11</v>
      </c>
      <c r="Q73">
        <v>13418</v>
      </c>
      <c r="S73">
        <v>70</v>
      </c>
      <c r="T73">
        <v>0.02</v>
      </c>
      <c r="U73">
        <v>0.02</v>
      </c>
      <c r="V73">
        <v>0.02</v>
      </c>
      <c r="W73">
        <v>801</v>
      </c>
    </row>
    <row r="74" spans="1:23" x14ac:dyDescent="0.35">
      <c r="A74">
        <v>2262</v>
      </c>
      <c r="B74">
        <v>0.24</v>
      </c>
      <c r="C74">
        <v>0.23</v>
      </c>
      <c r="D74">
        <v>0.24</v>
      </c>
      <c r="E74">
        <v>5310</v>
      </c>
      <c r="G74">
        <v>71</v>
      </c>
      <c r="H74">
        <v>1</v>
      </c>
      <c r="I74">
        <v>0.08</v>
      </c>
      <c r="J74">
        <v>0.15</v>
      </c>
      <c r="K74">
        <v>833</v>
      </c>
      <c r="M74">
        <v>2262</v>
      </c>
      <c r="N74">
        <v>0</v>
      </c>
      <c r="O74">
        <v>0</v>
      </c>
      <c r="P74">
        <v>0</v>
      </c>
      <c r="Q74">
        <v>5466</v>
      </c>
      <c r="S74">
        <v>71</v>
      </c>
      <c r="T74">
        <v>0</v>
      </c>
      <c r="U74">
        <v>0</v>
      </c>
      <c r="V74">
        <v>0</v>
      </c>
      <c r="W74">
        <v>793</v>
      </c>
    </row>
    <row r="75" spans="1:23" x14ac:dyDescent="0.35">
      <c r="A75">
        <v>2263</v>
      </c>
      <c r="B75">
        <v>0.91</v>
      </c>
      <c r="C75">
        <v>0.13</v>
      </c>
      <c r="D75">
        <v>0.23</v>
      </c>
      <c r="E75">
        <v>3964</v>
      </c>
      <c r="G75">
        <v>72</v>
      </c>
      <c r="H75">
        <v>0.85</v>
      </c>
      <c r="I75">
        <v>0.88</v>
      </c>
      <c r="J75">
        <v>0.87</v>
      </c>
      <c r="K75">
        <v>536</v>
      </c>
      <c r="M75">
        <v>2263</v>
      </c>
      <c r="N75">
        <v>0</v>
      </c>
      <c r="O75">
        <v>0</v>
      </c>
      <c r="P75">
        <v>0</v>
      </c>
      <c r="Q75">
        <v>3977</v>
      </c>
      <c r="S75">
        <v>72</v>
      </c>
      <c r="T75">
        <v>0</v>
      </c>
      <c r="U75">
        <v>0</v>
      </c>
      <c r="V75">
        <v>0</v>
      </c>
      <c r="W75">
        <v>527</v>
      </c>
    </row>
    <row r="76" spans="1:23" x14ac:dyDescent="0.35">
      <c r="A76">
        <v>2264</v>
      </c>
      <c r="B76">
        <v>0.82</v>
      </c>
      <c r="C76">
        <v>0.02</v>
      </c>
      <c r="D76">
        <v>0.03</v>
      </c>
      <c r="E76">
        <v>531</v>
      </c>
      <c r="G76">
        <v>73</v>
      </c>
      <c r="H76">
        <v>1</v>
      </c>
      <c r="I76">
        <v>0.33</v>
      </c>
      <c r="J76">
        <v>0.5</v>
      </c>
      <c r="K76">
        <v>763</v>
      </c>
      <c r="M76">
        <v>2264</v>
      </c>
      <c r="N76">
        <v>0</v>
      </c>
      <c r="O76">
        <v>0</v>
      </c>
      <c r="P76">
        <v>0</v>
      </c>
      <c r="Q76">
        <v>561</v>
      </c>
      <c r="S76">
        <v>73</v>
      </c>
      <c r="T76">
        <v>0</v>
      </c>
      <c r="U76">
        <v>0</v>
      </c>
      <c r="V76">
        <v>0</v>
      </c>
      <c r="W76">
        <v>794</v>
      </c>
    </row>
    <row r="77" spans="1:23" x14ac:dyDescent="0.35">
      <c r="A77">
        <v>2265</v>
      </c>
      <c r="B77">
        <v>0.74</v>
      </c>
      <c r="C77">
        <v>0.44</v>
      </c>
      <c r="D77">
        <v>0.55000000000000004</v>
      </c>
      <c r="E77">
        <v>2139</v>
      </c>
      <c r="G77">
        <v>74</v>
      </c>
      <c r="H77">
        <v>0</v>
      </c>
      <c r="I77">
        <v>0</v>
      </c>
      <c r="J77">
        <v>0</v>
      </c>
      <c r="K77">
        <v>560</v>
      </c>
      <c r="M77">
        <v>2265</v>
      </c>
      <c r="N77">
        <v>0</v>
      </c>
      <c r="O77">
        <v>0</v>
      </c>
      <c r="P77">
        <v>0</v>
      </c>
      <c r="Q77">
        <v>2178</v>
      </c>
      <c r="S77">
        <v>74</v>
      </c>
      <c r="T77">
        <v>0</v>
      </c>
      <c r="U77">
        <v>0</v>
      </c>
      <c r="V77">
        <v>0</v>
      </c>
      <c r="W77">
        <v>524</v>
      </c>
    </row>
    <row r="78" spans="1:23" x14ac:dyDescent="0.35">
      <c r="A78">
        <v>2278</v>
      </c>
      <c r="B78">
        <v>0.61</v>
      </c>
      <c r="C78">
        <v>0.87</v>
      </c>
      <c r="D78">
        <v>0.72</v>
      </c>
      <c r="E78">
        <v>570</v>
      </c>
      <c r="G78">
        <v>75</v>
      </c>
      <c r="H78">
        <v>1</v>
      </c>
      <c r="I78">
        <v>0.72</v>
      </c>
      <c r="J78">
        <v>0.84</v>
      </c>
      <c r="K78">
        <v>680</v>
      </c>
      <c r="M78">
        <v>2278</v>
      </c>
      <c r="N78">
        <v>0</v>
      </c>
      <c r="O78">
        <v>0</v>
      </c>
      <c r="P78">
        <v>0</v>
      </c>
      <c r="Q78">
        <v>523</v>
      </c>
      <c r="S78">
        <v>75</v>
      </c>
      <c r="T78">
        <v>0.22</v>
      </c>
      <c r="U78">
        <v>0.11</v>
      </c>
      <c r="V78">
        <v>0.15</v>
      </c>
      <c r="W78">
        <v>620</v>
      </c>
    </row>
    <row r="79" spans="1:23" x14ac:dyDescent="0.35">
      <c r="A79">
        <v>2280</v>
      </c>
      <c r="B79">
        <v>0.56000000000000005</v>
      </c>
      <c r="C79">
        <v>0.03</v>
      </c>
      <c r="D79">
        <v>0.05</v>
      </c>
      <c r="E79">
        <v>3603</v>
      </c>
      <c r="G79">
        <v>76</v>
      </c>
      <c r="H79">
        <v>0</v>
      </c>
      <c r="I79">
        <v>0</v>
      </c>
      <c r="J79">
        <v>0</v>
      </c>
      <c r="K79">
        <v>577</v>
      </c>
      <c r="M79">
        <v>2280</v>
      </c>
      <c r="N79">
        <v>0.15</v>
      </c>
      <c r="O79">
        <v>0.01</v>
      </c>
      <c r="P79">
        <v>0.02</v>
      </c>
      <c r="Q79">
        <v>3680</v>
      </c>
      <c r="S79">
        <v>76</v>
      </c>
      <c r="T79">
        <v>0</v>
      </c>
      <c r="U79">
        <v>0</v>
      </c>
      <c r="V79">
        <v>0</v>
      </c>
      <c r="W79">
        <v>535</v>
      </c>
    </row>
    <row r="80" spans="1:23" x14ac:dyDescent="0.35">
      <c r="A80">
        <v>2281</v>
      </c>
      <c r="B80">
        <v>0.44</v>
      </c>
      <c r="C80">
        <v>0.35</v>
      </c>
      <c r="D80">
        <v>0.39</v>
      </c>
      <c r="E80">
        <v>817</v>
      </c>
      <c r="G80">
        <v>77</v>
      </c>
      <c r="H80">
        <v>1</v>
      </c>
      <c r="I80">
        <v>0.43</v>
      </c>
      <c r="J80">
        <v>0.6</v>
      </c>
      <c r="K80">
        <v>794</v>
      </c>
      <c r="M80">
        <v>2281</v>
      </c>
      <c r="N80">
        <v>0</v>
      </c>
      <c r="O80">
        <v>0</v>
      </c>
      <c r="P80">
        <v>0</v>
      </c>
      <c r="Q80">
        <v>821</v>
      </c>
      <c r="S80">
        <v>77</v>
      </c>
      <c r="T80">
        <v>0</v>
      </c>
      <c r="U80">
        <v>0</v>
      </c>
      <c r="V80">
        <v>0</v>
      </c>
      <c r="W80">
        <v>822</v>
      </c>
    </row>
    <row r="81" spans="1:23" x14ac:dyDescent="0.35">
      <c r="A81">
        <v>2282</v>
      </c>
      <c r="B81">
        <v>0.19</v>
      </c>
      <c r="C81">
        <v>0.1</v>
      </c>
      <c r="D81">
        <v>0.13</v>
      </c>
      <c r="E81">
        <v>3012</v>
      </c>
      <c r="G81">
        <v>78</v>
      </c>
      <c r="H81">
        <v>0.68</v>
      </c>
      <c r="I81">
        <v>1</v>
      </c>
      <c r="J81">
        <v>0.81</v>
      </c>
      <c r="K81">
        <v>544</v>
      </c>
      <c r="M81">
        <v>2282</v>
      </c>
      <c r="N81">
        <v>0</v>
      </c>
      <c r="O81">
        <v>0</v>
      </c>
      <c r="P81">
        <v>0</v>
      </c>
      <c r="Q81">
        <v>2947</v>
      </c>
      <c r="S81">
        <v>78</v>
      </c>
      <c r="T81">
        <v>0</v>
      </c>
      <c r="U81">
        <v>0</v>
      </c>
      <c r="V81">
        <v>0</v>
      </c>
      <c r="W81">
        <v>530</v>
      </c>
    </row>
    <row r="82" spans="1:23" x14ac:dyDescent="0.35">
      <c r="A82">
        <v>2283</v>
      </c>
      <c r="B82">
        <v>0.97</v>
      </c>
      <c r="C82">
        <v>0.55000000000000004</v>
      </c>
      <c r="D82">
        <v>0.7</v>
      </c>
      <c r="E82">
        <v>1152</v>
      </c>
      <c r="G82">
        <v>79</v>
      </c>
      <c r="H82">
        <v>0.37</v>
      </c>
      <c r="I82">
        <v>0.91</v>
      </c>
      <c r="J82">
        <v>0.52</v>
      </c>
      <c r="K82">
        <v>527</v>
      </c>
      <c r="M82">
        <v>2283</v>
      </c>
      <c r="N82">
        <v>0</v>
      </c>
      <c r="O82">
        <v>0</v>
      </c>
      <c r="P82">
        <v>0</v>
      </c>
      <c r="Q82">
        <v>1147</v>
      </c>
      <c r="S82">
        <v>79</v>
      </c>
      <c r="T82">
        <v>0</v>
      </c>
      <c r="U82">
        <v>0</v>
      </c>
      <c r="V82">
        <v>0</v>
      </c>
      <c r="W82">
        <v>521</v>
      </c>
    </row>
    <row r="83" spans="1:23" x14ac:dyDescent="0.35">
      <c r="A83">
        <v>2284</v>
      </c>
      <c r="B83">
        <v>0.28000000000000003</v>
      </c>
      <c r="C83">
        <v>0.09</v>
      </c>
      <c r="D83">
        <v>0.14000000000000001</v>
      </c>
      <c r="E83">
        <v>2736</v>
      </c>
      <c r="G83">
        <v>80</v>
      </c>
      <c r="H83">
        <v>1</v>
      </c>
      <c r="I83">
        <v>1</v>
      </c>
      <c r="J83">
        <v>1</v>
      </c>
      <c r="K83">
        <v>576</v>
      </c>
      <c r="M83">
        <v>2284</v>
      </c>
      <c r="N83">
        <v>0</v>
      </c>
      <c r="O83">
        <v>0</v>
      </c>
      <c r="P83">
        <v>0</v>
      </c>
      <c r="Q83">
        <v>2734</v>
      </c>
      <c r="S83">
        <v>80</v>
      </c>
      <c r="T83">
        <v>0</v>
      </c>
      <c r="U83">
        <v>0</v>
      </c>
      <c r="V83">
        <v>0</v>
      </c>
      <c r="W83">
        <v>561</v>
      </c>
    </row>
    <row r="84" spans="1:23" x14ac:dyDescent="0.35">
      <c r="A84">
        <v>2285</v>
      </c>
      <c r="B84">
        <v>0.39</v>
      </c>
      <c r="C84">
        <v>0.32</v>
      </c>
      <c r="D84">
        <v>0.35</v>
      </c>
      <c r="E84">
        <v>2736</v>
      </c>
      <c r="G84">
        <v>81</v>
      </c>
      <c r="H84">
        <v>1</v>
      </c>
      <c r="I84">
        <v>0.24</v>
      </c>
      <c r="J84">
        <v>0.38</v>
      </c>
      <c r="K84">
        <v>723</v>
      </c>
      <c r="M84">
        <v>2285</v>
      </c>
      <c r="N84">
        <v>0</v>
      </c>
      <c r="O84">
        <v>0</v>
      </c>
      <c r="P84">
        <v>0</v>
      </c>
      <c r="Q84">
        <v>2838</v>
      </c>
      <c r="S84">
        <v>81</v>
      </c>
      <c r="T84">
        <v>0</v>
      </c>
      <c r="U84">
        <v>0</v>
      </c>
      <c r="V84">
        <v>0</v>
      </c>
      <c r="W84">
        <v>700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555</v>
      </c>
      <c r="G85">
        <v>82</v>
      </c>
      <c r="H85">
        <v>1</v>
      </c>
      <c r="I85">
        <v>1</v>
      </c>
      <c r="J85">
        <v>1</v>
      </c>
      <c r="K85">
        <v>514</v>
      </c>
      <c r="M85">
        <v>2286</v>
      </c>
      <c r="N85">
        <v>0</v>
      </c>
      <c r="O85">
        <v>0</v>
      </c>
      <c r="P85">
        <v>0</v>
      </c>
      <c r="Q85">
        <v>521</v>
      </c>
      <c r="S85">
        <v>82</v>
      </c>
      <c r="T85">
        <v>0</v>
      </c>
      <c r="U85">
        <v>0</v>
      </c>
      <c r="V85">
        <v>0</v>
      </c>
      <c r="W85">
        <v>541</v>
      </c>
    </row>
    <row r="86" spans="1:23" x14ac:dyDescent="0.35">
      <c r="A86">
        <v>2289</v>
      </c>
      <c r="B86">
        <v>0.64</v>
      </c>
      <c r="C86">
        <v>0.27</v>
      </c>
      <c r="D86">
        <v>0.38</v>
      </c>
      <c r="E86">
        <v>3948</v>
      </c>
      <c r="G86">
        <v>83</v>
      </c>
      <c r="H86">
        <v>0.18</v>
      </c>
      <c r="I86">
        <v>0.02</v>
      </c>
      <c r="J86">
        <v>0.03</v>
      </c>
      <c r="K86">
        <v>569</v>
      </c>
      <c r="M86">
        <v>2289</v>
      </c>
      <c r="N86">
        <v>0</v>
      </c>
      <c r="O86">
        <v>0</v>
      </c>
      <c r="P86">
        <v>0</v>
      </c>
      <c r="Q86">
        <v>3866</v>
      </c>
      <c r="S86">
        <v>83</v>
      </c>
      <c r="T86">
        <v>0</v>
      </c>
      <c r="U86">
        <v>0</v>
      </c>
      <c r="V86">
        <v>0</v>
      </c>
      <c r="W86">
        <v>585</v>
      </c>
    </row>
    <row r="87" spans="1:23" x14ac:dyDescent="0.35">
      <c r="A87">
        <v>2290</v>
      </c>
      <c r="B87">
        <v>0.12</v>
      </c>
      <c r="C87">
        <v>0.16</v>
      </c>
      <c r="D87">
        <v>0.13</v>
      </c>
      <c r="E87">
        <v>8075</v>
      </c>
      <c r="G87">
        <v>84</v>
      </c>
      <c r="H87">
        <v>0</v>
      </c>
      <c r="I87">
        <v>0</v>
      </c>
      <c r="J87">
        <v>0</v>
      </c>
      <c r="K87">
        <v>777</v>
      </c>
      <c r="M87">
        <v>2290</v>
      </c>
      <c r="N87">
        <v>0.08</v>
      </c>
      <c r="O87">
        <v>0.08</v>
      </c>
      <c r="P87">
        <v>0.08</v>
      </c>
      <c r="Q87">
        <v>8018</v>
      </c>
      <c r="S87">
        <v>84</v>
      </c>
      <c r="T87">
        <v>0</v>
      </c>
      <c r="U87">
        <v>0</v>
      </c>
      <c r="V87">
        <v>0</v>
      </c>
      <c r="W87">
        <v>796</v>
      </c>
    </row>
    <row r="88" spans="1:23" x14ac:dyDescent="0.35">
      <c r="A88">
        <v>2291</v>
      </c>
      <c r="B88">
        <v>0.4</v>
      </c>
      <c r="C88">
        <v>0.48</v>
      </c>
      <c r="D88">
        <v>0.43</v>
      </c>
      <c r="E88">
        <v>3260</v>
      </c>
      <c r="G88">
        <v>85</v>
      </c>
      <c r="H88">
        <v>0</v>
      </c>
      <c r="I88">
        <v>0</v>
      </c>
      <c r="J88">
        <v>0</v>
      </c>
      <c r="K88">
        <v>543</v>
      </c>
      <c r="M88">
        <v>2291</v>
      </c>
      <c r="N88">
        <v>0.19</v>
      </c>
      <c r="O88">
        <v>0.11</v>
      </c>
      <c r="P88">
        <v>0.14000000000000001</v>
      </c>
      <c r="Q88">
        <v>3226</v>
      </c>
      <c r="S88">
        <v>85</v>
      </c>
      <c r="T88">
        <v>0</v>
      </c>
      <c r="U88">
        <v>0</v>
      </c>
      <c r="V88">
        <v>0</v>
      </c>
      <c r="W88">
        <v>518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538</v>
      </c>
      <c r="G89">
        <v>86</v>
      </c>
      <c r="H89">
        <v>0.98</v>
      </c>
      <c r="I89">
        <v>0.27</v>
      </c>
      <c r="J89">
        <v>0.43</v>
      </c>
      <c r="K89">
        <v>567</v>
      </c>
      <c r="M89">
        <v>2292</v>
      </c>
      <c r="N89">
        <v>0</v>
      </c>
      <c r="O89">
        <v>0</v>
      </c>
      <c r="P89">
        <v>0</v>
      </c>
      <c r="Q89">
        <v>550</v>
      </c>
      <c r="S89">
        <v>86</v>
      </c>
      <c r="T89">
        <v>0</v>
      </c>
      <c r="U89">
        <v>0</v>
      </c>
      <c r="V89">
        <v>0</v>
      </c>
      <c r="W89">
        <v>536</v>
      </c>
    </row>
    <row r="90" spans="1:23" x14ac:dyDescent="0.35">
      <c r="A90">
        <v>2293</v>
      </c>
      <c r="B90">
        <v>0.47</v>
      </c>
      <c r="C90">
        <v>0.21</v>
      </c>
      <c r="D90">
        <v>0.28999999999999998</v>
      </c>
      <c r="E90">
        <v>1282</v>
      </c>
      <c r="G90">
        <v>87</v>
      </c>
      <c r="H90">
        <v>1</v>
      </c>
      <c r="I90">
        <v>0.99</v>
      </c>
      <c r="J90">
        <v>0.99</v>
      </c>
      <c r="K90">
        <v>840</v>
      </c>
      <c r="M90">
        <v>2293</v>
      </c>
      <c r="N90">
        <v>0</v>
      </c>
      <c r="O90">
        <v>0</v>
      </c>
      <c r="P90">
        <v>0</v>
      </c>
      <c r="Q90">
        <v>1262</v>
      </c>
      <c r="S90">
        <v>87</v>
      </c>
      <c r="T90">
        <v>0.01</v>
      </c>
      <c r="U90">
        <v>7.0000000000000007E-2</v>
      </c>
      <c r="V90">
        <v>0.02</v>
      </c>
      <c r="W90">
        <v>774</v>
      </c>
    </row>
    <row r="91" spans="1:23" x14ac:dyDescent="0.35">
      <c r="A91">
        <v>2294</v>
      </c>
      <c r="B91">
        <v>0.67</v>
      </c>
      <c r="C91">
        <v>0.28999999999999998</v>
      </c>
      <c r="D91">
        <v>0.41</v>
      </c>
      <c r="E91">
        <v>569</v>
      </c>
      <c r="G91">
        <v>88</v>
      </c>
      <c r="H91">
        <v>1</v>
      </c>
      <c r="I91">
        <v>0.68</v>
      </c>
      <c r="J91">
        <v>0.81</v>
      </c>
      <c r="K91">
        <v>548</v>
      </c>
      <c r="M91">
        <v>2294</v>
      </c>
      <c r="N91">
        <v>0</v>
      </c>
      <c r="O91">
        <v>0</v>
      </c>
      <c r="P91">
        <v>0</v>
      </c>
      <c r="Q91">
        <v>530</v>
      </c>
      <c r="S91">
        <v>88</v>
      </c>
      <c r="T91">
        <v>0</v>
      </c>
      <c r="U91">
        <v>0</v>
      </c>
      <c r="V91">
        <v>0</v>
      </c>
      <c r="W91">
        <v>566</v>
      </c>
    </row>
    <row r="92" spans="1:23" x14ac:dyDescent="0.35">
      <c r="A92">
        <v>2295</v>
      </c>
      <c r="B92">
        <v>0.27</v>
      </c>
      <c r="C92">
        <v>0.01</v>
      </c>
      <c r="D92">
        <v>0.01</v>
      </c>
      <c r="E92">
        <v>499</v>
      </c>
      <c r="G92">
        <v>89</v>
      </c>
      <c r="H92">
        <v>0</v>
      </c>
      <c r="I92">
        <v>0</v>
      </c>
      <c r="J92">
        <v>0</v>
      </c>
      <c r="K92">
        <v>541</v>
      </c>
      <c r="M92">
        <v>2295</v>
      </c>
      <c r="N92">
        <v>0</v>
      </c>
      <c r="O92">
        <v>0</v>
      </c>
      <c r="P92">
        <v>0</v>
      </c>
      <c r="Q92">
        <v>514</v>
      </c>
      <c r="S92">
        <v>89</v>
      </c>
      <c r="T92">
        <v>0</v>
      </c>
      <c r="U92">
        <v>0</v>
      </c>
      <c r="V92">
        <v>0</v>
      </c>
      <c r="W92">
        <v>559</v>
      </c>
    </row>
    <row r="93" spans="1:23" x14ac:dyDescent="0.35">
      <c r="A93">
        <v>2296</v>
      </c>
      <c r="B93">
        <v>0.39</v>
      </c>
      <c r="C93">
        <v>0.78</v>
      </c>
      <c r="D93">
        <v>0.53</v>
      </c>
      <c r="E93">
        <v>560</v>
      </c>
      <c r="G93">
        <v>90</v>
      </c>
      <c r="H93">
        <v>1</v>
      </c>
      <c r="I93">
        <v>1</v>
      </c>
      <c r="J93">
        <v>1</v>
      </c>
      <c r="K93">
        <v>533</v>
      </c>
      <c r="M93">
        <v>2296</v>
      </c>
      <c r="N93">
        <v>0</v>
      </c>
      <c r="O93">
        <v>0</v>
      </c>
      <c r="P93">
        <v>0</v>
      </c>
      <c r="Q93">
        <v>525</v>
      </c>
      <c r="S93">
        <v>90</v>
      </c>
      <c r="T93">
        <v>0</v>
      </c>
      <c r="U93">
        <v>0</v>
      </c>
      <c r="V93">
        <v>0</v>
      </c>
      <c r="W93">
        <v>549</v>
      </c>
    </row>
    <row r="94" spans="1:23" x14ac:dyDescent="0.35">
      <c r="A94">
        <v>2300</v>
      </c>
      <c r="B94">
        <v>0</v>
      </c>
      <c r="C94">
        <v>0</v>
      </c>
      <c r="D94">
        <v>0</v>
      </c>
      <c r="E94">
        <v>1133</v>
      </c>
      <c r="G94">
        <v>91</v>
      </c>
      <c r="H94">
        <v>0.89</v>
      </c>
      <c r="I94">
        <v>0.04</v>
      </c>
      <c r="J94">
        <v>0.08</v>
      </c>
      <c r="K94">
        <v>540</v>
      </c>
      <c r="M94">
        <v>2300</v>
      </c>
      <c r="N94">
        <v>0</v>
      </c>
      <c r="O94">
        <v>0</v>
      </c>
      <c r="P94">
        <v>0</v>
      </c>
      <c r="Q94">
        <v>1040</v>
      </c>
      <c r="S94">
        <v>91</v>
      </c>
      <c r="T94">
        <v>0.02</v>
      </c>
      <c r="U94">
        <v>0.01</v>
      </c>
      <c r="V94">
        <v>0.01</v>
      </c>
      <c r="W94">
        <v>560</v>
      </c>
    </row>
    <row r="95" spans="1:23" x14ac:dyDescent="0.35">
      <c r="A95">
        <v>2303</v>
      </c>
      <c r="B95">
        <v>0.55000000000000004</v>
      </c>
      <c r="C95">
        <v>0.89</v>
      </c>
      <c r="D95">
        <v>0.68</v>
      </c>
      <c r="E95">
        <v>1084</v>
      </c>
      <c r="G95">
        <v>92</v>
      </c>
      <c r="H95">
        <v>0.19</v>
      </c>
      <c r="I95">
        <v>1</v>
      </c>
      <c r="J95">
        <v>0.32</v>
      </c>
      <c r="K95">
        <v>407</v>
      </c>
      <c r="M95">
        <v>2303</v>
      </c>
      <c r="N95">
        <v>0</v>
      </c>
      <c r="O95">
        <v>0</v>
      </c>
      <c r="P95">
        <v>0</v>
      </c>
      <c r="Q95">
        <v>1102</v>
      </c>
      <c r="S95">
        <v>92</v>
      </c>
      <c r="T95">
        <v>0</v>
      </c>
      <c r="U95">
        <v>0</v>
      </c>
      <c r="V95">
        <v>0</v>
      </c>
      <c r="W95">
        <v>418</v>
      </c>
    </row>
    <row r="96" spans="1:23" x14ac:dyDescent="0.35">
      <c r="A96">
        <v>2305</v>
      </c>
      <c r="B96">
        <v>0.59</v>
      </c>
      <c r="C96">
        <v>0.38</v>
      </c>
      <c r="D96">
        <v>0.47</v>
      </c>
      <c r="E96">
        <v>3222</v>
      </c>
      <c r="G96">
        <v>93</v>
      </c>
      <c r="H96">
        <v>0.76</v>
      </c>
      <c r="I96">
        <v>1</v>
      </c>
      <c r="J96">
        <v>0.86</v>
      </c>
      <c r="K96">
        <v>571</v>
      </c>
      <c r="M96">
        <v>2305</v>
      </c>
      <c r="N96">
        <v>0</v>
      </c>
      <c r="O96">
        <v>0</v>
      </c>
      <c r="P96">
        <v>0</v>
      </c>
      <c r="Q96">
        <v>3109</v>
      </c>
      <c r="S96">
        <v>93</v>
      </c>
      <c r="T96">
        <v>0</v>
      </c>
      <c r="U96">
        <v>0</v>
      </c>
      <c r="V96">
        <v>0</v>
      </c>
      <c r="W96">
        <v>555</v>
      </c>
    </row>
    <row r="97" spans="1:23" x14ac:dyDescent="0.35">
      <c r="A97">
        <v>2315</v>
      </c>
      <c r="B97">
        <v>0.68</v>
      </c>
      <c r="C97">
        <v>0.76</v>
      </c>
      <c r="D97">
        <v>0.72</v>
      </c>
      <c r="E97">
        <v>789</v>
      </c>
      <c r="G97">
        <v>94</v>
      </c>
      <c r="H97">
        <v>1</v>
      </c>
      <c r="I97">
        <v>1</v>
      </c>
      <c r="J97">
        <v>1</v>
      </c>
      <c r="K97">
        <v>679</v>
      </c>
      <c r="M97">
        <v>2315</v>
      </c>
      <c r="N97">
        <v>0</v>
      </c>
      <c r="O97">
        <v>0</v>
      </c>
      <c r="P97">
        <v>0</v>
      </c>
      <c r="Q97">
        <v>713</v>
      </c>
      <c r="S97">
        <v>94</v>
      </c>
      <c r="T97">
        <v>0</v>
      </c>
      <c r="U97">
        <v>0</v>
      </c>
      <c r="V97">
        <v>0</v>
      </c>
      <c r="W97">
        <v>745</v>
      </c>
    </row>
    <row r="98" spans="1:23" x14ac:dyDescent="0.35">
      <c r="A98">
        <v>2320</v>
      </c>
      <c r="B98">
        <v>0.31</v>
      </c>
      <c r="C98">
        <v>0.5</v>
      </c>
      <c r="D98">
        <v>0.38</v>
      </c>
      <c r="E98">
        <v>1888</v>
      </c>
      <c r="G98">
        <v>95</v>
      </c>
      <c r="H98">
        <v>0.65</v>
      </c>
      <c r="I98">
        <v>0.98</v>
      </c>
      <c r="J98">
        <v>0.78</v>
      </c>
      <c r="K98">
        <v>829</v>
      </c>
      <c r="M98">
        <v>2320</v>
      </c>
      <c r="N98">
        <v>0</v>
      </c>
      <c r="O98">
        <v>0</v>
      </c>
      <c r="P98">
        <v>0</v>
      </c>
      <c r="Q98">
        <v>1970</v>
      </c>
      <c r="S98">
        <v>95</v>
      </c>
      <c r="T98">
        <v>0.03</v>
      </c>
      <c r="U98">
        <v>0.01</v>
      </c>
      <c r="V98">
        <v>0.01</v>
      </c>
      <c r="W98">
        <v>777</v>
      </c>
    </row>
    <row r="99" spans="1:23" x14ac:dyDescent="0.35">
      <c r="A99">
        <v>2321</v>
      </c>
      <c r="B99">
        <v>0.2</v>
      </c>
      <c r="C99">
        <v>0.45</v>
      </c>
      <c r="D99">
        <v>0.27</v>
      </c>
      <c r="E99">
        <v>585</v>
      </c>
      <c r="G99">
        <v>96</v>
      </c>
      <c r="H99">
        <v>0.86</v>
      </c>
      <c r="I99">
        <v>0.49</v>
      </c>
      <c r="J99">
        <v>0.62</v>
      </c>
      <c r="K99">
        <v>813</v>
      </c>
      <c r="M99">
        <v>2321</v>
      </c>
      <c r="N99">
        <v>0</v>
      </c>
      <c r="O99">
        <v>0</v>
      </c>
      <c r="P99">
        <v>0</v>
      </c>
      <c r="Q99">
        <v>575</v>
      </c>
      <c r="S99">
        <v>96</v>
      </c>
      <c r="T99">
        <v>0</v>
      </c>
      <c r="U99">
        <v>0</v>
      </c>
      <c r="V99">
        <v>0</v>
      </c>
      <c r="W99">
        <v>807</v>
      </c>
    </row>
    <row r="100" spans="1:23" x14ac:dyDescent="0.35">
      <c r="A100">
        <v>2324</v>
      </c>
      <c r="B100">
        <v>0.98</v>
      </c>
      <c r="C100">
        <v>0.98</v>
      </c>
      <c r="D100">
        <v>0.98</v>
      </c>
      <c r="E100">
        <v>629</v>
      </c>
      <c r="G100">
        <v>97</v>
      </c>
      <c r="H100">
        <v>1</v>
      </c>
      <c r="I100">
        <v>1</v>
      </c>
      <c r="J100">
        <v>1</v>
      </c>
      <c r="K100">
        <v>494</v>
      </c>
      <c r="M100">
        <v>2324</v>
      </c>
      <c r="N100">
        <v>0.69</v>
      </c>
      <c r="O100">
        <v>0.11</v>
      </c>
      <c r="P100">
        <v>0.19</v>
      </c>
      <c r="Q100">
        <v>602</v>
      </c>
      <c r="S100">
        <v>97</v>
      </c>
      <c r="T100">
        <v>0</v>
      </c>
      <c r="U100">
        <v>0</v>
      </c>
      <c r="V100">
        <v>0</v>
      </c>
      <c r="W100">
        <v>469</v>
      </c>
    </row>
    <row r="101" spans="1:23" x14ac:dyDescent="0.35">
      <c r="A101">
        <v>2325</v>
      </c>
      <c r="B101">
        <v>0.46</v>
      </c>
      <c r="C101">
        <v>0.49</v>
      </c>
      <c r="D101">
        <v>0.48</v>
      </c>
      <c r="E101">
        <v>1959</v>
      </c>
      <c r="G101">
        <v>98</v>
      </c>
      <c r="H101">
        <v>0.47</v>
      </c>
      <c r="I101">
        <v>0.38</v>
      </c>
      <c r="J101">
        <v>0.42</v>
      </c>
      <c r="K101">
        <v>675</v>
      </c>
      <c r="M101">
        <v>2325</v>
      </c>
      <c r="N101">
        <v>0</v>
      </c>
      <c r="O101">
        <v>0</v>
      </c>
      <c r="P101">
        <v>0</v>
      </c>
      <c r="Q101">
        <v>1941</v>
      </c>
      <c r="S101">
        <v>98</v>
      </c>
      <c r="T101">
        <v>0.01</v>
      </c>
      <c r="U101">
        <v>0.04</v>
      </c>
      <c r="V101">
        <v>0.01</v>
      </c>
      <c r="W101">
        <v>694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587</v>
      </c>
      <c r="G102">
        <v>99</v>
      </c>
      <c r="H102">
        <v>0.89</v>
      </c>
      <c r="I102">
        <v>0.1</v>
      </c>
      <c r="J102">
        <v>0.18</v>
      </c>
      <c r="K102">
        <v>763</v>
      </c>
      <c r="M102">
        <v>2326</v>
      </c>
      <c r="N102">
        <v>0</v>
      </c>
      <c r="O102">
        <v>0</v>
      </c>
      <c r="P102">
        <v>0</v>
      </c>
      <c r="Q102">
        <v>548</v>
      </c>
      <c r="S102">
        <v>99</v>
      </c>
      <c r="T102">
        <v>0</v>
      </c>
      <c r="U102">
        <v>0</v>
      </c>
      <c r="V102">
        <v>0</v>
      </c>
      <c r="W102">
        <v>716</v>
      </c>
    </row>
    <row r="103" spans="1:23" x14ac:dyDescent="0.35">
      <c r="A103">
        <v>2330</v>
      </c>
      <c r="B103">
        <v>0</v>
      </c>
      <c r="C103">
        <v>0</v>
      </c>
      <c r="D103">
        <v>0</v>
      </c>
      <c r="E103">
        <v>538</v>
      </c>
      <c r="G103">
        <v>100</v>
      </c>
      <c r="H103">
        <v>0.45</v>
      </c>
      <c r="I103">
        <v>0.84</v>
      </c>
      <c r="J103">
        <v>0.59</v>
      </c>
      <c r="K103">
        <v>497</v>
      </c>
      <c r="M103">
        <v>2330</v>
      </c>
      <c r="N103">
        <v>0</v>
      </c>
      <c r="O103">
        <v>0</v>
      </c>
      <c r="P103">
        <v>0</v>
      </c>
      <c r="Q103">
        <v>547</v>
      </c>
      <c r="S103">
        <v>100</v>
      </c>
      <c r="T103">
        <v>0</v>
      </c>
      <c r="U103">
        <v>0</v>
      </c>
      <c r="V103">
        <v>0</v>
      </c>
      <c r="W103">
        <v>540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549</v>
      </c>
      <c r="S104">
        <v>101</v>
      </c>
      <c r="T104">
        <v>0</v>
      </c>
      <c r="U104">
        <v>0</v>
      </c>
      <c r="V104">
        <v>0</v>
      </c>
      <c r="W104">
        <v>564</v>
      </c>
    </row>
    <row r="105" spans="1:23" x14ac:dyDescent="0.35">
      <c r="A105" t="s">
        <v>64</v>
      </c>
      <c r="G105">
        <v>102</v>
      </c>
      <c r="H105">
        <v>0</v>
      </c>
      <c r="I105">
        <v>0</v>
      </c>
      <c r="J105">
        <v>0</v>
      </c>
      <c r="K105">
        <v>570</v>
      </c>
      <c r="M105" t="s">
        <v>70</v>
      </c>
      <c r="S105">
        <v>102</v>
      </c>
      <c r="T105">
        <v>0</v>
      </c>
      <c r="U105">
        <v>0</v>
      </c>
      <c r="V105">
        <v>0</v>
      </c>
      <c r="W105">
        <v>570</v>
      </c>
    </row>
    <row r="106" spans="1:23" x14ac:dyDescent="0.35">
      <c r="A106" t="s">
        <v>65</v>
      </c>
      <c r="G106">
        <v>103</v>
      </c>
      <c r="H106">
        <v>1</v>
      </c>
      <c r="I106">
        <v>1</v>
      </c>
      <c r="J106">
        <v>1</v>
      </c>
      <c r="K106">
        <v>546</v>
      </c>
      <c r="M106" t="s">
        <v>71</v>
      </c>
      <c r="S106">
        <v>103</v>
      </c>
      <c r="T106">
        <v>0</v>
      </c>
      <c r="U106">
        <v>0</v>
      </c>
      <c r="V106">
        <v>0</v>
      </c>
      <c r="W106">
        <v>512</v>
      </c>
    </row>
    <row r="107" spans="1:23" x14ac:dyDescent="0.35">
      <c r="A107" t="s">
        <v>66</v>
      </c>
      <c r="G107">
        <v>104</v>
      </c>
      <c r="H107">
        <v>0.39</v>
      </c>
      <c r="I107">
        <v>0.52</v>
      </c>
      <c r="J107">
        <v>0.45</v>
      </c>
      <c r="K107">
        <v>553</v>
      </c>
      <c r="M107" t="s">
        <v>72</v>
      </c>
      <c r="S107">
        <v>104</v>
      </c>
      <c r="T107">
        <v>0</v>
      </c>
      <c r="U107">
        <v>0</v>
      </c>
      <c r="V107">
        <v>0</v>
      </c>
      <c r="W107">
        <v>511</v>
      </c>
    </row>
    <row r="108" spans="1:23" x14ac:dyDescent="0.35">
      <c r="G108">
        <v>105</v>
      </c>
      <c r="H108">
        <v>1</v>
      </c>
      <c r="I108">
        <v>0.75</v>
      </c>
      <c r="J108">
        <v>0.86</v>
      </c>
      <c r="K108">
        <v>809</v>
      </c>
      <c r="S108">
        <v>105</v>
      </c>
      <c r="T108">
        <v>0</v>
      </c>
      <c r="U108">
        <v>0</v>
      </c>
      <c r="V108">
        <v>0</v>
      </c>
      <c r="W108">
        <v>791</v>
      </c>
    </row>
    <row r="109" spans="1:23" x14ac:dyDescent="0.35">
      <c r="G109">
        <v>106</v>
      </c>
      <c r="H109">
        <v>0.83</v>
      </c>
      <c r="I109">
        <v>0.02</v>
      </c>
      <c r="J109">
        <v>0.04</v>
      </c>
      <c r="K109">
        <v>550</v>
      </c>
      <c r="S109">
        <v>106</v>
      </c>
      <c r="T109">
        <v>0</v>
      </c>
      <c r="U109">
        <v>0</v>
      </c>
      <c r="V109">
        <v>0</v>
      </c>
      <c r="W109">
        <v>541</v>
      </c>
    </row>
    <row r="110" spans="1:23" x14ac:dyDescent="0.35">
      <c r="G110">
        <v>107</v>
      </c>
      <c r="H110">
        <v>0.48</v>
      </c>
      <c r="I110">
        <v>0.95</v>
      </c>
      <c r="J110">
        <v>0.64</v>
      </c>
      <c r="K110">
        <v>627</v>
      </c>
      <c r="S110">
        <v>107</v>
      </c>
      <c r="T110">
        <v>0</v>
      </c>
      <c r="U110">
        <v>0</v>
      </c>
      <c r="V110">
        <v>0</v>
      </c>
      <c r="W110">
        <v>538</v>
      </c>
    </row>
    <row r="111" spans="1:23" x14ac:dyDescent="0.35">
      <c r="G111">
        <v>108</v>
      </c>
      <c r="H111">
        <v>0.47</v>
      </c>
      <c r="I111">
        <v>1</v>
      </c>
      <c r="J111">
        <v>0.64</v>
      </c>
      <c r="K111">
        <v>680</v>
      </c>
      <c r="S111">
        <v>108</v>
      </c>
      <c r="T111">
        <v>0</v>
      </c>
      <c r="U111">
        <v>0</v>
      </c>
      <c r="V111">
        <v>0</v>
      </c>
      <c r="W111">
        <v>708</v>
      </c>
    </row>
    <row r="112" spans="1:23" x14ac:dyDescent="0.35">
      <c r="G112">
        <v>109</v>
      </c>
      <c r="H112">
        <v>0.98</v>
      </c>
      <c r="I112">
        <v>0.85</v>
      </c>
      <c r="J112">
        <v>0.91</v>
      </c>
      <c r="K112">
        <v>533</v>
      </c>
      <c r="S112">
        <v>109</v>
      </c>
      <c r="T112">
        <v>0.03</v>
      </c>
      <c r="U112">
        <v>0.35</v>
      </c>
      <c r="V112">
        <v>0.06</v>
      </c>
      <c r="W112">
        <v>546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649</v>
      </c>
      <c r="S113">
        <v>110</v>
      </c>
      <c r="T113">
        <v>0</v>
      </c>
      <c r="U113">
        <v>0</v>
      </c>
      <c r="V113">
        <v>0</v>
      </c>
      <c r="W113">
        <v>620</v>
      </c>
    </row>
    <row r="114" spans="7:23" x14ac:dyDescent="0.35">
      <c r="G114">
        <v>111</v>
      </c>
      <c r="H114">
        <v>0.86</v>
      </c>
      <c r="I114">
        <v>0.98</v>
      </c>
      <c r="J114">
        <v>0.92</v>
      </c>
      <c r="K114">
        <v>559</v>
      </c>
      <c r="S114">
        <v>111</v>
      </c>
      <c r="T114">
        <v>0.01</v>
      </c>
      <c r="U114">
        <v>0.04</v>
      </c>
      <c r="V114">
        <v>0.02</v>
      </c>
      <c r="W114">
        <v>592</v>
      </c>
    </row>
    <row r="115" spans="7:23" x14ac:dyDescent="0.35">
      <c r="G115">
        <v>112</v>
      </c>
      <c r="H115">
        <v>0.35</v>
      </c>
      <c r="I115">
        <v>0.81</v>
      </c>
      <c r="J115">
        <v>0.48</v>
      </c>
      <c r="K115">
        <v>650</v>
      </c>
      <c r="S115">
        <v>112</v>
      </c>
      <c r="T115">
        <v>0</v>
      </c>
      <c r="U115">
        <v>0</v>
      </c>
      <c r="V115">
        <v>0</v>
      </c>
      <c r="W115">
        <v>642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558</v>
      </c>
      <c r="S116">
        <v>113</v>
      </c>
      <c r="T116">
        <v>0.01</v>
      </c>
      <c r="U116">
        <v>0.05</v>
      </c>
      <c r="V116">
        <v>0.01</v>
      </c>
      <c r="W116">
        <v>533</v>
      </c>
    </row>
    <row r="117" spans="7:23" x14ac:dyDescent="0.35">
      <c r="G117">
        <v>114</v>
      </c>
      <c r="H117">
        <v>0.51</v>
      </c>
      <c r="I117">
        <v>0.16</v>
      </c>
      <c r="J117">
        <v>0.24</v>
      </c>
      <c r="K117">
        <v>577</v>
      </c>
      <c r="S117">
        <v>114</v>
      </c>
      <c r="T117">
        <v>0</v>
      </c>
      <c r="U117">
        <v>0</v>
      </c>
      <c r="V117">
        <v>0</v>
      </c>
      <c r="W117">
        <v>540</v>
      </c>
    </row>
    <row r="118" spans="7:23" x14ac:dyDescent="0.35">
      <c r="G118">
        <v>115</v>
      </c>
      <c r="H118">
        <v>0.61</v>
      </c>
      <c r="I118">
        <v>0.93</v>
      </c>
      <c r="J118">
        <v>0.73</v>
      </c>
      <c r="K118">
        <v>548</v>
      </c>
      <c r="S118">
        <v>115</v>
      </c>
      <c r="T118">
        <v>0</v>
      </c>
      <c r="U118">
        <v>0</v>
      </c>
      <c r="V118">
        <v>0</v>
      </c>
      <c r="W118">
        <v>550</v>
      </c>
    </row>
    <row r="119" spans="7:23" x14ac:dyDescent="0.35">
      <c r="G119">
        <v>116</v>
      </c>
      <c r="H119">
        <v>0.66</v>
      </c>
      <c r="I119">
        <v>0.18</v>
      </c>
      <c r="J119">
        <v>0.28000000000000003</v>
      </c>
      <c r="K119">
        <v>550</v>
      </c>
      <c r="S119">
        <v>116</v>
      </c>
      <c r="T119">
        <v>0</v>
      </c>
      <c r="U119">
        <v>0</v>
      </c>
      <c r="V119">
        <v>0</v>
      </c>
      <c r="W119">
        <v>550</v>
      </c>
    </row>
    <row r="120" spans="7:23" x14ac:dyDescent="0.35">
      <c r="G120">
        <v>117</v>
      </c>
      <c r="H120">
        <v>0.8</v>
      </c>
      <c r="I120">
        <v>0.59</v>
      </c>
      <c r="J120">
        <v>0.68</v>
      </c>
      <c r="K120">
        <v>565</v>
      </c>
      <c r="S120">
        <v>117</v>
      </c>
      <c r="T120">
        <v>0</v>
      </c>
      <c r="U120">
        <v>0</v>
      </c>
      <c r="V120">
        <v>0</v>
      </c>
      <c r="W120">
        <v>555</v>
      </c>
    </row>
    <row r="121" spans="7:23" x14ac:dyDescent="0.35">
      <c r="G121">
        <v>118</v>
      </c>
      <c r="H121">
        <v>1</v>
      </c>
      <c r="I121">
        <v>1</v>
      </c>
      <c r="J121">
        <v>1</v>
      </c>
      <c r="K121">
        <v>811</v>
      </c>
      <c r="S121">
        <v>118</v>
      </c>
      <c r="T121">
        <v>0</v>
      </c>
      <c r="U121">
        <v>0</v>
      </c>
      <c r="V121">
        <v>0</v>
      </c>
      <c r="W121">
        <v>811</v>
      </c>
    </row>
    <row r="122" spans="7:23" x14ac:dyDescent="0.35">
      <c r="G122">
        <v>119</v>
      </c>
      <c r="H122">
        <v>0.73</v>
      </c>
      <c r="I122">
        <v>0.39</v>
      </c>
      <c r="J122">
        <v>0.51</v>
      </c>
      <c r="K122">
        <v>815</v>
      </c>
      <c r="S122">
        <v>119</v>
      </c>
      <c r="T122">
        <v>7.0000000000000007E-2</v>
      </c>
      <c r="U122">
        <v>0.21</v>
      </c>
      <c r="V122">
        <v>0.1</v>
      </c>
      <c r="W122">
        <v>779</v>
      </c>
    </row>
    <row r="123" spans="7:23" x14ac:dyDescent="0.35">
      <c r="G123">
        <v>120</v>
      </c>
      <c r="H123">
        <v>0.32</v>
      </c>
      <c r="I123">
        <v>0.99</v>
      </c>
      <c r="J123">
        <v>0.49</v>
      </c>
      <c r="K123">
        <v>523</v>
      </c>
      <c r="S123">
        <v>120</v>
      </c>
      <c r="T123">
        <v>0</v>
      </c>
      <c r="U123">
        <v>0</v>
      </c>
      <c r="V123">
        <v>0</v>
      </c>
      <c r="W123">
        <v>518</v>
      </c>
    </row>
    <row r="124" spans="7:23" x14ac:dyDescent="0.35">
      <c r="G124">
        <v>121</v>
      </c>
      <c r="H124">
        <v>0.28999999999999998</v>
      </c>
      <c r="I124">
        <v>0.95</v>
      </c>
      <c r="J124">
        <v>0.45</v>
      </c>
      <c r="K124">
        <v>555</v>
      </c>
      <c r="S124">
        <v>121</v>
      </c>
      <c r="T124">
        <v>0</v>
      </c>
      <c r="U124">
        <v>0</v>
      </c>
      <c r="V124">
        <v>0</v>
      </c>
      <c r="W124">
        <v>550</v>
      </c>
    </row>
    <row r="125" spans="7:23" x14ac:dyDescent="0.35">
      <c r="G125">
        <v>122</v>
      </c>
      <c r="H125">
        <v>0.68</v>
      </c>
      <c r="I125">
        <v>0.65</v>
      </c>
      <c r="J125">
        <v>0.66</v>
      </c>
      <c r="K125">
        <v>528</v>
      </c>
      <c r="S125">
        <v>122</v>
      </c>
      <c r="T125">
        <v>0.01</v>
      </c>
      <c r="U125">
        <v>0.26</v>
      </c>
      <c r="V125">
        <v>0.03</v>
      </c>
      <c r="W125">
        <v>576</v>
      </c>
    </row>
    <row r="126" spans="7:23" x14ac:dyDescent="0.35">
      <c r="G126">
        <v>123</v>
      </c>
      <c r="H126">
        <v>0</v>
      </c>
      <c r="I126">
        <v>0</v>
      </c>
      <c r="J126">
        <v>0</v>
      </c>
      <c r="K126">
        <v>802</v>
      </c>
      <c r="S126">
        <v>123</v>
      </c>
      <c r="T126">
        <v>0</v>
      </c>
      <c r="U126">
        <v>0</v>
      </c>
      <c r="V126">
        <v>0</v>
      </c>
      <c r="W126">
        <v>812</v>
      </c>
    </row>
    <row r="127" spans="7:23" x14ac:dyDescent="0.35">
      <c r="G127">
        <v>124</v>
      </c>
      <c r="H127">
        <v>0.68</v>
      </c>
      <c r="I127">
        <v>0.84</v>
      </c>
      <c r="J127">
        <v>0.75</v>
      </c>
      <c r="K127">
        <v>549</v>
      </c>
      <c r="S127">
        <v>124</v>
      </c>
      <c r="T127">
        <v>0</v>
      </c>
      <c r="U127">
        <v>0</v>
      </c>
      <c r="V127">
        <v>0</v>
      </c>
      <c r="W127">
        <v>529</v>
      </c>
    </row>
    <row r="128" spans="7:23" x14ac:dyDescent="0.35">
      <c r="G128">
        <v>125</v>
      </c>
      <c r="H128">
        <v>0.56000000000000005</v>
      </c>
      <c r="I128">
        <v>1</v>
      </c>
      <c r="J128">
        <v>0.72</v>
      </c>
      <c r="K128">
        <v>752</v>
      </c>
      <c r="S128">
        <v>125</v>
      </c>
      <c r="T128">
        <v>0</v>
      </c>
      <c r="U128">
        <v>0</v>
      </c>
      <c r="V128">
        <v>0</v>
      </c>
      <c r="W128">
        <v>867</v>
      </c>
    </row>
    <row r="129" spans="7:23" x14ac:dyDescent="0.35">
      <c r="G129">
        <v>126</v>
      </c>
      <c r="H129">
        <v>0.54</v>
      </c>
      <c r="I129">
        <v>0.87</v>
      </c>
      <c r="J129">
        <v>0.66</v>
      </c>
      <c r="K129">
        <v>854</v>
      </c>
      <c r="S129">
        <v>126</v>
      </c>
      <c r="T129">
        <v>0.02</v>
      </c>
      <c r="U129">
        <v>0.01</v>
      </c>
      <c r="V129">
        <v>0.02</v>
      </c>
      <c r="W129">
        <v>822</v>
      </c>
    </row>
    <row r="130" spans="7:23" x14ac:dyDescent="0.35">
      <c r="G130">
        <v>127</v>
      </c>
      <c r="H130">
        <v>1</v>
      </c>
      <c r="I130">
        <v>0.89</v>
      </c>
      <c r="J130">
        <v>0.94</v>
      </c>
      <c r="K130">
        <v>788</v>
      </c>
      <c r="S130">
        <v>127</v>
      </c>
      <c r="T130">
        <v>0</v>
      </c>
      <c r="U130">
        <v>0</v>
      </c>
      <c r="V130">
        <v>0</v>
      </c>
      <c r="W130">
        <v>788</v>
      </c>
    </row>
    <row r="131" spans="7:23" x14ac:dyDescent="0.35">
      <c r="G131">
        <v>128</v>
      </c>
      <c r="H131">
        <v>0.46</v>
      </c>
      <c r="I131">
        <v>0.62</v>
      </c>
      <c r="J131">
        <v>0.53</v>
      </c>
      <c r="K131">
        <v>550</v>
      </c>
      <c r="S131">
        <v>128</v>
      </c>
      <c r="T131">
        <v>0.01</v>
      </c>
      <c r="U131">
        <v>0.04</v>
      </c>
      <c r="V131">
        <v>0.02</v>
      </c>
      <c r="W131">
        <v>552</v>
      </c>
    </row>
    <row r="132" spans="7:23" x14ac:dyDescent="0.35">
      <c r="G132">
        <v>129</v>
      </c>
      <c r="H132">
        <v>0.51</v>
      </c>
      <c r="I132">
        <v>0.66</v>
      </c>
      <c r="J132">
        <v>0.57999999999999996</v>
      </c>
      <c r="K132">
        <v>797</v>
      </c>
      <c r="S132">
        <v>129</v>
      </c>
      <c r="T132">
        <v>0.03</v>
      </c>
      <c r="U132">
        <v>0.02</v>
      </c>
      <c r="V132">
        <v>0.02</v>
      </c>
      <c r="W132">
        <v>815</v>
      </c>
    </row>
    <row r="133" spans="7:23" x14ac:dyDescent="0.35">
      <c r="G133">
        <v>130</v>
      </c>
      <c r="H133">
        <v>0.26</v>
      </c>
      <c r="I133">
        <v>0.98</v>
      </c>
      <c r="J133">
        <v>0.41</v>
      </c>
      <c r="K133">
        <v>565</v>
      </c>
      <c r="S133">
        <v>130</v>
      </c>
      <c r="T133">
        <v>0</v>
      </c>
      <c r="U133">
        <v>0</v>
      </c>
      <c r="V133">
        <v>0</v>
      </c>
      <c r="W133">
        <v>535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569</v>
      </c>
      <c r="S134">
        <v>131</v>
      </c>
      <c r="T134">
        <v>0</v>
      </c>
      <c r="U134">
        <v>0</v>
      </c>
      <c r="V134">
        <v>0</v>
      </c>
      <c r="W134">
        <v>555</v>
      </c>
    </row>
    <row r="135" spans="7:23" x14ac:dyDescent="0.35">
      <c r="G135">
        <v>132</v>
      </c>
      <c r="H135">
        <v>1</v>
      </c>
      <c r="I135">
        <v>0.01</v>
      </c>
      <c r="J135">
        <v>0.02</v>
      </c>
      <c r="K135">
        <v>532</v>
      </c>
      <c r="S135">
        <v>132</v>
      </c>
      <c r="T135">
        <v>0.01</v>
      </c>
      <c r="U135">
        <v>0.35</v>
      </c>
      <c r="V135">
        <v>0.03</v>
      </c>
      <c r="W135">
        <v>570</v>
      </c>
    </row>
    <row r="136" spans="7:23" x14ac:dyDescent="0.35">
      <c r="G136">
        <v>133</v>
      </c>
      <c r="H136">
        <v>0</v>
      </c>
      <c r="I136">
        <v>0</v>
      </c>
      <c r="J136">
        <v>0</v>
      </c>
      <c r="K136">
        <v>795</v>
      </c>
      <c r="S136">
        <v>133</v>
      </c>
      <c r="T136">
        <v>0</v>
      </c>
      <c r="U136">
        <v>0</v>
      </c>
      <c r="V136">
        <v>0</v>
      </c>
      <c r="W136">
        <v>829</v>
      </c>
    </row>
    <row r="137" spans="7:23" x14ac:dyDescent="0.35">
      <c r="G137">
        <v>134</v>
      </c>
      <c r="H137">
        <v>0.98</v>
      </c>
      <c r="I137">
        <v>1</v>
      </c>
      <c r="J137">
        <v>0.99</v>
      </c>
      <c r="K137">
        <v>516</v>
      </c>
      <c r="S137">
        <v>134</v>
      </c>
      <c r="T137">
        <v>0.12</v>
      </c>
      <c r="U137">
        <v>0.11</v>
      </c>
      <c r="V137">
        <v>0.12</v>
      </c>
      <c r="W137">
        <v>548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551</v>
      </c>
      <c r="S138">
        <v>135</v>
      </c>
      <c r="T138">
        <v>0</v>
      </c>
      <c r="U138">
        <v>0</v>
      </c>
      <c r="V138">
        <v>0</v>
      </c>
      <c r="W138">
        <v>539</v>
      </c>
    </row>
    <row r="139" spans="7:23" x14ac:dyDescent="0.35">
      <c r="G139">
        <v>136</v>
      </c>
      <c r="H139">
        <v>1</v>
      </c>
      <c r="I139">
        <v>0.98</v>
      </c>
      <c r="J139">
        <v>0.99</v>
      </c>
      <c r="K139">
        <v>589</v>
      </c>
      <c r="S139">
        <v>136</v>
      </c>
      <c r="T139">
        <v>0</v>
      </c>
      <c r="U139">
        <v>0</v>
      </c>
      <c r="V139">
        <v>0</v>
      </c>
      <c r="W139">
        <v>606</v>
      </c>
    </row>
    <row r="140" spans="7:23" x14ac:dyDescent="0.35">
      <c r="G140">
        <v>137</v>
      </c>
      <c r="H140">
        <v>0.48</v>
      </c>
      <c r="I140">
        <v>0.79</v>
      </c>
      <c r="J140">
        <v>0.6</v>
      </c>
      <c r="K140">
        <v>649</v>
      </c>
      <c r="S140">
        <v>137</v>
      </c>
      <c r="T140">
        <v>0</v>
      </c>
      <c r="U140">
        <v>0</v>
      </c>
      <c r="V140">
        <v>0</v>
      </c>
      <c r="W140">
        <v>671</v>
      </c>
    </row>
    <row r="141" spans="7:23" x14ac:dyDescent="0.35">
      <c r="G141">
        <v>138</v>
      </c>
      <c r="H141">
        <v>1</v>
      </c>
      <c r="I141">
        <v>0.99</v>
      </c>
      <c r="J141">
        <v>0.99</v>
      </c>
      <c r="K141">
        <v>486</v>
      </c>
      <c r="S141">
        <v>138</v>
      </c>
      <c r="T141">
        <v>0</v>
      </c>
      <c r="U141">
        <v>0</v>
      </c>
      <c r="V141">
        <v>0</v>
      </c>
      <c r="W141">
        <v>543</v>
      </c>
    </row>
    <row r="142" spans="7:23" x14ac:dyDescent="0.35">
      <c r="G142">
        <v>139</v>
      </c>
      <c r="H142">
        <v>0.94</v>
      </c>
      <c r="I142">
        <v>0.91</v>
      </c>
      <c r="J142">
        <v>0.93</v>
      </c>
      <c r="K142">
        <v>561</v>
      </c>
      <c r="S142">
        <v>139</v>
      </c>
      <c r="T142">
        <v>0.02</v>
      </c>
      <c r="U142">
        <v>0.08</v>
      </c>
      <c r="V142">
        <v>0.03</v>
      </c>
      <c r="W142">
        <v>575</v>
      </c>
    </row>
    <row r="143" spans="7:23" x14ac:dyDescent="0.35">
      <c r="G143">
        <v>140</v>
      </c>
      <c r="H143">
        <v>0.67</v>
      </c>
      <c r="I143">
        <v>0.25</v>
      </c>
      <c r="J143">
        <v>0.37</v>
      </c>
      <c r="K143">
        <v>696</v>
      </c>
      <c r="S143">
        <v>140</v>
      </c>
      <c r="T143">
        <v>0</v>
      </c>
      <c r="U143">
        <v>0</v>
      </c>
      <c r="V143">
        <v>0</v>
      </c>
      <c r="W143">
        <v>721</v>
      </c>
    </row>
    <row r="144" spans="7:23" x14ac:dyDescent="0.35">
      <c r="G144">
        <v>141</v>
      </c>
      <c r="H144">
        <v>0.82</v>
      </c>
      <c r="I144">
        <v>0.85</v>
      </c>
      <c r="J144">
        <v>0.83</v>
      </c>
      <c r="K144">
        <v>591</v>
      </c>
      <c r="S144">
        <v>141</v>
      </c>
      <c r="T144">
        <v>0.03</v>
      </c>
      <c r="U144">
        <v>0.18</v>
      </c>
      <c r="V144">
        <v>0.05</v>
      </c>
      <c r="W144">
        <v>536</v>
      </c>
    </row>
    <row r="145" spans="7:23" x14ac:dyDescent="0.35">
      <c r="G145">
        <v>142</v>
      </c>
      <c r="H145">
        <v>0.84</v>
      </c>
      <c r="I145">
        <v>0.3</v>
      </c>
      <c r="J145">
        <v>0.44</v>
      </c>
      <c r="K145">
        <v>537</v>
      </c>
      <c r="S145">
        <v>142</v>
      </c>
      <c r="T145">
        <v>0</v>
      </c>
      <c r="U145">
        <v>0</v>
      </c>
      <c r="V145">
        <v>0</v>
      </c>
      <c r="W145">
        <v>553</v>
      </c>
    </row>
    <row r="146" spans="7:23" x14ac:dyDescent="0.35">
      <c r="G146">
        <v>143</v>
      </c>
      <c r="H146">
        <v>0.99</v>
      </c>
      <c r="I146">
        <v>0.87</v>
      </c>
      <c r="J146">
        <v>0.93</v>
      </c>
      <c r="K146">
        <v>572</v>
      </c>
      <c r="S146">
        <v>143</v>
      </c>
      <c r="T146">
        <v>0</v>
      </c>
      <c r="U146">
        <v>0</v>
      </c>
      <c r="V146">
        <v>0</v>
      </c>
      <c r="W146">
        <v>550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513</v>
      </c>
      <c r="S147">
        <v>144</v>
      </c>
      <c r="T147">
        <v>0</v>
      </c>
      <c r="U147">
        <v>0</v>
      </c>
      <c r="V147">
        <v>0</v>
      </c>
      <c r="W147">
        <v>559</v>
      </c>
    </row>
    <row r="148" spans="7:23" x14ac:dyDescent="0.35">
      <c r="G148">
        <v>145</v>
      </c>
      <c r="H148">
        <v>0.78</v>
      </c>
      <c r="I148">
        <v>7.0000000000000007E-2</v>
      </c>
      <c r="J148">
        <v>0.13</v>
      </c>
      <c r="K148">
        <v>858</v>
      </c>
      <c r="S148">
        <v>145</v>
      </c>
      <c r="T148">
        <v>0</v>
      </c>
      <c r="U148">
        <v>0</v>
      </c>
      <c r="V148">
        <v>0</v>
      </c>
      <c r="W148">
        <v>811</v>
      </c>
    </row>
    <row r="149" spans="7:23" x14ac:dyDescent="0.35">
      <c r="G149">
        <v>146</v>
      </c>
      <c r="H149">
        <v>0.91</v>
      </c>
      <c r="I149">
        <v>0.33</v>
      </c>
      <c r="J149">
        <v>0.49</v>
      </c>
      <c r="K149">
        <v>581</v>
      </c>
      <c r="S149">
        <v>146</v>
      </c>
      <c r="T149">
        <v>0.09</v>
      </c>
      <c r="U149">
        <v>0.13</v>
      </c>
      <c r="V149">
        <v>0.11</v>
      </c>
      <c r="W149">
        <v>626</v>
      </c>
    </row>
    <row r="150" spans="7:23" x14ac:dyDescent="0.35">
      <c r="G150">
        <v>147</v>
      </c>
      <c r="H150">
        <v>0.33</v>
      </c>
      <c r="I150">
        <v>1</v>
      </c>
      <c r="J150">
        <v>0.49</v>
      </c>
      <c r="K150">
        <v>546</v>
      </c>
      <c r="S150">
        <v>147</v>
      </c>
      <c r="T150">
        <v>0.05</v>
      </c>
      <c r="U150">
        <v>0</v>
      </c>
      <c r="V150">
        <v>0</v>
      </c>
      <c r="W150">
        <v>545</v>
      </c>
    </row>
    <row r="151" spans="7:23" x14ac:dyDescent="0.35">
      <c r="G151">
        <v>148</v>
      </c>
      <c r="H151">
        <v>0.56000000000000005</v>
      </c>
      <c r="I151">
        <v>0.6</v>
      </c>
      <c r="J151">
        <v>0.57999999999999996</v>
      </c>
      <c r="K151">
        <v>815</v>
      </c>
      <c r="S151">
        <v>148</v>
      </c>
      <c r="T151">
        <v>0</v>
      </c>
      <c r="U151">
        <v>0</v>
      </c>
      <c r="V151">
        <v>0</v>
      </c>
      <c r="W151">
        <v>839</v>
      </c>
    </row>
    <row r="152" spans="7:23" x14ac:dyDescent="0.35">
      <c r="G152">
        <v>149</v>
      </c>
      <c r="H152">
        <v>0</v>
      </c>
      <c r="I152">
        <v>0</v>
      </c>
      <c r="J152">
        <v>0</v>
      </c>
      <c r="K152">
        <v>540</v>
      </c>
      <c r="S152">
        <v>149</v>
      </c>
      <c r="T152">
        <v>0</v>
      </c>
      <c r="U152">
        <v>0</v>
      </c>
      <c r="V152">
        <v>0</v>
      </c>
      <c r="W152">
        <v>519</v>
      </c>
    </row>
    <row r="153" spans="7:23" x14ac:dyDescent="0.35">
      <c r="G153">
        <v>150</v>
      </c>
      <c r="H153">
        <v>0.43</v>
      </c>
      <c r="I153">
        <v>0.81</v>
      </c>
      <c r="J153">
        <v>0.56000000000000005</v>
      </c>
      <c r="K153">
        <v>828</v>
      </c>
      <c r="S153">
        <v>150</v>
      </c>
      <c r="T153">
        <v>0</v>
      </c>
      <c r="U153">
        <v>0</v>
      </c>
      <c r="V153">
        <v>0</v>
      </c>
      <c r="W153">
        <v>847</v>
      </c>
    </row>
    <row r="154" spans="7:23" x14ac:dyDescent="0.35">
      <c r="G154">
        <v>151</v>
      </c>
      <c r="H154">
        <v>0.67</v>
      </c>
      <c r="I154">
        <v>0.8</v>
      </c>
      <c r="J154">
        <v>0.73</v>
      </c>
      <c r="K154">
        <v>703</v>
      </c>
      <c r="S154">
        <v>151</v>
      </c>
      <c r="T154">
        <v>0.01</v>
      </c>
      <c r="U154">
        <v>0.01</v>
      </c>
      <c r="V154">
        <v>0.01</v>
      </c>
      <c r="W154">
        <v>726</v>
      </c>
    </row>
    <row r="155" spans="7:23" x14ac:dyDescent="0.35">
      <c r="G155">
        <v>152</v>
      </c>
      <c r="H155">
        <v>0.73</v>
      </c>
      <c r="I155">
        <v>0.87</v>
      </c>
      <c r="J155">
        <v>0.79</v>
      </c>
      <c r="K155">
        <v>541</v>
      </c>
      <c r="S155">
        <v>152</v>
      </c>
      <c r="T155">
        <v>0</v>
      </c>
      <c r="U155">
        <v>0</v>
      </c>
      <c r="V155">
        <v>0</v>
      </c>
      <c r="W155">
        <v>509</v>
      </c>
    </row>
    <row r="156" spans="7:23" x14ac:dyDescent="0.35">
      <c r="G156">
        <v>153</v>
      </c>
      <c r="H156">
        <v>0.99</v>
      </c>
      <c r="I156">
        <v>0.44</v>
      </c>
      <c r="J156">
        <v>0.61</v>
      </c>
      <c r="K156">
        <v>495</v>
      </c>
      <c r="S156">
        <v>153</v>
      </c>
      <c r="T156">
        <v>0.02</v>
      </c>
      <c r="U156">
        <v>0.22</v>
      </c>
      <c r="V156">
        <v>0.03</v>
      </c>
      <c r="W156">
        <v>517</v>
      </c>
    </row>
    <row r="157" spans="7:23" x14ac:dyDescent="0.35">
      <c r="G157">
        <v>154</v>
      </c>
      <c r="H157">
        <v>1</v>
      </c>
      <c r="I157">
        <v>0.81</v>
      </c>
      <c r="J157">
        <v>0.89</v>
      </c>
      <c r="K157">
        <v>622</v>
      </c>
      <c r="S157">
        <v>154</v>
      </c>
      <c r="T157">
        <v>0</v>
      </c>
      <c r="U157">
        <v>0</v>
      </c>
      <c r="V157">
        <v>0</v>
      </c>
      <c r="W157">
        <v>630</v>
      </c>
    </row>
    <row r="158" spans="7:23" x14ac:dyDescent="0.35">
      <c r="G158">
        <v>155</v>
      </c>
      <c r="H158">
        <v>0.93</v>
      </c>
      <c r="I158">
        <v>0.35</v>
      </c>
      <c r="J158">
        <v>0.51</v>
      </c>
      <c r="K158">
        <v>793</v>
      </c>
      <c r="S158">
        <v>155</v>
      </c>
      <c r="T158">
        <v>0.03</v>
      </c>
      <c r="U158">
        <v>0.06</v>
      </c>
      <c r="V158">
        <v>0.04</v>
      </c>
      <c r="W158">
        <v>814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782</v>
      </c>
      <c r="S159">
        <v>156</v>
      </c>
      <c r="T159">
        <v>0</v>
      </c>
      <c r="U159">
        <v>0</v>
      </c>
      <c r="V159">
        <v>0</v>
      </c>
      <c r="W159">
        <v>784</v>
      </c>
    </row>
    <row r="160" spans="7:23" x14ac:dyDescent="0.35">
      <c r="G160">
        <v>157</v>
      </c>
      <c r="H160">
        <v>0.89</v>
      </c>
      <c r="I160">
        <v>0.86</v>
      </c>
      <c r="J160">
        <v>0.87</v>
      </c>
      <c r="K160">
        <v>571</v>
      </c>
      <c r="S160">
        <v>157</v>
      </c>
      <c r="T160">
        <v>0.49</v>
      </c>
      <c r="U160">
        <v>0.22</v>
      </c>
      <c r="V160">
        <v>0.31</v>
      </c>
      <c r="W160">
        <v>550</v>
      </c>
    </row>
    <row r="161" spans="7:23" x14ac:dyDescent="0.35">
      <c r="G161">
        <v>158</v>
      </c>
      <c r="H161">
        <v>0.47</v>
      </c>
      <c r="I161">
        <v>0.96</v>
      </c>
      <c r="J161">
        <v>0.63</v>
      </c>
      <c r="K161">
        <v>616</v>
      </c>
      <c r="S161">
        <v>158</v>
      </c>
      <c r="T161">
        <v>0</v>
      </c>
      <c r="U161">
        <v>0</v>
      </c>
      <c r="V161">
        <v>0</v>
      </c>
      <c r="W161">
        <v>626</v>
      </c>
    </row>
    <row r="162" spans="7:23" x14ac:dyDescent="0.35">
      <c r="G162">
        <v>159</v>
      </c>
      <c r="H162">
        <v>0.96</v>
      </c>
      <c r="I162">
        <v>0.24</v>
      </c>
      <c r="J162">
        <v>0.38</v>
      </c>
      <c r="K162">
        <v>600</v>
      </c>
      <c r="S162">
        <v>159</v>
      </c>
      <c r="T162">
        <v>0</v>
      </c>
      <c r="U162">
        <v>0</v>
      </c>
      <c r="V162">
        <v>0</v>
      </c>
      <c r="W162">
        <v>554</v>
      </c>
    </row>
    <row r="163" spans="7:23" x14ac:dyDescent="0.35">
      <c r="G163">
        <v>160</v>
      </c>
      <c r="H163">
        <v>0.32</v>
      </c>
      <c r="I163">
        <v>1</v>
      </c>
      <c r="J163">
        <v>0.49</v>
      </c>
      <c r="K163">
        <v>820</v>
      </c>
      <c r="S163">
        <v>160</v>
      </c>
      <c r="T163">
        <v>0.01</v>
      </c>
      <c r="U163">
        <v>0.01</v>
      </c>
      <c r="V163">
        <v>0.01</v>
      </c>
      <c r="W163">
        <v>850</v>
      </c>
    </row>
    <row r="164" spans="7:23" x14ac:dyDescent="0.35">
      <c r="G164">
        <v>161</v>
      </c>
      <c r="H164">
        <v>0.53</v>
      </c>
      <c r="I164">
        <v>0.88</v>
      </c>
      <c r="J164">
        <v>0.66</v>
      </c>
      <c r="K164">
        <v>760</v>
      </c>
      <c r="S164">
        <v>161</v>
      </c>
      <c r="T164">
        <v>0</v>
      </c>
      <c r="U164">
        <v>0</v>
      </c>
      <c r="V164">
        <v>0</v>
      </c>
      <c r="W164">
        <v>760</v>
      </c>
    </row>
    <row r="165" spans="7:23" x14ac:dyDescent="0.35">
      <c r="G165">
        <v>162</v>
      </c>
      <c r="H165">
        <v>0.4</v>
      </c>
      <c r="I165">
        <v>1</v>
      </c>
      <c r="J165">
        <v>0.56999999999999995</v>
      </c>
      <c r="K165">
        <v>521</v>
      </c>
      <c r="S165">
        <v>162</v>
      </c>
      <c r="T165">
        <v>0</v>
      </c>
      <c r="U165">
        <v>0</v>
      </c>
      <c r="V165">
        <v>0</v>
      </c>
      <c r="W165">
        <v>556</v>
      </c>
    </row>
    <row r="166" spans="7:23" x14ac:dyDescent="0.35">
      <c r="G166">
        <v>163</v>
      </c>
      <c r="H166">
        <v>0.59</v>
      </c>
      <c r="I166">
        <v>0.42</v>
      </c>
      <c r="J166">
        <v>0.49</v>
      </c>
      <c r="K166">
        <v>582</v>
      </c>
      <c r="S166">
        <v>163</v>
      </c>
      <c r="T166">
        <v>0</v>
      </c>
      <c r="U166">
        <v>0</v>
      </c>
      <c r="V166">
        <v>0</v>
      </c>
      <c r="W166">
        <v>591</v>
      </c>
    </row>
    <row r="167" spans="7:23" x14ac:dyDescent="0.35">
      <c r="G167">
        <v>164</v>
      </c>
      <c r="H167">
        <v>0</v>
      </c>
      <c r="I167">
        <v>0</v>
      </c>
      <c r="J167">
        <v>0</v>
      </c>
      <c r="K167">
        <v>578</v>
      </c>
      <c r="S167">
        <v>164</v>
      </c>
      <c r="T167">
        <v>0</v>
      </c>
      <c r="U167">
        <v>0</v>
      </c>
      <c r="V167">
        <v>0</v>
      </c>
      <c r="W167">
        <v>544</v>
      </c>
    </row>
    <row r="168" spans="7:23" x14ac:dyDescent="0.35">
      <c r="G168">
        <v>165</v>
      </c>
      <c r="H168">
        <v>0</v>
      </c>
      <c r="I168">
        <v>0</v>
      </c>
      <c r="J168">
        <v>0</v>
      </c>
      <c r="K168">
        <v>491</v>
      </c>
      <c r="S168">
        <v>165</v>
      </c>
      <c r="T168">
        <v>0</v>
      </c>
      <c r="U168">
        <v>0</v>
      </c>
      <c r="V168">
        <v>0</v>
      </c>
      <c r="W168">
        <v>560</v>
      </c>
    </row>
    <row r="169" spans="7:23" x14ac:dyDescent="0.35">
      <c r="G169">
        <v>166</v>
      </c>
      <c r="H169">
        <v>0.61</v>
      </c>
      <c r="I169">
        <v>1</v>
      </c>
      <c r="J169">
        <v>0.76</v>
      </c>
      <c r="K169">
        <v>566</v>
      </c>
      <c r="S169">
        <v>166</v>
      </c>
      <c r="T169">
        <v>0</v>
      </c>
      <c r="U169">
        <v>0</v>
      </c>
      <c r="V169">
        <v>0</v>
      </c>
      <c r="W169">
        <v>543</v>
      </c>
    </row>
    <row r="170" spans="7:23" x14ac:dyDescent="0.35">
      <c r="G170">
        <v>167</v>
      </c>
      <c r="H170">
        <v>1</v>
      </c>
      <c r="I170">
        <v>0.06</v>
      </c>
      <c r="J170">
        <v>0.11</v>
      </c>
      <c r="K170">
        <v>807</v>
      </c>
      <c r="S170">
        <v>167</v>
      </c>
      <c r="T170">
        <v>0</v>
      </c>
      <c r="U170">
        <v>0</v>
      </c>
      <c r="V170">
        <v>0</v>
      </c>
      <c r="W170">
        <v>868</v>
      </c>
    </row>
    <row r="171" spans="7:23" x14ac:dyDescent="0.35">
      <c r="G171">
        <v>168</v>
      </c>
      <c r="H171">
        <v>1</v>
      </c>
      <c r="I171">
        <v>0.99</v>
      </c>
      <c r="J171">
        <v>0.99</v>
      </c>
      <c r="K171">
        <v>864</v>
      </c>
      <c r="S171">
        <v>168</v>
      </c>
      <c r="T171">
        <v>0.01</v>
      </c>
      <c r="U171">
        <v>0.02</v>
      </c>
      <c r="V171">
        <v>0.01</v>
      </c>
      <c r="W171">
        <v>824</v>
      </c>
    </row>
    <row r="172" spans="7:23" x14ac:dyDescent="0.35">
      <c r="G172">
        <v>169</v>
      </c>
      <c r="H172">
        <v>0.37</v>
      </c>
      <c r="I172">
        <v>0.44</v>
      </c>
      <c r="J172">
        <v>0.4</v>
      </c>
      <c r="K172">
        <v>547</v>
      </c>
      <c r="S172">
        <v>169</v>
      </c>
      <c r="T172">
        <v>0</v>
      </c>
      <c r="U172">
        <v>0</v>
      </c>
      <c r="V172">
        <v>0</v>
      </c>
      <c r="W172">
        <v>520</v>
      </c>
    </row>
    <row r="173" spans="7:23" x14ac:dyDescent="0.35">
      <c r="G173">
        <v>170</v>
      </c>
      <c r="H173">
        <v>0.48</v>
      </c>
      <c r="I173">
        <v>0.77</v>
      </c>
      <c r="J173">
        <v>0.59</v>
      </c>
      <c r="K173">
        <v>580</v>
      </c>
      <c r="S173">
        <v>170</v>
      </c>
      <c r="T173">
        <v>0</v>
      </c>
      <c r="U173">
        <v>0</v>
      </c>
      <c r="V173">
        <v>0</v>
      </c>
      <c r="W173">
        <v>565</v>
      </c>
    </row>
    <row r="174" spans="7:23" x14ac:dyDescent="0.35">
      <c r="G174">
        <v>171</v>
      </c>
      <c r="H174">
        <v>0.68</v>
      </c>
      <c r="I174">
        <v>0.95</v>
      </c>
      <c r="J174">
        <v>0.79</v>
      </c>
      <c r="K174">
        <v>806</v>
      </c>
      <c r="S174">
        <v>171</v>
      </c>
      <c r="T174">
        <v>0</v>
      </c>
      <c r="U174">
        <v>0</v>
      </c>
      <c r="V174">
        <v>0</v>
      </c>
      <c r="W174">
        <v>816</v>
      </c>
    </row>
    <row r="175" spans="7:23" x14ac:dyDescent="0.35">
      <c r="G175">
        <v>172</v>
      </c>
      <c r="H175">
        <v>0.57999999999999996</v>
      </c>
      <c r="I175">
        <v>0.55000000000000004</v>
      </c>
      <c r="J175">
        <v>0.56000000000000005</v>
      </c>
      <c r="K175">
        <v>526</v>
      </c>
      <c r="S175">
        <v>172</v>
      </c>
      <c r="T175">
        <v>0</v>
      </c>
      <c r="U175">
        <v>0</v>
      </c>
      <c r="V175">
        <v>0</v>
      </c>
      <c r="W175">
        <v>535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801</v>
      </c>
      <c r="S176">
        <v>173</v>
      </c>
      <c r="T176">
        <v>0</v>
      </c>
      <c r="U176">
        <v>0</v>
      </c>
      <c r="V176">
        <v>0</v>
      </c>
      <c r="W176">
        <v>775</v>
      </c>
    </row>
    <row r="177" spans="7:23" x14ac:dyDescent="0.35">
      <c r="G177">
        <v>174</v>
      </c>
      <c r="H177">
        <v>0.87</v>
      </c>
      <c r="I177">
        <v>1</v>
      </c>
      <c r="J177">
        <v>0.93</v>
      </c>
      <c r="K177">
        <v>655</v>
      </c>
      <c r="S177">
        <v>174</v>
      </c>
      <c r="T177">
        <v>0</v>
      </c>
      <c r="U177">
        <v>0</v>
      </c>
      <c r="V177">
        <v>0</v>
      </c>
      <c r="W177">
        <v>693</v>
      </c>
    </row>
    <row r="178" spans="7:23" x14ac:dyDescent="0.35">
      <c r="G178">
        <v>175</v>
      </c>
      <c r="H178">
        <v>0.69</v>
      </c>
      <c r="I178">
        <v>0.72</v>
      </c>
      <c r="J178">
        <v>0.71</v>
      </c>
      <c r="K178">
        <v>583</v>
      </c>
      <c r="S178">
        <v>175</v>
      </c>
      <c r="T178">
        <v>0</v>
      </c>
      <c r="U178">
        <v>0</v>
      </c>
      <c r="V178">
        <v>0</v>
      </c>
      <c r="W178">
        <v>584</v>
      </c>
    </row>
    <row r="179" spans="7:23" x14ac:dyDescent="0.35">
      <c r="G179">
        <v>176</v>
      </c>
      <c r="H179">
        <v>0</v>
      </c>
      <c r="I179">
        <v>0</v>
      </c>
      <c r="J179">
        <v>0</v>
      </c>
      <c r="K179">
        <v>552</v>
      </c>
      <c r="S179">
        <v>176</v>
      </c>
      <c r="T179">
        <v>0</v>
      </c>
      <c r="U179">
        <v>0</v>
      </c>
      <c r="V179">
        <v>0</v>
      </c>
      <c r="W179">
        <v>518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567</v>
      </c>
      <c r="S180">
        <v>177</v>
      </c>
      <c r="T180">
        <v>0</v>
      </c>
      <c r="U180">
        <v>0</v>
      </c>
      <c r="V180">
        <v>0</v>
      </c>
      <c r="W180">
        <v>557</v>
      </c>
    </row>
    <row r="181" spans="7:23" x14ac:dyDescent="0.35">
      <c r="G181">
        <v>178</v>
      </c>
      <c r="H181">
        <v>0.35</v>
      </c>
      <c r="I181">
        <v>0.96</v>
      </c>
      <c r="J181">
        <v>0.51</v>
      </c>
      <c r="K181">
        <v>605</v>
      </c>
      <c r="S181">
        <v>178</v>
      </c>
      <c r="T181">
        <v>0</v>
      </c>
      <c r="U181">
        <v>0</v>
      </c>
      <c r="V181">
        <v>0</v>
      </c>
      <c r="W181">
        <v>640</v>
      </c>
    </row>
    <row r="182" spans="7:23" x14ac:dyDescent="0.35">
      <c r="G182">
        <v>179</v>
      </c>
      <c r="H182">
        <v>0.82</v>
      </c>
      <c r="I182">
        <v>0.44</v>
      </c>
      <c r="J182">
        <v>0.56999999999999995</v>
      </c>
      <c r="K182">
        <v>576</v>
      </c>
      <c r="S182">
        <v>179</v>
      </c>
      <c r="T182">
        <v>0</v>
      </c>
      <c r="U182">
        <v>0</v>
      </c>
      <c r="V182">
        <v>0</v>
      </c>
      <c r="W182">
        <v>541</v>
      </c>
    </row>
    <row r="183" spans="7:23" x14ac:dyDescent="0.35">
      <c r="G183">
        <v>180</v>
      </c>
      <c r="H183">
        <v>0.5</v>
      </c>
      <c r="I183">
        <v>0.33</v>
      </c>
      <c r="J183">
        <v>0.4</v>
      </c>
      <c r="K183">
        <v>558</v>
      </c>
      <c r="S183">
        <v>180</v>
      </c>
      <c r="T183">
        <v>0</v>
      </c>
      <c r="U183">
        <v>0</v>
      </c>
      <c r="V183">
        <v>0</v>
      </c>
      <c r="W183">
        <v>551</v>
      </c>
    </row>
    <row r="184" spans="7:23" x14ac:dyDescent="0.35">
      <c r="G184">
        <v>181</v>
      </c>
      <c r="H184">
        <v>0.59</v>
      </c>
      <c r="I184">
        <v>0.63</v>
      </c>
      <c r="J184">
        <v>0.61</v>
      </c>
      <c r="K184">
        <v>553</v>
      </c>
      <c r="S184">
        <v>181</v>
      </c>
      <c r="T184">
        <v>0</v>
      </c>
      <c r="U184">
        <v>0</v>
      </c>
      <c r="V184">
        <v>0</v>
      </c>
      <c r="W184">
        <v>546</v>
      </c>
    </row>
    <row r="185" spans="7:23" x14ac:dyDescent="0.35">
      <c r="G185">
        <v>182</v>
      </c>
      <c r="H185">
        <v>0.43</v>
      </c>
      <c r="I185">
        <v>0.99</v>
      </c>
      <c r="J185">
        <v>0.6</v>
      </c>
      <c r="K185">
        <v>575</v>
      </c>
      <c r="S185">
        <v>182</v>
      </c>
      <c r="T185">
        <v>0.01</v>
      </c>
      <c r="U185">
        <v>0.11</v>
      </c>
      <c r="V185">
        <v>0.02</v>
      </c>
      <c r="W185">
        <v>532</v>
      </c>
    </row>
    <row r="186" spans="7:23" x14ac:dyDescent="0.35">
      <c r="G186">
        <v>183</v>
      </c>
      <c r="H186">
        <v>0.34</v>
      </c>
      <c r="I186">
        <v>1</v>
      </c>
      <c r="J186">
        <v>0.5</v>
      </c>
      <c r="K186">
        <v>574</v>
      </c>
      <c r="S186">
        <v>183</v>
      </c>
      <c r="T186">
        <v>0</v>
      </c>
      <c r="U186">
        <v>0</v>
      </c>
      <c r="V186">
        <v>0</v>
      </c>
      <c r="W186">
        <v>553</v>
      </c>
    </row>
    <row r="187" spans="7:23" x14ac:dyDescent="0.35">
      <c r="G187">
        <v>184</v>
      </c>
      <c r="H187">
        <v>0.42</v>
      </c>
      <c r="I187">
        <v>0.82</v>
      </c>
      <c r="J187">
        <v>0.55000000000000004</v>
      </c>
      <c r="K187">
        <v>840</v>
      </c>
      <c r="S187">
        <v>184</v>
      </c>
      <c r="T187">
        <v>0</v>
      </c>
      <c r="U187">
        <v>0</v>
      </c>
      <c r="V187">
        <v>0</v>
      </c>
      <c r="W187">
        <v>825</v>
      </c>
    </row>
    <row r="188" spans="7:23" x14ac:dyDescent="0.35">
      <c r="G188">
        <v>185</v>
      </c>
      <c r="H188">
        <v>0.45</v>
      </c>
      <c r="I188">
        <v>0.97</v>
      </c>
      <c r="J188">
        <v>0.61</v>
      </c>
      <c r="K188">
        <v>528</v>
      </c>
      <c r="S188">
        <v>185</v>
      </c>
      <c r="T188">
        <v>0.01</v>
      </c>
      <c r="U188">
        <v>0.06</v>
      </c>
      <c r="V188">
        <v>0.01</v>
      </c>
      <c r="W188">
        <v>537</v>
      </c>
    </row>
    <row r="189" spans="7:23" x14ac:dyDescent="0.35">
      <c r="G189">
        <v>186</v>
      </c>
      <c r="H189">
        <v>0.92</v>
      </c>
      <c r="I189">
        <v>0.42</v>
      </c>
      <c r="J189">
        <v>0.56999999999999995</v>
      </c>
      <c r="K189">
        <v>831</v>
      </c>
      <c r="S189">
        <v>186</v>
      </c>
      <c r="T189">
        <v>0.03</v>
      </c>
      <c r="U189">
        <v>0.16</v>
      </c>
      <c r="V189">
        <v>0.05</v>
      </c>
      <c r="W189">
        <v>829</v>
      </c>
    </row>
    <row r="190" spans="7:23" x14ac:dyDescent="0.35">
      <c r="G190">
        <v>187</v>
      </c>
      <c r="H190">
        <v>0.56999999999999995</v>
      </c>
      <c r="I190">
        <v>1</v>
      </c>
      <c r="J190">
        <v>0.73</v>
      </c>
      <c r="K190">
        <v>787</v>
      </c>
      <c r="S190">
        <v>187</v>
      </c>
      <c r="T190">
        <v>0</v>
      </c>
      <c r="U190">
        <v>0</v>
      </c>
      <c r="V190">
        <v>0</v>
      </c>
      <c r="W190">
        <v>781</v>
      </c>
    </row>
    <row r="191" spans="7:23" x14ac:dyDescent="0.35">
      <c r="G191">
        <v>188</v>
      </c>
      <c r="H191">
        <v>0.91</v>
      </c>
      <c r="I191">
        <v>0.99</v>
      </c>
      <c r="J191">
        <v>0.95</v>
      </c>
      <c r="K191">
        <v>540</v>
      </c>
      <c r="S191">
        <v>188</v>
      </c>
      <c r="T191">
        <v>0</v>
      </c>
      <c r="U191">
        <v>0</v>
      </c>
      <c r="V191">
        <v>0</v>
      </c>
      <c r="W191">
        <v>558</v>
      </c>
    </row>
    <row r="192" spans="7:23" x14ac:dyDescent="0.35">
      <c r="G192">
        <v>189</v>
      </c>
      <c r="H192">
        <v>0.48</v>
      </c>
      <c r="I192">
        <v>1</v>
      </c>
      <c r="J192">
        <v>0.65</v>
      </c>
      <c r="K192">
        <v>523</v>
      </c>
      <c r="S192">
        <v>189</v>
      </c>
      <c r="T192">
        <v>0</v>
      </c>
      <c r="U192">
        <v>0</v>
      </c>
      <c r="V192">
        <v>0</v>
      </c>
      <c r="W192">
        <v>555</v>
      </c>
    </row>
    <row r="193" spans="7:23" x14ac:dyDescent="0.35">
      <c r="G193">
        <v>190</v>
      </c>
      <c r="H193">
        <v>0</v>
      </c>
      <c r="I193">
        <v>0</v>
      </c>
      <c r="J193">
        <v>0</v>
      </c>
      <c r="K193">
        <v>532</v>
      </c>
      <c r="S193">
        <v>190</v>
      </c>
      <c r="T193">
        <v>0</v>
      </c>
      <c r="U193">
        <v>0</v>
      </c>
      <c r="V193">
        <v>0</v>
      </c>
      <c r="W193">
        <v>551</v>
      </c>
    </row>
    <row r="194" spans="7:23" x14ac:dyDescent="0.35">
      <c r="G194">
        <v>191</v>
      </c>
      <c r="H194">
        <v>0.69</v>
      </c>
      <c r="I194">
        <v>0.77</v>
      </c>
      <c r="J194">
        <v>0.73</v>
      </c>
      <c r="K194">
        <v>524</v>
      </c>
      <c r="S194">
        <v>191</v>
      </c>
      <c r="T194">
        <v>0</v>
      </c>
      <c r="U194">
        <v>0</v>
      </c>
      <c r="V194">
        <v>0</v>
      </c>
      <c r="W194">
        <v>518</v>
      </c>
    </row>
    <row r="195" spans="7:23" x14ac:dyDescent="0.35">
      <c r="G195">
        <v>192</v>
      </c>
      <c r="H195">
        <v>0.98</v>
      </c>
      <c r="I195">
        <v>0.99</v>
      </c>
      <c r="J195">
        <v>0.98</v>
      </c>
      <c r="K195">
        <v>529</v>
      </c>
      <c r="S195">
        <v>192</v>
      </c>
      <c r="T195">
        <v>0</v>
      </c>
      <c r="U195">
        <v>0</v>
      </c>
      <c r="V195">
        <v>0</v>
      </c>
      <c r="W195">
        <v>513</v>
      </c>
    </row>
    <row r="196" spans="7:23" x14ac:dyDescent="0.35">
      <c r="G196">
        <v>193</v>
      </c>
      <c r="H196">
        <v>0.6</v>
      </c>
      <c r="I196">
        <v>0.99</v>
      </c>
      <c r="J196">
        <v>0.75</v>
      </c>
      <c r="K196">
        <v>800</v>
      </c>
      <c r="S196">
        <v>193</v>
      </c>
      <c r="T196">
        <v>0</v>
      </c>
      <c r="U196">
        <v>0</v>
      </c>
      <c r="V196">
        <v>0</v>
      </c>
      <c r="W196">
        <v>815</v>
      </c>
    </row>
    <row r="197" spans="7:23" x14ac:dyDescent="0.35">
      <c r="G197">
        <v>194</v>
      </c>
      <c r="H197">
        <v>0.7</v>
      </c>
      <c r="I197">
        <v>1</v>
      </c>
      <c r="J197">
        <v>0.82</v>
      </c>
      <c r="K197">
        <v>789</v>
      </c>
      <c r="S197">
        <v>194</v>
      </c>
      <c r="T197">
        <v>0</v>
      </c>
      <c r="U197">
        <v>0</v>
      </c>
      <c r="V197">
        <v>0</v>
      </c>
      <c r="W197">
        <v>819</v>
      </c>
    </row>
    <row r="198" spans="7:23" x14ac:dyDescent="0.35">
      <c r="G198">
        <v>195</v>
      </c>
      <c r="H198">
        <v>0.94</v>
      </c>
      <c r="I198">
        <v>0.16</v>
      </c>
      <c r="J198">
        <v>0.27</v>
      </c>
      <c r="K198">
        <v>586</v>
      </c>
      <c r="S198">
        <v>195</v>
      </c>
      <c r="T198">
        <v>0</v>
      </c>
      <c r="U198">
        <v>0</v>
      </c>
      <c r="V198">
        <v>0</v>
      </c>
      <c r="W198">
        <v>574</v>
      </c>
    </row>
    <row r="199" spans="7:23" x14ac:dyDescent="0.35">
      <c r="G199">
        <v>196</v>
      </c>
      <c r="H199">
        <v>0.99</v>
      </c>
      <c r="I199">
        <v>0.22</v>
      </c>
      <c r="J199">
        <v>0.36</v>
      </c>
      <c r="K199">
        <v>812</v>
      </c>
      <c r="S199">
        <v>196</v>
      </c>
      <c r="T199">
        <v>0.01</v>
      </c>
      <c r="U199">
        <v>0.02</v>
      </c>
      <c r="V199">
        <v>0.01</v>
      </c>
      <c r="W199">
        <v>790</v>
      </c>
    </row>
    <row r="200" spans="7:23" x14ac:dyDescent="0.35">
      <c r="G200">
        <v>197</v>
      </c>
      <c r="H200">
        <v>0.95</v>
      </c>
      <c r="I200">
        <v>0.63</v>
      </c>
      <c r="J200">
        <v>0.76</v>
      </c>
      <c r="K200">
        <v>524</v>
      </c>
      <c r="S200">
        <v>197</v>
      </c>
      <c r="T200">
        <v>0.01</v>
      </c>
      <c r="U200">
        <v>0.05</v>
      </c>
      <c r="V200">
        <v>0.01</v>
      </c>
      <c r="W200">
        <v>520</v>
      </c>
    </row>
    <row r="201" spans="7:23" x14ac:dyDescent="0.35">
      <c r="G201">
        <v>198</v>
      </c>
      <c r="H201">
        <v>0.36</v>
      </c>
      <c r="I201">
        <v>0.87</v>
      </c>
      <c r="J201">
        <v>0.51</v>
      </c>
      <c r="K201">
        <v>553</v>
      </c>
      <c r="S201">
        <v>198</v>
      </c>
      <c r="T201">
        <v>0</v>
      </c>
      <c r="U201">
        <v>0</v>
      </c>
      <c r="V201">
        <v>0</v>
      </c>
      <c r="W201">
        <v>560</v>
      </c>
    </row>
    <row r="202" spans="7:23" x14ac:dyDescent="0.35">
      <c r="G202">
        <v>199</v>
      </c>
      <c r="H202">
        <v>1</v>
      </c>
      <c r="I202">
        <v>0.27</v>
      </c>
      <c r="J202">
        <v>0.43</v>
      </c>
      <c r="K202">
        <v>569</v>
      </c>
      <c r="S202">
        <v>199</v>
      </c>
      <c r="T202">
        <v>0</v>
      </c>
      <c r="U202">
        <v>0</v>
      </c>
      <c r="V202">
        <v>0</v>
      </c>
      <c r="W202">
        <v>558</v>
      </c>
    </row>
    <row r="203" spans="7:23" x14ac:dyDescent="0.35">
      <c r="G203">
        <v>200</v>
      </c>
      <c r="H203">
        <v>0.46</v>
      </c>
      <c r="I203">
        <v>0.98</v>
      </c>
      <c r="J203">
        <v>0.63</v>
      </c>
      <c r="K203">
        <v>552</v>
      </c>
      <c r="S203">
        <v>200</v>
      </c>
      <c r="T203">
        <v>0</v>
      </c>
      <c r="U203">
        <v>0</v>
      </c>
      <c r="V203">
        <v>0</v>
      </c>
      <c r="W203">
        <v>514</v>
      </c>
    </row>
    <row r="204" spans="7:23" x14ac:dyDescent="0.35">
      <c r="G204">
        <v>201</v>
      </c>
      <c r="H204">
        <v>0.98</v>
      </c>
      <c r="I204">
        <v>1</v>
      </c>
      <c r="J204">
        <v>0.99</v>
      </c>
      <c r="K204">
        <v>536</v>
      </c>
      <c r="S204">
        <v>201</v>
      </c>
      <c r="T204">
        <v>0</v>
      </c>
      <c r="U204">
        <v>0</v>
      </c>
      <c r="V204">
        <v>0</v>
      </c>
      <c r="W204">
        <v>542</v>
      </c>
    </row>
    <row r="205" spans="7:23" x14ac:dyDescent="0.35">
      <c r="G205">
        <v>202</v>
      </c>
      <c r="H205">
        <v>0</v>
      </c>
      <c r="I205">
        <v>0</v>
      </c>
      <c r="J205">
        <v>0</v>
      </c>
      <c r="K205">
        <v>830</v>
      </c>
      <c r="S205">
        <v>202</v>
      </c>
      <c r="T205">
        <v>0</v>
      </c>
      <c r="U205">
        <v>0</v>
      </c>
      <c r="V205">
        <v>0</v>
      </c>
      <c r="W205">
        <v>849</v>
      </c>
    </row>
    <row r="206" spans="7:23" x14ac:dyDescent="0.35">
      <c r="G206">
        <v>203</v>
      </c>
      <c r="H206">
        <v>0</v>
      </c>
      <c r="I206">
        <v>0</v>
      </c>
      <c r="J206">
        <v>0</v>
      </c>
      <c r="K206">
        <v>548</v>
      </c>
      <c r="S206">
        <v>203</v>
      </c>
      <c r="T206">
        <v>0</v>
      </c>
      <c r="U206">
        <v>0</v>
      </c>
      <c r="V206">
        <v>0</v>
      </c>
      <c r="W206">
        <v>549</v>
      </c>
    </row>
    <row r="207" spans="7:23" x14ac:dyDescent="0.35">
      <c r="G207">
        <v>204</v>
      </c>
      <c r="H207">
        <v>0.59</v>
      </c>
      <c r="I207">
        <v>0.45</v>
      </c>
      <c r="J207">
        <v>0.51</v>
      </c>
      <c r="K207">
        <v>831</v>
      </c>
      <c r="S207">
        <v>204</v>
      </c>
      <c r="T207">
        <v>0.01</v>
      </c>
      <c r="U207">
        <v>0.01</v>
      </c>
      <c r="V207">
        <v>0.01</v>
      </c>
      <c r="W207">
        <v>870</v>
      </c>
    </row>
    <row r="208" spans="7:23" x14ac:dyDescent="0.35">
      <c r="G208">
        <v>205</v>
      </c>
      <c r="H208">
        <v>0.72</v>
      </c>
      <c r="I208">
        <v>0.54</v>
      </c>
      <c r="J208">
        <v>0.62</v>
      </c>
      <c r="K208">
        <v>529</v>
      </c>
      <c r="S208">
        <v>205</v>
      </c>
      <c r="T208">
        <v>0</v>
      </c>
      <c r="U208">
        <v>0</v>
      </c>
      <c r="V208">
        <v>0</v>
      </c>
      <c r="W208">
        <v>579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835</v>
      </c>
      <c r="S209">
        <v>206</v>
      </c>
      <c r="T209">
        <v>0</v>
      </c>
      <c r="U209">
        <v>0</v>
      </c>
      <c r="V209">
        <v>0</v>
      </c>
      <c r="W209">
        <v>855</v>
      </c>
    </row>
    <row r="210" spans="7:23" x14ac:dyDescent="0.35">
      <c r="G210">
        <v>207</v>
      </c>
      <c r="H210">
        <v>0.81</v>
      </c>
      <c r="I210">
        <v>0.14000000000000001</v>
      </c>
      <c r="J210">
        <v>0.24</v>
      </c>
      <c r="K210">
        <v>517</v>
      </c>
      <c r="S210">
        <v>207</v>
      </c>
      <c r="T210">
        <v>0</v>
      </c>
      <c r="U210">
        <v>0</v>
      </c>
      <c r="V210">
        <v>0</v>
      </c>
      <c r="W210">
        <v>542</v>
      </c>
    </row>
    <row r="211" spans="7:23" x14ac:dyDescent="0.35">
      <c r="G211">
        <v>208</v>
      </c>
      <c r="H211">
        <v>0.49</v>
      </c>
      <c r="I211">
        <v>0.96</v>
      </c>
      <c r="J211">
        <v>0.65</v>
      </c>
      <c r="K211">
        <v>769</v>
      </c>
      <c r="S211">
        <v>208</v>
      </c>
      <c r="T211">
        <v>0</v>
      </c>
      <c r="U211">
        <v>0</v>
      </c>
      <c r="V211">
        <v>0</v>
      </c>
      <c r="W211">
        <v>742</v>
      </c>
    </row>
    <row r="212" spans="7:23" x14ac:dyDescent="0.35">
      <c r="G212">
        <v>209</v>
      </c>
      <c r="H212">
        <v>0.78</v>
      </c>
      <c r="I212">
        <v>0.95</v>
      </c>
      <c r="J212">
        <v>0.85</v>
      </c>
      <c r="K212">
        <v>876</v>
      </c>
      <c r="S212">
        <v>209</v>
      </c>
      <c r="T212">
        <v>0</v>
      </c>
      <c r="U212">
        <v>0</v>
      </c>
      <c r="V212">
        <v>0</v>
      </c>
      <c r="W212">
        <v>855</v>
      </c>
    </row>
    <row r="213" spans="7:23" x14ac:dyDescent="0.35">
      <c r="G213">
        <v>210</v>
      </c>
      <c r="H213">
        <v>0.64</v>
      </c>
      <c r="I213">
        <v>0.87</v>
      </c>
      <c r="J213">
        <v>0.74</v>
      </c>
      <c r="K213">
        <v>695</v>
      </c>
      <c r="S213">
        <v>210</v>
      </c>
      <c r="T213">
        <v>0</v>
      </c>
      <c r="U213">
        <v>0</v>
      </c>
      <c r="V213">
        <v>0</v>
      </c>
      <c r="W213">
        <v>729</v>
      </c>
    </row>
    <row r="214" spans="7:23" x14ac:dyDescent="0.35">
      <c r="G214">
        <v>211</v>
      </c>
      <c r="H214">
        <v>0.56999999999999995</v>
      </c>
      <c r="I214">
        <v>0.97</v>
      </c>
      <c r="J214">
        <v>0.72</v>
      </c>
      <c r="K214">
        <v>529</v>
      </c>
      <c r="S214">
        <v>211</v>
      </c>
      <c r="T214">
        <v>0.25</v>
      </c>
      <c r="U214">
        <v>0.01</v>
      </c>
      <c r="V214">
        <v>0.03</v>
      </c>
      <c r="W214">
        <v>571</v>
      </c>
    </row>
    <row r="215" spans="7:23" x14ac:dyDescent="0.35">
      <c r="G215">
        <v>212</v>
      </c>
      <c r="H215">
        <v>0.85</v>
      </c>
      <c r="I215">
        <v>0.18</v>
      </c>
      <c r="J215">
        <v>0.3</v>
      </c>
      <c r="K215">
        <v>847</v>
      </c>
      <c r="S215">
        <v>212</v>
      </c>
      <c r="T215">
        <v>0</v>
      </c>
      <c r="U215">
        <v>0</v>
      </c>
      <c r="V215">
        <v>0</v>
      </c>
      <c r="W215">
        <v>781</v>
      </c>
    </row>
    <row r="216" spans="7:23" x14ac:dyDescent="0.35">
      <c r="G216">
        <v>213</v>
      </c>
      <c r="H216">
        <v>1</v>
      </c>
      <c r="I216">
        <v>0.08</v>
      </c>
      <c r="J216">
        <v>0.15</v>
      </c>
      <c r="K216">
        <v>538</v>
      </c>
      <c r="S216">
        <v>213</v>
      </c>
      <c r="T216">
        <v>0</v>
      </c>
      <c r="U216">
        <v>0</v>
      </c>
      <c r="V216">
        <v>0</v>
      </c>
      <c r="W216">
        <v>491</v>
      </c>
    </row>
    <row r="217" spans="7:23" x14ac:dyDescent="0.35">
      <c r="G217">
        <v>214</v>
      </c>
      <c r="H217">
        <v>0.44</v>
      </c>
      <c r="I217">
        <v>0.71</v>
      </c>
      <c r="J217">
        <v>0.54</v>
      </c>
      <c r="K217">
        <v>550</v>
      </c>
      <c r="S217">
        <v>214</v>
      </c>
      <c r="T217">
        <v>0</v>
      </c>
      <c r="U217">
        <v>0</v>
      </c>
      <c r="V217">
        <v>0</v>
      </c>
      <c r="W217">
        <v>571</v>
      </c>
    </row>
    <row r="218" spans="7:23" x14ac:dyDescent="0.35">
      <c r="G218">
        <v>215</v>
      </c>
      <c r="H218">
        <v>0.93</v>
      </c>
      <c r="I218">
        <v>1</v>
      </c>
      <c r="J218">
        <v>0.96</v>
      </c>
      <c r="K218">
        <v>806</v>
      </c>
      <c r="S218">
        <v>215</v>
      </c>
      <c r="T218">
        <v>0</v>
      </c>
      <c r="U218">
        <v>0</v>
      </c>
      <c r="V218">
        <v>0</v>
      </c>
      <c r="W218">
        <v>805</v>
      </c>
    </row>
    <row r="219" spans="7:23" x14ac:dyDescent="0.35">
      <c r="G219">
        <v>216</v>
      </c>
      <c r="H219">
        <v>0.3</v>
      </c>
      <c r="I219">
        <v>0.99</v>
      </c>
      <c r="J219">
        <v>0.46</v>
      </c>
      <c r="K219">
        <v>581</v>
      </c>
      <c r="S219">
        <v>216</v>
      </c>
      <c r="T219">
        <v>0</v>
      </c>
      <c r="U219">
        <v>0</v>
      </c>
      <c r="V219">
        <v>0</v>
      </c>
      <c r="W219">
        <v>541</v>
      </c>
    </row>
    <row r="220" spans="7:23" x14ac:dyDescent="0.35">
      <c r="G220">
        <v>217</v>
      </c>
      <c r="H220">
        <v>0.57999999999999996</v>
      </c>
      <c r="I220">
        <v>0.65</v>
      </c>
      <c r="J220">
        <v>0.61</v>
      </c>
      <c r="K220">
        <v>774</v>
      </c>
      <c r="S220">
        <v>217</v>
      </c>
      <c r="T220">
        <v>0</v>
      </c>
      <c r="U220">
        <v>0</v>
      </c>
      <c r="V220">
        <v>0</v>
      </c>
      <c r="W220">
        <v>821</v>
      </c>
    </row>
    <row r="221" spans="7:23" x14ac:dyDescent="0.35">
      <c r="G221">
        <v>218</v>
      </c>
      <c r="H221">
        <v>0.95</v>
      </c>
      <c r="I221">
        <v>0.75</v>
      </c>
      <c r="J221">
        <v>0.84</v>
      </c>
      <c r="K221">
        <v>561</v>
      </c>
      <c r="S221">
        <v>218</v>
      </c>
      <c r="T221">
        <v>0</v>
      </c>
      <c r="U221">
        <v>0</v>
      </c>
      <c r="V221">
        <v>0</v>
      </c>
      <c r="W221">
        <v>515</v>
      </c>
    </row>
    <row r="222" spans="7:23" x14ac:dyDescent="0.35">
      <c r="G222">
        <v>219</v>
      </c>
      <c r="H222">
        <v>0.4</v>
      </c>
      <c r="I222">
        <v>0.8</v>
      </c>
      <c r="J222">
        <v>0.53</v>
      </c>
      <c r="K222">
        <v>676</v>
      </c>
      <c r="S222">
        <v>219</v>
      </c>
      <c r="T222">
        <v>0</v>
      </c>
      <c r="U222">
        <v>0</v>
      </c>
      <c r="V222">
        <v>0</v>
      </c>
      <c r="W222">
        <v>679</v>
      </c>
    </row>
    <row r="223" spans="7:23" x14ac:dyDescent="0.35">
      <c r="G223">
        <v>220</v>
      </c>
      <c r="H223">
        <v>0.7</v>
      </c>
      <c r="I223">
        <v>0.86</v>
      </c>
      <c r="J223">
        <v>0.77</v>
      </c>
      <c r="K223">
        <v>541</v>
      </c>
      <c r="S223">
        <v>220</v>
      </c>
      <c r="T223">
        <v>0</v>
      </c>
      <c r="U223">
        <v>0</v>
      </c>
      <c r="V223">
        <v>0</v>
      </c>
      <c r="W223">
        <v>539</v>
      </c>
    </row>
    <row r="224" spans="7:23" x14ac:dyDescent="0.35">
      <c r="G224">
        <v>221</v>
      </c>
      <c r="H224">
        <v>0.98</v>
      </c>
      <c r="I224">
        <v>0.51</v>
      </c>
      <c r="J224">
        <v>0.67</v>
      </c>
      <c r="K224">
        <v>808</v>
      </c>
      <c r="S224">
        <v>221</v>
      </c>
      <c r="T224">
        <v>0</v>
      </c>
      <c r="U224">
        <v>0</v>
      </c>
      <c r="V224">
        <v>0</v>
      </c>
      <c r="W224">
        <v>843</v>
      </c>
    </row>
    <row r="225" spans="7:23" x14ac:dyDescent="0.35">
      <c r="G225">
        <v>222</v>
      </c>
      <c r="H225">
        <v>0.57999999999999996</v>
      </c>
      <c r="I225">
        <v>0.75</v>
      </c>
      <c r="J225">
        <v>0.66</v>
      </c>
      <c r="K225">
        <v>553</v>
      </c>
      <c r="S225">
        <v>222</v>
      </c>
      <c r="T225">
        <v>0</v>
      </c>
      <c r="U225">
        <v>0</v>
      </c>
      <c r="V225">
        <v>0</v>
      </c>
      <c r="W225">
        <v>573</v>
      </c>
    </row>
    <row r="226" spans="7:23" x14ac:dyDescent="0.35">
      <c r="G226">
        <v>223</v>
      </c>
      <c r="H226">
        <v>0.99</v>
      </c>
      <c r="I226">
        <v>0.31</v>
      </c>
      <c r="J226">
        <v>0.47</v>
      </c>
      <c r="K226">
        <v>848</v>
      </c>
      <c r="S226">
        <v>223</v>
      </c>
      <c r="T226">
        <v>0</v>
      </c>
      <c r="U226">
        <v>0</v>
      </c>
      <c r="V226">
        <v>0</v>
      </c>
      <c r="W226">
        <v>800</v>
      </c>
    </row>
    <row r="227" spans="7:23" x14ac:dyDescent="0.35">
      <c r="G227">
        <v>224</v>
      </c>
      <c r="H227">
        <v>0.74</v>
      </c>
      <c r="I227">
        <v>0.86</v>
      </c>
      <c r="J227">
        <v>0.8</v>
      </c>
      <c r="K227">
        <v>523</v>
      </c>
      <c r="S227">
        <v>224</v>
      </c>
      <c r="T227">
        <v>0</v>
      </c>
      <c r="U227">
        <v>0</v>
      </c>
      <c r="V227">
        <v>0</v>
      </c>
      <c r="W227">
        <v>536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819</v>
      </c>
      <c r="S228">
        <v>225</v>
      </c>
      <c r="T228">
        <v>0</v>
      </c>
      <c r="U228">
        <v>0</v>
      </c>
      <c r="V228">
        <v>0</v>
      </c>
      <c r="W228">
        <v>814</v>
      </c>
    </row>
    <row r="229" spans="7:23" x14ac:dyDescent="0.35">
      <c r="G229">
        <v>226</v>
      </c>
      <c r="H229">
        <v>0.92</v>
      </c>
      <c r="I229">
        <v>0.28000000000000003</v>
      </c>
      <c r="J229">
        <v>0.42</v>
      </c>
      <c r="K229">
        <v>626</v>
      </c>
      <c r="S229">
        <v>226</v>
      </c>
      <c r="T229">
        <v>0</v>
      </c>
      <c r="U229">
        <v>0</v>
      </c>
      <c r="V229">
        <v>0</v>
      </c>
      <c r="W229">
        <v>651</v>
      </c>
    </row>
    <row r="230" spans="7:23" x14ac:dyDescent="0.35">
      <c r="G230">
        <v>227</v>
      </c>
      <c r="H230">
        <v>0.61</v>
      </c>
      <c r="I230">
        <v>0.26</v>
      </c>
      <c r="J230">
        <v>0.36</v>
      </c>
      <c r="K230">
        <v>720</v>
      </c>
      <c r="S230">
        <v>227</v>
      </c>
      <c r="T230">
        <v>0</v>
      </c>
      <c r="U230">
        <v>0</v>
      </c>
      <c r="V230">
        <v>0</v>
      </c>
      <c r="W230">
        <v>750</v>
      </c>
    </row>
    <row r="231" spans="7:23" x14ac:dyDescent="0.35">
      <c r="G231">
        <v>228</v>
      </c>
      <c r="H231">
        <v>0.69</v>
      </c>
      <c r="I231">
        <v>0.47</v>
      </c>
      <c r="J231">
        <v>0.56000000000000005</v>
      </c>
      <c r="K231">
        <v>550</v>
      </c>
      <c r="S231">
        <v>228</v>
      </c>
      <c r="T231">
        <v>0.01</v>
      </c>
      <c r="U231">
        <v>0.01</v>
      </c>
      <c r="V231">
        <v>0.01</v>
      </c>
      <c r="W231">
        <v>517</v>
      </c>
    </row>
    <row r="232" spans="7:23" x14ac:dyDescent="0.35">
      <c r="G232">
        <v>229</v>
      </c>
      <c r="H232">
        <v>0</v>
      </c>
      <c r="I232">
        <v>0</v>
      </c>
      <c r="J232">
        <v>0</v>
      </c>
      <c r="K232">
        <v>525</v>
      </c>
      <c r="S232">
        <v>229</v>
      </c>
      <c r="T232">
        <v>0</v>
      </c>
      <c r="U232">
        <v>0</v>
      </c>
      <c r="V232">
        <v>0</v>
      </c>
      <c r="W232">
        <v>511</v>
      </c>
    </row>
    <row r="233" spans="7:23" x14ac:dyDescent="0.35">
      <c r="G233">
        <v>230</v>
      </c>
      <c r="H233">
        <v>0</v>
      </c>
      <c r="I233">
        <v>0</v>
      </c>
      <c r="J233">
        <v>0</v>
      </c>
      <c r="K233">
        <v>538</v>
      </c>
      <c r="S233">
        <v>230</v>
      </c>
      <c r="T233">
        <v>0</v>
      </c>
      <c r="U233">
        <v>0</v>
      </c>
      <c r="V233">
        <v>0</v>
      </c>
      <c r="W233">
        <v>545</v>
      </c>
    </row>
    <row r="234" spans="7:23" x14ac:dyDescent="0.35">
      <c r="G234">
        <v>231</v>
      </c>
      <c r="H234">
        <v>0.91</v>
      </c>
      <c r="I234">
        <v>0.59</v>
      </c>
      <c r="J234">
        <v>0.71</v>
      </c>
      <c r="K234">
        <v>526</v>
      </c>
      <c r="S234">
        <v>231</v>
      </c>
      <c r="T234">
        <v>0</v>
      </c>
      <c r="U234">
        <v>0</v>
      </c>
      <c r="V234">
        <v>0</v>
      </c>
      <c r="W234">
        <v>543</v>
      </c>
    </row>
    <row r="235" spans="7:23" x14ac:dyDescent="0.35">
      <c r="G235">
        <v>232</v>
      </c>
      <c r="H235">
        <v>0.95</v>
      </c>
      <c r="I235">
        <v>0.44</v>
      </c>
      <c r="J235">
        <v>0.6</v>
      </c>
      <c r="K235">
        <v>832</v>
      </c>
      <c r="S235">
        <v>232</v>
      </c>
      <c r="T235">
        <v>0.02</v>
      </c>
      <c r="U235">
        <v>0.14000000000000001</v>
      </c>
      <c r="V235">
        <v>0.03</v>
      </c>
      <c r="W235">
        <v>806</v>
      </c>
    </row>
    <row r="236" spans="7:23" x14ac:dyDescent="0.35">
      <c r="G236">
        <v>233</v>
      </c>
      <c r="H236">
        <v>1</v>
      </c>
      <c r="I236">
        <v>1</v>
      </c>
      <c r="J236">
        <v>1</v>
      </c>
      <c r="K236">
        <v>532</v>
      </c>
      <c r="S236">
        <v>233</v>
      </c>
      <c r="T236">
        <v>0</v>
      </c>
      <c r="U236">
        <v>0</v>
      </c>
      <c r="V236">
        <v>0</v>
      </c>
      <c r="W236">
        <v>547</v>
      </c>
    </row>
    <row r="237" spans="7:23" x14ac:dyDescent="0.35">
      <c r="G237">
        <v>234</v>
      </c>
      <c r="H237">
        <v>1</v>
      </c>
      <c r="I237">
        <v>0.34</v>
      </c>
      <c r="J237">
        <v>0.51</v>
      </c>
      <c r="K237">
        <v>809</v>
      </c>
      <c r="S237">
        <v>234</v>
      </c>
      <c r="T237">
        <v>7.0000000000000007E-2</v>
      </c>
      <c r="U237">
        <v>0.16</v>
      </c>
      <c r="V237">
        <v>0.09</v>
      </c>
      <c r="W237">
        <v>759</v>
      </c>
    </row>
    <row r="238" spans="7:23" x14ac:dyDescent="0.35">
      <c r="G238">
        <v>235</v>
      </c>
      <c r="H238">
        <v>1</v>
      </c>
      <c r="I238">
        <v>0</v>
      </c>
      <c r="J238">
        <v>0.01</v>
      </c>
      <c r="K238">
        <v>740</v>
      </c>
      <c r="S238">
        <v>235</v>
      </c>
      <c r="T238">
        <v>0</v>
      </c>
      <c r="U238">
        <v>0</v>
      </c>
      <c r="V238">
        <v>0</v>
      </c>
      <c r="W238">
        <v>772</v>
      </c>
    </row>
    <row r="239" spans="7:23" x14ac:dyDescent="0.35">
      <c r="G239">
        <v>236</v>
      </c>
      <c r="H239">
        <v>1</v>
      </c>
      <c r="I239">
        <v>0.94</v>
      </c>
      <c r="J239">
        <v>0.97</v>
      </c>
      <c r="K239">
        <v>572</v>
      </c>
      <c r="S239">
        <v>236</v>
      </c>
      <c r="T239">
        <v>0</v>
      </c>
      <c r="U239">
        <v>0</v>
      </c>
      <c r="V239">
        <v>0</v>
      </c>
      <c r="W239">
        <v>560</v>
      </c>
    </row>
    <row r="240" spans="7:23" x14ac:dyDescent="0.35">
      <c r="G240">
        <v>237</v>
      </c>
      <c r="H240">
        <v>0.87</v>
      </c>
      <c r="I240">
        <v>0.22</v>
      </c>
      <c r="J240">
        <v>0.35</v>
      </c>
      <c r="K240">
        <v>538</v>
      </c>
      <c r="S240">
        <v>237</v>
      </c>
      <c r="T240">
        <v>0</v>
      </c>
      <c r="U240">
        <v>0</v>
      </c>
      <c r="V240">
        <v>0</v>
      </c>
      <c r="W240">
        <v>609</v>
      </c>
    </row>
    <row r="241" spans="7:23" x14ac:dyDescent="0.35">
      <c r="G241">
        <v>238</v>
      </c>
      <c r="H241">
        <v>0</v>
      </c>
      <c r="I241">
        <v>0</v>
      </c>
      <c r="J241">
        <v>0</v>
      </c>
      <c r="K241">
        <v>501</v>
      </c>
      <c r="S241">
        <v>238</v>
      </c>
      <c r="T241">
        <v>0</v>
      </c>
      <c r="U241">
        <v>0</v>
      </c>
      <c r="V241">
        <v>0</v>
      </c>
      <c r="W241">
        <v>531</v>
      </c>
    </row>
    <row r="242" spans="7:23" x14ac:dyDescent="0.35">
      <c r="G242">
        <v>239</v>
      </c>
      <c r="H242">
        <v>0.63</v>
      </c>
      <c r="I242">
        <v>0.56999999999999995</v>
      </c>
      <c r="J242">
        <v>0.6</v>
      </c>
      <c r="K242">
        <v>790</v>
      </c>
      <c r="S242">
        <v>239</v>
      </c>
      <c r="T242">
        <v>0</v>
      </c>
      <c r="U242">
        <v>0</v>
      </c>
      <c r="V242">
        <v>0</v>
      </c>
      <c r="W242">
        <v>778</v>
      </c>
    </row>
    <row r="243" spans="7:23" x14ac:dyDescent="0.35">
      <c r="G243">
        <v>240</v>
      </c>
      <c r="H243">
        <v>0.57999999999999996</v>
      </c>
      <c r="I243">
        <v>0.99</v>
      </c>
      <c r="J243">
        <v>0.73</v>
      </c>
      <c r="K243">
        <v>554</v>
      </c>
      <c r="S243">
        <v>240</v>
      </c>
      <c r="T243">
        <v>0</v>
      </c>
      <c r="U243">
        <v>0</v>
      </c>
      <c r="V243">
        <v>0</v>
      </c>
      <c r="W243">
        <v>579</v>
      </c>
    </row>
    <row r="244" spans="7:23" x14ac:dyDescent="0.35">
      <c r="G244">
        <v>241</v>
      </c>
      <c r="H244">
        <v>0.69</v>
      </c>
      <c r="I244">
        <v>0.5</v>
      </c>
      <c r="J244">
        <v>0.57999999999999996</v>
      </c>
      <c r="K244">
        <v>619</v>
      </c>
      <c r="S244">
        <v>241</v>
      </c>
      <c r="T244">
        <v>0</v>
      </c>
      <c r="U244">
        <v>0</v>
      </c>
      <c r="V244">
        <v>0</v>
      </c>
      <c r="W244">
        <v>613</v>
      </c>
    </row>
    <row r="245" spans="7:23" x14ac:dyDescent="0.35">
      <c r="G245">
        <v>242</v>
      </c>
      <c r="H245">
        <v>0.55000000000000004</v>
      </c>
      <c r="I245">
        <v>1</v>
      </c>
      <c r="J245">
        <v>0.71</v>
      </c>
      <c r="K245">
        <v>547</v>
      </c>
      <c r="S245">
        <v>242</v>
      </c>
      <c r="T245">
        <v>0</v>
      </c>
      <c r="U245">
        <v>0</v>
      </c>
      <c r="V245">
        <v>0</v>
      </c>
      <c r="W245">
        <v>538</v>
      </c>
    </row>
    <row r="246" spans="7:23" x14ac:dyDescent="0.35">
      <c r="G246">
        <v>243</v>
      </c>
      <c r="H246">
        <v>0.94</v>
      </c>
      <c r="I246">
        <v>0.36</v>
      </c>
      <c r="J246">
        <v>0.52</v>
      </c>
      <c r="K246">
        <v>826</v>
      </c>
      <c r="S246">
        <v>243</v>
      </c>
      <c r="T246">
        <v>0</v>
      </c>
      <c r="U246">
        <v>0</v>
      </c>
      <c r="V246">
        <v>0</v>
      </c>
      <c r="W246">
        <v>781</v>
      </c>
    </row>
    <row r="247" spans="7:23" x14ac:dyDescent="0.35">
      <c r="G247">
        <v>244</v>
      </c>
      <c r="H247">
        <v>0.93</v>
      </c>
      <c r="I247">
        <v>0.78</v>
      </c>
      <c r="J247">
        <v>0.85</v>
      </c>
      <c r="K247">
        <v>552</v>
      </c>
      <c r="S247">
        <v>244</v>
      </c>
      <c r="T247">
        <v>0</v>
      </c>
      <c r="U247">
        <v>0</v>
      </c>
      <c r="V247">
        <v>0</v>
      </c>
      <c r="W247">
        <v>550</v>
      </c>
    </row>
    <row r="248" spans="7:23" x14ac:dyDescent="0.35">
      <c r="G248">
        <v>245</v>
      </c>
      <c r="H248">
        <v>0.57999999999999996</v>
      </c>
      <c r="I248">
        <v>1</v>
      </c>
      <c r="J248">
        <v>0.73</v>
      </c>
      <c r="K248">
        <v>685</v>
      </c>
      <c r="S248">
        <v>245</v>
      </c>
      <c r="T248">
        <v>0</v>
      </c>
      <c r="U248">
        <v>0</v>
      </c>
      <c r="V248">
        <v>0</v>
      </c>
      <c r="W248">
        <v>666</v>
      </c>
    </row>
    <row r="249" spans="7:23" x14ac:dyDescent="0.35">
      <c r="G249">
        <v>246</v>
      </c>
      <c r="H249">
        <v>0.95</v>
      </c>
      <c r="I249">
        <v>0.97</v>
      </c>
      <c r="J249">
        <v>0.96</v>
      </c>
      <c r="K249">
        <v>796</v>
      </c>
      <c r="S249">
        <v>246</v>
      </c>
      <c r="T249">
        <v>0.01</v>
      </c>
      <c r="U249">
        <v>0.03</v>
      </c>
      <c r="V249">
        <v>0.01</v>
      </c>
      <c r="W249">
        <v>812</v>
      </c>
    </row>
    <row r="250" spans="7:23" x14ac:dyDescent="0.35">
      <c r="G250">
        <v>247</v>
      </c>
      <c r="H250">
        <v>0.77</v>
      </c>
      <c r="I250">
        <v>0.57999999999999996</v>
      </c>
      <c r="J250">
        <v>0.66</v>
      </c>
      <c r="K250">
        <v>854</v>
      </c>
      <c r="S250">
        <v>247</v>
      </c>
      <c r="T250">
        <v>0</v>
      </c>
      <c r="U250">
        <v>0</v>
      </c>
      <c r="V250">
        <v>0</v>
      </c>
      <c r="W250">
        <v>813</v>
      </c>
    </row>
    <row r="251" spans="7:23" x14ac:dyDescent="0.35">
      <c r="G251">
        <v>248</v>
      </c>
      <c r="H251">
        <v>0.69</v>
      </c>
      <c r="I251">
        <v>1</v>
      </c>
      <c r="J251">
        <v>0.82</v>
      </c>
      <c r="K251">
        <v>785</v>
      </c>
      <c r="S251">
        <v>248</v>
      </c>
      <c r="T251">
        <v>0</v>
      </c>
      <c r="U251">
        <v>0</v>
      </c>
      <c r="V251">
        <v>0</v>
      </c>
      <c r="W251">
        <v>810</v>
      </c>
    </row>
    <row r="252" spans="7:23" x14ac:dyDescent="0.35">
      <c r="G252">
        <v>249</v>
      </c>
      <c r="H252">
        <v>0.93</v>
      </c>
      <c r="I252">
        <v>0.98</v>
      </c>
      <c r="J252">
        <v>0.95</v>
      </c>
      <c r="K252">
        <v>825</v>
      </c>
      <c r="S252">
        <v>249</v>
      </c>
      <c r="T252">
        <v>0</v>
      </c>
      <c r="U252">
        <v>0</v>
      </c>
      <c r="V252">
        <v>0</v>
      </c>
      <c r="W252">
        <v>840</v>
      </c>
    </row>
    <row r="253" spans="7:23" x14ac:dyDescent="0.35">
      <c r="G253">
        <v>250</v>
      </c>
      <c r="H253">
        <v>0</v>
      </c>
      <c r="I253">
        <v>0</v>
      </c>
      <c r="J253">
        <v>0</v>
      </c>
      <c r="K253">
        <v>517</v>
      </c>
      <c r="S253">
        <v>250</v>
      </c>
      <c r="T253">
        <v>0</v>
      </c>
      <c r="U253">
        <v>0</v>
      </c>
      <c r="V253">
        <v>0</v>
      </c>
      <c r="W253">
        <v>519</v>
      </c>
    </row>
    <row r="254" spans="7:23" x14ac:dyDescent="0.35">
      <c r="G254">
        <v>251</v>
      </c>
      <c r="H254">
        <v>0.36</v>
      </c>
      <c r="I254">
        <v>1</v>
      </c>
      <c r="J254">
        <v>0.53</v>
      </c>
      <c r="K254">
        <v>544</v>
      </c>
      <c r="S254">
        <v>251</v>
      </c>
      <c r="T254">
        <v>0</v>
      </c>
      <c r="U254">
        <v>0</v>
      </c>
      <c r="V254">
        <v>0</v>
      </c>
      <c r="W254">
        <v>520</v>
      </c>
    </row>
    <row r="255" spans="7:23" x14ac:dyDescent="0.35">
      <c r="G255">
        <v>252</v>
      </c>
      <c r="H255">
        <v>0.88</v>
      </c>
      <c r="I255">
        <v>0.78</v>
      </c>
      <c r="J255">
        <v>0.83</v>
      </c>
      <c r="K255">
        <v>766</v>
      </c>
      <c r="S255">
        <v>252</v>
      </c>
      <c r="T255">
        <v>0</v>
      </c>
      <c r="U255">
        <v>0</v>
      </c>
      <c r="V255">
        <v>0</v>
      </c>
      <c r="W255">
        <v>771</v>
      </c>
    </row>
    <row r="256" spans="7:23" x14ac:dyDescent="0.35">
      <c r="G256">
        <v>253</v>
      </c>
      <c r="H256">
        <v>0.7</v>
      </c>
      <c r="I256">
        <v>0.85</v>
      </c>
      <c r="J256">
        <v>0.77</v>
      </c>
      <c r="K256">
        <v>553</v>
      </c>
      <c r="S256">
        <v>253</v>
      </c>
      <c r="T256">
        <v>0.02</v>
      </c>
      <c r="U256">
        <v>0.02</v>
      </c>
      <c r="V256">
        <v>0.02</v>
      </c>
      <c r="W256">
        <v>533</v>
      </c>
    </row>
    <row r="257" spans="7:23" x14ac:dyDescent="0.35">
      <c r="G257">
        <v>254</v>
      </c>
      <c r="H257">
        <v>0.51</v>
      </c>
      <c r="I257">
        <v>1</v>
      </c>
      <c r="J257">
        <v>0.67</v>
      </c>
      <c r="K257">
        <v>559</v>
      </c>
      <c r="S257">
        <v>254</v>
      </c>
      <c r="T257">
        <v>0</v>
      </c>
      <c r="U257">
        <v>0</v>
      </c>
      <c r="V257">
        <v>0</v>
      </c>
      <c r="W257">
        <v>541</v>
      </c>
    </row>
    <row r="258" spans="7:23" x14ac:dyDescent="0.35">
      <c r="G258">
        <v>255</v>
      </c>
      <c r="H258">
        <v>0.74</v>
      </c>
      <c r="I258">
        <v>0.88</v>
      </c>
      <c r="J258">
        <v>0.8</v>
      </c>
      <c r="K258">
        <v>552</v>
      </c>
      <c r="S258">
        <v>255</v>
      </c>
      <c r="T258">
        <v>0.05</v>
      </c>
      <c r="U258">
        <v>0.16</v>
      </c>
      <c r="V258">
        <v>0.08</v>
      </c>
      <c r="W258">
        <v>536</v>
      </c>
    </row>
    <row r="259" spans="7:23" x14ac:dyDescent="0.35">
      <c r="G259">
        <v>256</v>
      </c>
      <c r="H259">
        <v>0.97</v>
      </c>
      <c r="I259">
        <v>0.78</v>
      </c>
      <c r="J259">
        <v>0.87</v>
      </c>
      <c r="K259">
        <v>546</v>
      </c>
      <c r="S259">
        <v>256</v>
      </c>
      <c r="T259">
        <v>0.03</v>
      </c>
      <c r="U259">
        <v>0.01</v>
      </c>
      <c r="V259">
        <v>0.01</v>
      </c>
      <c r="W259">
        <v>550</v>
      </c>
    </row>
    <row r="260" spans="7:23" x14ac:dyDescent="0.35">
      <c r="G260">
        <v>257</v>
      </c>
      <c r="H260">
        <v>0.93</v>
      </c>
      <c r="I260">
        <v>0.53</v>
      </c>
      <c r="J260">
        <v>0.67</v>
      </c>
      <c r="K260">
        <v>532</v>
      </c>
      <c r="S260">
        <v>257</v>
      </c>
      <c r="T260">
        <v>0</v>
      </c>
      <c r="U260">
        <v>0</v>
      </c>
      <c r="V260">
        <v>0</v>
      </c>
      <c r="W260">
        <v>540</v>
      </c>
    </row>
    <row r="261" spans="7:23" x14ac:dyDescent="0.35">
      <c r="G261">
        <v>258</v>
      </c>
      <c r="H261">
        <v>0.71</v>
      </c>
      <c r="I261">
        <v>0.03</v>
      </c>
      <c r="J261">
        <v>0.06</v>
      </c>
      <c r="K261">
        <v>562</v>
      </c>
      <c r="S261">
        <v>258</v>
      </c>
      <c r="T261">
        <v>0</v>
      </c>
      <c r="U261">
        <v>0</v>
      </c>
      <c r="V261">
        <v>0</v>
      </c>
      <c r="W261">
        <v>543</v>
      </c>
    </row>
    <row r="262" spans="7:23" x14ac:dyDescent="0.35">
      <c r="G262">
        <v>259</v>
      </c>
      <c r="H262">
        <v>1</v>
      </c>
      <c r="I262">
        <v>0.85</v>
      </c>
      <c r="J262">
        <v>0.92</v>
      </c>
      <c r="K262">
        <v>649</v>
      </c>
      <c r="S262">
        <v>259</v>
      </c>
      <c r="T262">
        <v>0</v>
      </c>
      <c r="U262">
        <v>0</v>
      </c>
      <c r="V262">
        <v>0</v>
      </c>
      <c r="W262">
        <v>652</v>
      </c>
    </row>
    <row r="263" spans="7:23" x14ac:dyDescent="0.35">
      <c r="G263">
        <v>260</v>
      </c>
      <c r="H263">
        <v>0.42</v>
      </c>
      <c r="I263">
        <v>0.84</v>
      </c>
      <c r="J263">
        <v>0.55000000000000004</v>
      </c>
      <c r="K263">
        <v>558</v>
      </c>
      <c r="S263">
        <v>260</v>
      </c>
      <c r="T263">
        <v>0</v>
      </c>
      <c r="U263">
        <v>0</v>
      </c>
      <c r="V263">
        <v>0</v>
      </c>
      <c r="W263">
        <v>560</v>
      </c>
    </row>
    <row r="264" spans="7:23" x14ac:dyDescent="0.35">
      <c r="G264">
        <v>261</v>
      </c>
      <c r="H264">
        <v>0.59</v>
      </c>
      <c r="I264">
        <v>0.92</v>
      </c>
      <c r="J264">
        <v>0.72</v>
      </c>
      <c r="K264">
        <v>597</v>
      </c>
      <c r="S264">
        <v>261</v>
      </c>
      <c r="T264">
        <v>0</v>
      </c>
      <c r="U264">
        <v>0</v>
      </c>
      <c r="V264">
        <v>0</v>
      </c>
      <c r="W264">
        <v>617</v>
      </c>
    </row>
    <row r="265" spans="7:23" x14ac:dyDescent="0.35">
      <c r="G265">
        <v>262</v>
      </c>
      <c r="H265">
        <v>0</v>
      </c>
      <c r="I265">
        <v>0</v>
      </c>
      <c r="J265">
        <v>0</v>
      </c>
      <c r="K265">
        <v>564</v>
      </c>
      <c r="S265">
        <v>262</v>
      </c>
      <c r="T265">
        <v>0</v>
      </c>
      <c r="U265">
        <v>0</v>
      </c>
      <c r="V265">
        <v>0</v>
      </c>
      <c r="W265">
        <v>578</v>
      </c>
    </row>
    <row r="266" spans="7:23" x14ac:dyDescent="0.35">
      <c r="G266">
        <v>263</v>
      </c>
      <c r="H266">
        <v>0.51</v>
      </c>
      <c r="I266">
        <v>0.33</v>
      </c>
      <c r="J266">
        <v>0.4</v>
      </c>
      <c r="K266">
        <v>545</v>
      </c>
      <c r="S266">
        <v>263</v>
      </c>
      <c r="T266">
        <v>0</v>
      </c>
      <c r="U266">
        <v>0</v>
      </c>
      <c r="V266">
        <v>0</v>
      </c>
      <c r="W266">
        <v>501</v>
      </c>
    </row>
    <row r="267" spans="7:23" x14ac:dyDescent="0.35">
      <c r="G267">
        <v>264</v>
      </c>
      <c r="H267">
        <v>0.73</v>
      </c>
      <c r="I267">
        <v>0.69</v>
      </c>
      <c r="J267">
        <v>0.71</v>
      </c>
      <c r="K267">
        <v>795</v>
      </c>
      <c r="S267">
        <v>264</v>
      </c>
      <c r="T267">
        <v>0.06</v>
      </c>
      <c r="U267">
        <v>0.12</v>
      </c>
      <c r="V267">
        <v>0.08</v>
      </c>
      <c r="W267">
        <v>812</v>
      </c>
    </row>
    <row r="268" spans="7:23" x14ac:dyDescent="0.35">
      <c r="G268">
        <v>265</v>
      </c>
      <c r="H268">
        <v>0.44</v>
      </c>
      <c r="I268">
        <v>0.97</v>
      </c>
      <c r="J268">
        <v>0.61</v>
      </c>
      <c r="K268">
        <v>546</v>
      </c>
      <c r="S268">
        <v>265</v>
      </c>
      <c r="T268">
        <v>0</v>
      </c>
      <c r="U268">
        <v>0</v>
      </c>
      <c r="V268">
        <v>0</v>
      </c>
      <c r="W268">
        <v>552</v>
      </c>
    </row>
    <row r="269" spans="7:23" x14ac:dyDescent="0.35">
      <c r="G269">
        <v>266</v>
      </c>
      <c r="H269">
        <v>0.85</v>
      </c>
      <c r="I269">
        <v>0.93</v>
      </c>
      <c r="J269">
        <v>0.89</v>
      </c>
      <c r="K269">
        <v>523</v>
      </c>
      <c r="S269">
        <v>266</v>
      </c>
      <c r="T269">
        <v>0</v>
      </c>
      <c r="U269">
        <v>0</v>
      </c>
      <c r="V269">
        <v>0</v>
      </c>
      <c r="W269">
        <v>518</v>
      </c>
    </row>
    <row r="270" spans="7:23" x14ac:dyDescent="0.35">
      <c r="G270">
        <v>267</v>
      </c>
      <c r="H270">
        <v>0.86</v>
      </c>
      <c r="I270">
        <v>1</v>
      </c>
      <c r="J270">
        <v>0.92</v>
      </c>
      <c r="K270">
        <v>547</v>
      </c>
      <c r="S270">
        <v>267</v>
      </c>
      <c r="T270">
        <v>0</v>
      </c>
      <c r="U270">
        <v>0</v>
      </c>
      <c r="V270">
        <v>0</v>
      </c>
      <c r="W270">
        <v>557</v>
      </c>
    </row>
    <row r="271" spans="7:23" x14ac:dyDescent="0.35">
      <c r="G271">
        <v>268</v>
      </c>
      <c r="H271">
        <v>0</v>
      </c>
      <c r="I271">
        <v>0</v>
      </c>
      <c r="J271">
        <v>0</v>
      </c>
      <c r="K271">
        <v>550</v>
      </c>
      <c r="S271">
        <v>268</v>
      </c>
      <c r="T271">
        <v>0</v>
      </c>
      <c r="U271">
        <v>0</v>
      </c>
      <c r="V271">
        <v>0</v>
      </c>
      <c r="W271">
        <v>569</v>
      </c>
    </row>
    <row r="272" spans="7:23" x14ac:dyDescent="0.35">
      <c r="G272">
        <v>269</v>
      </c>
      <c r="H272">
        <v>0.82</v>
      </c>
      <c r="I272">
        <v>0.13</v>
      </c>
      <c r="J272">
        <v>0.23</v>
      </c>
      <c r="K272">
        <v>531</v>
      </c>
      <c r="S272">
        <v>269</v>
      </c>
      <c r="T272">
        <v>0</v>
      </c>
      <c r="U272">
        <v>0</v>
      </c>
      <c r="V272">
        <v>0</v>
      </c>
      <c r="W272">
        <v>536</v>
      </c>
    </row>
    <row r="273" spans="7:23" x14ac:dyDescent="0.35">
      <c r="G273">
        <v>270</v>
      </c>
      <c r="H273">
        <v>0.36</v>
      </c>
      <c r="I273">
        <v>0.39</v>
      </c>
      <c r="J273">
        <v>0.38</v>
      </c>
      <c r="K273">
        <v>587</v>
      </c>
      <c r="S273">
        <v>270</v>
      </c>
      <c r="T273">
        <v>0</v>
      </c>
      <c r="U273">
        <v>0</v>
      </c>
      <c r="V273">
        <v>0</v>
      </c>
      <c r="W273">
        <v>598</v>
      </c>
    </row>
    <row r="274" spans="7:23" x14ac:dyDescent="0.35">
      <c r="G274">
        <v>271</v>
      </c>
      <c r="H274">
        <v>0.9</v>
      </c>
      <c r="I274">
        <v>0.98</v>
      </c>
      <c r="J274">
        <v>0.94</v>
      </c>
      <c r="K274">
        <v>809</v>
      </c>
      <c r="S274">
        <v>271</v>
      </c>
      <c r="T274">
        <v>0.03</v>
      </c>
      <c r="U274">
        <v>0.04</v>
      </c>
      <c r="V274">
        <v>0.03</v>
      </c>
      <c r="W274">
        <v>833</v>
      </c>
    </row>
    <row r="275" spans="7:23" x14ac:dyDescent="0.35">
      <c r="G275">
        <v>272</v>
      </c>
      <c r="H275">
        <v>0.91</v>
      </c>
      <c r="I275">
        <v>0.99</v>
      </c>
      <c r="J275">
        <v>0.95</v>
      </c>
      <c r="K275">
        <v>698</v>
      </c>
      <c r="S275">
        <v>272</v>
      </c>
      <c r="T275">
        <v>0</v>
      </c>
      <c r="U275">
        <v>0</v>
      </c>
      <c r="V275">
        <v>0</v>
      </c>
      <c r="W275">
        <v>674</v>
      </c>
    </row>
    <row r="276" spans="7:23" x14ac:dyDescent="0.35">
      <c r="G276">
        <v>273</v>
      </c>
      <c r="H276">
        <v>0.64</v>
      </c>
      <c r="I276">
        <v>0.48</v>
      </c>
      <c r="J276">
        <v>0.55000000000000004</v>
      </c>
      <c r="K276">
        <v>545</v>
      </c>
      <c r="S276">
        <v>273</v>
      </c>
      <c r="T276">
        <v>0</v>
      </c>
      <c r="U276">
        <v>0</v>
      </c>
      <c r="V276">
        <v>0</v>
      </c>
      <c r="W276">
        <v>547</v>
      </c>
    </row>
    <row r="277" spans="7:23" x14ac:dyDescent="0.35">
      <c r="G277">
        <v>274</v>
      </c>
      <c r="H277">
        <v>0.86</v>
      </c>
      <c r="I277">
        <v>0.52</v>
      </c>
      <c r="J277">
        <v>0.65</v>
      </c>
      <c r="K277">
        <v>806</v>
      </c>
      <c r="S277">
        <v>274</v>
      </c>
      <c r="T277">
        <v>0</v>
      </c>
      <c r="U277">
        <v>0</v>
      </c>
      <c r="V277">
        <v>0</v>
      </c>
      <c r="W277">
        <v>814</v>
      </c>
    </row>
    <row r="278" spans="7:23" x14ac:dyDescent="0.35">
      <c r="G278">
        <v>275</v>
      </c>
      <c r="H278">
        <v>0</v>
      </c>
      <c r="I278">
        <v>0</v>
      </c>
      <c r="J278">
        <v>0</v>
      </c>
      <c r="K278">
        <v>554</v>
      </c>
      <c r="S278">
        <v>275</v>
      </c>
      <c r="T278">
        <v>0</v>
      </c>
      <c r="U278">
        <v>0</v>
      </c>
      <c r="V278">
        <v>0</v>
      </c>
      <c r="W278">
        <v>551</v>
      </c>
    </row>
    <row r="279" spans="7:23" x14ac:dyDescent="0.35">
      <c r="G279">
        <v>276</v>
      </c>
      <c r="H279">
        <v>0</v>
      </c>
      <c r="I279">
        <v>0</v>
      </c>
      <c r="J279">
        <v>0</v>
      </c>
      <c r="K279">
        <v>535</v>
      </c>
      <c r="S279">
        <v>276</v>
      </c>
      <c r="T279">
        <v>0</v>
      </c>
      <c r="U279">
        <v>0</v>
      </c>
      <c r="V279">
        <v>0</v>
      </c>
      <c r="W279">
        <v>562</v>
      </c>
    </row>
    <row r="280" spans="7:23" x14ac:dyDescent="0.35">
      <c r="G280">
        <v>277</v>
      </c>
      <c r="H280">
        <v>1</v>
      </c>
      <c r="I280">
        <v>1</v>
      </c>
      <c r="J280">
        <v>1</v>
      </c>
      <c r="K280">
        <v>721</v>
      </c>
      <c r="S280">
        <v>277</v>
      </c>
      <c r="T280">
        <v>0</v>
      </c>
      <c r="U280">
        <v>0</v>
      </c>
      <c r="V280">
        <v>0</v>
      </c>
      <c r="W280">
        <v>679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567</v>
      </c>
      <c r="S281">
        <v>278</v>
      </c>
      <c r="T281">
        <v>0.03</v>
      </c>
      <c r="U281">
        <v>0.02</v>
      </c>
      <c r="V281">
        <v>0.02</v>
      </c>
      <c r="W281">
        <v>564</v>
      </c>
    </row>
    <row r="282" spans="7:23" x14ac:dyDescent="0.35">
      <c r="G282">
        <v>279</v>
      </c>
      <c r="H282">
        <v>0.53</v>
      </c>
      <c r="I282">
        <v>0.64</v>
      </c>
      <c r="J282">
        <v>0.57999999999999996</v>
      </c>
      <c r="K282">
        <v>852</v>
      </c>
      <c r="S282">
        <v>279</v>
      </c>
      <c r="T282">
        <v>0</v>
      </c>
      <c r="U282">
        <v>0</v>
      </c>
      <c r="V282">
        <v>0</v>
      </c>
      <c r="W282">
        <v>833</v>
      </c>
    </row>
    <row r="283" spans="7:23" x14ac:dyDescent="0.35">
      <c r="G283">
        <v>280</v>
      </c>
      <c r="H283">
        <v>0.59</v>
      </c>
      <c r="I283">
        <v>0.54</v>
      </c>
      <c r="J283">
        <v>0.56000000000000005</v>
      </c>
      <c r="K283">
        <v>532</v>
      </c>
      <c r="S283">
        <v>280</v>
      </c>
      <c r="T283">
        <v>0</v>
      </c>
      <c r="U283">
        <v>0</v>
      </c>
      <c r="V283">
        <v>0</v>
      </c>
      <c r="W283">
        <v>555</v>
      </c>
    </row>
    <row r="284" spans="7:23" x14ac:dyDescent="0.35">
      <c r="G284">
        <v>281</v>
      </c>
      <c r="H284">
        <v>1</v>
      </c>
      <c r="I284">
        <v>0.97</v>
      </c>
      <c r="J284">
        <v>0.99</v>
      </c>
      <c r="K284">
        <v>535</v>
      </c>
      <c r="S284">
        <v>281</v>
      </c>
      <c r="T284">
        <v>0</v>
      </c>
      <c r="U284">
        <v>0</v>
      </c>
      <c r="V284">
        <v>0</v>
      </c>
      <c r="W284">
        <v>571</v>
      </c>
    </row>
    <row r="285" spans="7:23" x14ac:dyDescent="0.35">
      <c r="G285">
        <v>282</v>
      </c>
      <c r="H285">
        <v>0.49</v>
      </c>
      <c r="I285">
        <v>0.73</v>
      </c>
      <c r="J285">
        <v>0.59</v>
      </c>
      <c r="K285">
        <v>554</v>
      </c>
      <c r="S285">
        <v>282</v>
      </c>
      <c r="T285">
        <v>0</v>
      </c>
      <c r="U285">
        <v>0</v>
      </c>
      <c r="V285">
        <v>0</v>
      </c>
      <c r="W285">
        <v>556</v>
      </c>
    </row>
    <row r="286" spans="7:23" x14ac:dyDescent="0.35">
      <c r="G286">
        <v>283</v>
      </c>
      <c r="H286">
        <v>0.7</v>
      </c>
      <c r="I286">
        <v>0.41</v>
      </c>
      <c r="J286">
        <v>0.52</v>
      </c>
      <c r="K286">
        <v>652</v>
      </c>
      <c r="S286">
        <v>283</v>
      </c>
      <c r="T286">
        <v>0</v>
      </c>
      <c r="U286">
        <v>0</v>
      </c>
      <c r="V286">
        <v>0</v>
      </c>
      <c r="W286">
        <v>635</v>
      </c>
    </row>
    <row r="287" spans="7:23" x14ac:dyDescent="0.35">
      <c r="G287">
        <v>284</v>
      </c>
      <c r="H287">
        <v>0.51</v>
      </c>
      <c r="I287">
        <v>0.99</v>
      </c>
      <c r="J287">
        <v>0.67</v>
      </c>
      <c r="K287">
        <v>568</v>
      </c>
      <c r="S287">
        <v>284</v>
      </c>
      <c r="T287">
        <v>0</v>
      </c>
      <c r="U287">
        <v>0</v>
      </c>
      <c r="V287">
        <v>0</v>
      </c>
      <c r="W287">
        <v>603</v>
      </c>
    </row>
    <row r="288" spans="7:23" x14ac:dyDescent="0.35">
      <c r="G288">
        <v>285</v>
      </c>
      <c r="H288">
        <v>0.62</v>
      </c>
      <c r="I288">
        <v>0.17</v>
      </c>
      <c r="J288">
        <v>0.26</v>
      </c>
      <c r="K288">
        <v>775</v>
      </c>
      <c r="S288">
        <v>285</v>
      </c>
      <c r="T288">
        <v>0</v>
      </c>
      <c r="U288">
        <v>0</v>
      </c>
      <c r="V288">
        <v>0</v>
      </c>
      <c r="W288">
        <v>765</v>
      </c>
    </row>
    <row r="289" spans="7:23" x14ac:dyDescent="0.35">
      <c r="G289">
        <v>286</v>
      </c>
      <c r="H289">
        <v>0.33</v>
      </c>
      <c r="I289">
        <v>0.75</v>
      </c>
      <c r="J289">
        <v>0.46</v>
      </c>
      <c r="K289">
        <v>803</v>
      </c>
      <c r="S289">
        <v>286</v>
      </c>
      <c r="T289">
        <v>0</v>
      </c>
      <c r="U289">
        <v>0</v>
      </c>
      <c r="V289">
        <v>0</v>
      </c>
      <c r="W289">
        <v>812</v>
      </c>
    </row>
    <row r="290" spans="7:23" x14ac:dyDescent="0.35">
      <c r="G290">
        <v>287</v>
      </c>
      <c r="H290">
        <v>0.77</v>
      </c>
      <c r="I290">
        <v>0.97</v>
      </c>
      <c r="J290">
        <v>0.86</v>
      </c>
      <c r="K290">
        <v>802</v>
      </c>
      <c r="S290">
        <v>287</v>
      </c>
      <c r="T290">
        <v>0</v>
      </c>
      <c r="U290">
        <v>0</v>
      </c>
      <c r="V290">
        <v>0</v>
      </c>
      <c r="W290">
        <v>805</v>
      </c>
    </row>
    <row r="291" spans="7:23" x14ac:dyDescent="0.35">
      <c r="G291">
        <v>288</v>
      </c>
      <c r="H291">
        <v>0</v>
      </c>
      <c r="I291">
        <v>0</v>
      </c>
      <c r="J291">
        <v>0</v>
      </c>
      <c r="K291">
        <v>570</v>
      </c>
      <c r="S291">
        <v>288</v>
      </c>
      <c r="T291">
        <v>0</v>
      </c>
      <c r="U291">
        <v>0</v>
      </c>
      <c r="V291">
        <v>0</v>
      </c>
      <c r="W291">
        <v>532</v>
      </c>
    </row>
    <row r="292" spans="7:23" x14ac:dyDescent="0.35">
      <c r="G292">
        <v>289</v>
      </c>
      <c r="H292">
        <v>0.44</v>
      </c>
      <c r="I292">
        <v>0.91</v>
      </c>
      <c r="J292">
        <v>0.59</v>
      </c>
      <c r="K292">
        <v>795</v>
      </c>
      <c r="S292">
        <v>289</v>
      </c>
      <c r="T292">
        <v>0.02</v>
      </c>
      <c r="U292">
        <v>0.03</v>
      </c>
      <c r="V292">
        <v>0.02</v>
      </c>
      <c r="W292">
        <v>790</v>
      </c>
    </row>
    <row r="293" spans="7:23" x14ac:dyDescent="0.35">
      <c r="G293">
        <v>290</v>
      </c>
      <c r="H293">
        <v>0.6</v>
      </c>
      <c r="I293">
        <v>0.99</v>
      </c>
      <c r="J293">
        <v>0.75</v>
      </c>
      <c r="K293">
        <v>828</v>
      </c>
      <c r="S293">
        <v>290</v>
      </c>
      <c r="T293">
        <v>0</v>
      </c>
      <c r="U293">
        <v>0</v>
      </c>
      <c r="V293">
        <v>0</v>
      </c>
      <c r="W293">
        <v>779</v>
      </c>
    </row>
    <row r="294" spans="7:23" x14ac:dyDescent="0.35">
      <c r="G294">
        <v>291</v>
      </c>
      <c r="H294">
        <v>0.84</v>
      </c>
      <c r="I294">
        <v>1</v>
      </c>
      <c r="J294">
        <v>0.91</v>
      </c>
      <c r="K294">
        <v>537</v>
      </c>
      <c r="S294">
        <v>291</v>
      </c>
      <c r="T294">
        <v>0</v>
      </c>
      <c r="U294">
        <v>0.01</v>
      </c>
      <c r="V294">
        <v>0</v>
      </c>
      <c r="W294">
        <v>563</v>
      </c>
    </row>
    <row r="295" spans="7:23" x14ac:dyDescent="0.35">
      <c r="G295">
        <v>292</v>
      </c>
      <c r="H295">
        <v>1</v>
      </c>
      <c r="I295">
        <v>0.01</v>
      </c>
      <c r="J295">
        <v>0.01</v>
      </c>
      <c r="K295">
        <v>535</v>
      </c>
      <c r="S295">
        <v>292</v>
      </c>
      <c r="T295">
        <v>0</v>
      </c>
      <c r="U295">
        <v>0</v>
      </c>
      <c r="V295">
        <v>0</v>
      </c>
      <c r="W295">
        <v>552</v>
      </c>
    </row>
    <row r="296" spans="7:23" x14ac:dyDescent="0.35">
      <c r="G296">
        <v>293</v>
      </c>
      <c r="H296">
        <v>0.51</v>
      </c>
      <c r="I296">
        <v>0.95</v>
      </c>
      <c r="J296">
        <v>0.67</v>
      </c>
      <c r="K296">
        <v>779</v>
      </c>
      <c r="S296">
        <v>293</v>
      </c>
      <c r="T296">
        <v>0</v>
      </c>
      <c r="U296">
        <v>0</v>
      </c>
      <c r="V296">
        <v>0</v>
      </c>
      <c r="W296">
        <v>831</v>
      </c>
    </row>
    <row r="297" spans="7:23" x14ac:dyDescent="0.35">
      <c r="G297">
        <v>294</v>
      </c>
      <c r="H297">
        <v>1</v>
      </c>
      <c r="I297">
        <v>7.0000000000000007E-2</v>
      </c>
      <c r="J297">
        <v>0.13</v>
      </c>
      <c r="K297">
        <v>820</v>
      </c>
      <c r="S297">
        <v>294</v>
      </c>
      <c r="T297">
        <v>0</v>
      </c>
      <c r="U297">
        <v>0</v>
      </c>
      <c r="V297">
        <v>0</v>
      </c>
      <c r="W297">
        <v>774</v>
      </c>
    </row>
    <row r="298" spans="7:23" x14ac:dyDescent="0.35">
      <c r="G298">
        <v>295</v>
      </c>
      <c r="H298">
        <v>0.19</v>
      </c>
      <c r="I298">
        <v>0.01</v>
      </c>
      <c r="J298">
        <v>0.02</v>
      </c>
      <c r="K298">
        <v>556</v>
      </c>
      <c r="S298">
        <v>295</v>
      </c>
      <c r="T298">
        <v>0</v>
      </c>
      <c r="U298">
        <v>0</v>
      </c>
      <c r="V298">
        <v>0</v>
      </c>
      <c r="W298">
        <v>578</v>
      </c>
    </row>
    <row r="299" spans="7:23" x14ac:dyDescent="0.35">
      <c r="G299">
        <v>296</v>
      </c>
      <c r="H299">
        <v>0</v>
      </c>
      <c r="I299">
        <v>0</v>
      </c>
      <c r="J299">
        <v>0</v>
      </c>
      <c r="K299">
        <v>490</v>
      </c>
      <c r="S299">
        <v>296</v>
      </c>
      <c r="T299">
        <v>0</v>
      </c>
      <c r="U299">
        <v>0</v>
      </c>
      <c r="V299">
        <v>0</v>
      </c>
      <c r="W299">
        <v>549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800</v>
      </c>
      <c r="S300">
        <v>297</v>
      </c>
      <c r="T300">
        <v>0</v>
      </c>
      <c r="U300">
        <v>0</v>
      </c>
      <c r="V300">
        <v>0</v>
      </c>
      <c r="W300">
        <v>783</v>
      </c>
    </row>
    <row r="301" spans="7:23" x14ac:dyDescent="0.35">
      <c r="G301">
        <v>298</v>
      </c>
      <c r="H301">
        <v>0.8</v>
      </c>
      <c r="I301">
        <v>0.33</v>
      </c>
      <c r="J301">
        <v>0.47</v>
      </c>
      <c r="K301">
        <v>577</v>
      </c>
      <c r="S301">
        <v>298</v>
      </c>
      <c r="T301">
        <v>0.01</v>
      </c>
      <c r="U301">
        <v>0.04</v>
      </c>
      <c r="V301">
        <v>0.02</v>
      </c>
      <c r="W301">
        <v>564</v>
      </c>
    </row>
    <row r="302" spans="7:23" x14ac:dyDescent="0.35">
      <c r="G302">
        <v>299</v>
      </c>
      <c r="H302">
        <v>0.63</v>
      </c>
      <c r="I302">
        <v>0.51</v>
      </c>
      <c r="J302">
        <v>0.56000000000000005</v>
      </c>
      <c r="K302">
        <v>598</v>
      </c>
      <c r="S302">
        <v>299</v>
      </c>
      <c r="T302">
        <v>0</v>
      </c>
      <c r="U302">
        <v>0</v>
      </c>
      <c r="V302">
        <v>0</v>
      </c>
      <c r="W302">
        <v>513</v>
      </c>
    </row>
    <row r="303" spans="7:23" x14ac:dyDescent="0.35">
      <c r="G303">
        <v>300</v>
      </c>
      <c r="H303">
        <v>0.56999999999999995</v>
      </c>
      <c r="I303">
        <v>1</v>
      </c>
      <c r="J303">
        <v>0.73</v>
      </c>
      <c r="K303">
        <v>816</v>
      </c>
      <c r="S303">
        <v>300</v>
      </c>
      <c r="T303">
        <v>0</v>
      </c>
      <c r="U303">
        <v>0</v>
      </c>
      <c r="V303">
        <v>0</v>
      </c>
      <c r="W303">
        <v>827</v>
      </c>
    </row>
    <row r="305" spans="7:19" x14ac:dyDescent="0.35">
      <c r="G305" t="s">
        <v>67</v>
      </c>
      <c r="S305" t="s">
        <v>73</v>
      </c>
    </row>
    <row r="306" spans="7:19" x14ac:dyDescent="0.35">
      <c r="G306" t="s">
        <v>68</v>
      </c>
      <c r="S306" t="s">
        <v>74</v>
      </c>
    </row>
    <row r="307" spans="7:19" x14ac:dyDescent="0.35">
      <c r="G307" t="s">
        <v>69</v>
      </c>
      <c r="S307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DB0A-C448-4A5D-A839-56B2B58213FD}">
  <dimension ref="A1:W307"/>
  <sheetViews>
    <sheetView topLeftCell="B1" workbookViewId="0">
      <selection activeCell="T2" sqref="B2:T2"/>
    </sheetView>
  </sheetViews>
  <sheetFormatPr defaultRowHeight="14.5" x14ac:dyDescent="0.35"/>
  <sheetData>
    <row r="1" spans="1:23" x14ac:dyDescent="0.35">
      <c r="A1" t="s">
        <v>92</v>
      </c>
      <c r="G1" t="s">
        <v>93</v>
      </c>
      <c r="M1" t="s">
        <v>94</v>
      </c>
      <c r="S1" t="s">
        <v>95</v>
      </c>
    </row>
    <row r="2" spans="1:23" x14ac:dyDescent="0.35">
      <c r="B2" s="10">
        <f>_xlfn.STDEV.P(B4:B303)</f>
        <v>0.35374940282635148</v>
      </c>
      <c r="H2" s="10">
        <f>_xlfn.STDEV.P(H4:H303)</f>
        <v>0.27943653423750164</v>
      </c>
      <c r="N2" s="10">
        <f>_xlfn.STDEV.P(N4:N303)</f>
        <v>0.10052158972081569</v>
      </c>
      <c r="T2" s="10">
        <f>_xlfn.STDEV.P(T4:T303)</f>
        <v>4.945906275788986E-2</v>
      </c>
      <c r="U2" s="10"/>
    </row>
    <row r="3" spans="1:23" x14ac:dyDescent="0.35">
      <c r="B3" t="s">
        <v>53</v>
      </c>
      <c r="C3" t="s">
        <v>54</v>
      </c>
      <c r="D3" t="s">
        <v>55</v>
      </c>
      <c r="E3" t="s">
        <v>56</v>
      </c>
      <c r="H3" t="s">
        <v>53</v>
      </c>
      <c r="I3" t="s">
        <v>54</v>
      </c>
      <c r="J3" t="s">
        <v>55</v>
      </c>
      <c r="K3" t="s">
        <v>56</v>
      </c>
      <c r="N3" t="s">
        <v>53</v>
      </c>
      <c r="O3" t="s">
        <v>54</v>
      </c>
      <c r="P3" t="s">
        <v>55</v>
      </c>
      <c r="Q3" t="s">
        <v>56</v>
      </c>
      <c r="T3" t="s">
        <v>53</v>
      </c>
      <c r="U3" t="s">
        <v>54</v>
      </c>
      <c r="V3" t="s">
        <v>55</v>
      </c>
      <c r="W3" t="s">
        <v>56</v>
      </c>
    </row>
    <row r="4" spans="1:23" x14ac:dyDescent="0.35">
      <c r="A4">
        <v>2008</v>
      </c>
      <c r="B4">
        <v>1</v>
      </c>
      <c r="C4">
        <v>1</v>
      </c>
      <c r="D4">
        <v>1</v>
      </c>
      <c r="E4">
        <v>2742</v>
      </c>
      <c r="G4">
        <v>1</v>
      </c>
      <c r="H4">
        <v>0.51</v>
      </c>
      <c r="I4">
        <v>1</v>
      </c>
      <c r="J4">
        <v>0.68</v>
      </c>
      <c r="K4">
        <v>3799</v>
      </c>
      <c r="M4">
        <v>2008</v>
      </c>
      <c r="N4">
        <v>0</v>
      </c>
      <c r="O4">
        <v>0</v>
      </c>
      <c r="P4">
        <v>0</v>
      </c>
      <c r="Q4">
        <v>2595</v>
      </c>
      <c r="S4">
        <v>1</v>
      </c>
      <c r="T4">
        <v>0</v>
      </c>
      <c r="U4">
        <v>0</v>
      </c>
      <c r="V4">
        <v>0</v>
      </c>
      <c r="W4">
        <v>3758</v>
      </c>
    </row>
    <row r="5" spans="1:23" x14ac:dyDescent="0.35">
      <c r="A5">
        <v>2010</v>
      </c>
      <c r="B5">
        <v>0.92</v>
      </c>
      <c r="C5">
        <v>0.43</v>
      </c>
      <c r="D5">
        <v>0.59</v>
      </c>
      <c r="E5">
        <v>3280</v>
      </c>
      <c r="G5">
        <v>2</v>
      </c>
      <c r="H5">
        <v>0.99</v>
      </c>
      <c r="I5">
        <v>0.09</v>
      </c>
      <c r="J5">
        <v>0.16</v>
      </c>
      <c r="K5">
        <v>2797</v>
      </c>
      <c r="M5">
        <v>2010</v>
      </c>
      <c r="N5">
        <v>0</v>
      </c>
      <c r="O5">
        <v>0</v>
      </c>
      <c r="P5">
        <v>0</v>
      </c>
      <c r="Q5">
        <v>3186</v>
      </c>
      <c r="S5">
        <v>2</v>
      </c>
      <c r="T5">
        <v>0</v>
      </c>
      <c r="U5">
        <v>0</v>
      </c>
      <c r="V5">
        <v>0</v>
      </c>
      <c r="W5">
        <v>2840</v>
      </c>
    </row>
    <row r="6" spans="1:23" x14ac:dyDescent="0.35">
      <c r="A6">
        <v>2018</v>
      </c>
      <c r="B6">
        <v>0.05</v>
      </c>
      <c r="C6">
        <v>0.05</v>
      </c>
      <c r="D6">
        <v>0.05</v>
      </c>
      <c r="E6">
        <v>6703</v>
      </c>
      <c r="G6">
        <v>3</v>
      </c>
      <c r="H6">
        <v>0.96</v>
      </c>
      <c r="I6">
        <v>0.56999999999999995</v>
      </c>
      <c r="J6">
        <v>0.71</v>
      </c>
      <c r="K6">
        <v>3398</v>
      </c>
      <c r="M6">
        <v>2018</v>
      </c>
      <c r="N6">
        <v>0</v>
      </c>
      <c r="O6">
        <v>0</v>
      </c>
      <c r="P6">
        <v>0</v>
      </c>
      <c r="Q6">
        <v>6599</v>
      </c>
      <c r="S6">
        <v>3</v>
      </c>
      <c r="T6">
        <v>0.03</v>
      </c>
      <c r="U6">
        <v>0.19</v>
      </c>
      <c r="V6">
        <v>0.05</v>
      </c>
      <c r="W6">
        <v>3361</v>
      </c>
    </row>
    <row r="7" spans="1:23" x14ac:dyDescent="0.35">
      <c r="A7">
        <v>2021</v>
      </c>
      <c r="B7">
        <v>0.43</v>
      </c>
      <c r="C7">
        <v>0.95</v>
      </c>
      <c r="D7">
        <v>0.6</v>
      </c>
      <c r="E7">
        <v>3291</v>
      </c>
      <c r="G7">
        <v>4</v>
      </c>
      <c r="H7">
        <v>0</v>
      </c>
      <c r="I7">
        <v>0</v>
      </c>
      <c r="J7">
        <v>0</v>
      </c>
      <c r="K7">
        <v>3426</v>
      </c>
      <c r="M7">
        <v>2021</v>
      </c>
      <c r="N7">
        <v>0</v>
      </c>
      <c r="O7">
        <v>0</v>
      </c>
      <c r="P7">
        <v>0</v>
      </c>
      <c r="Q7">
        <v>3277</v>
      </c>
      <c r="S7">
        <v>4</v>
      </c>
      <c r="T7">
        <v>0</v>
      </c>
      <c r="U7">
        <v>0</v>
      </c>
      <c r="V7">
        <v>0</v>
      </c>
      <c r="W7">
        <v>3434</v>
      </c>
    </row>
    <row r="8" spans="1:23" x14ac:dyDescent="0.35">
      <c r="A8">
        <v>2025</v>
      </c>
      <c r="B8">
        <v>0.95</v>
      </c>
      <c r="C8">
        <v>0.61</v>
      </c>
      <c r="D8">
        <v>0.74</v>
      </c>
      <c r="E8">
        <v>3372</v>
      </c>
      <c r="G8">
        <v>5</v>
      </c>
      <c r="H8">
        <v>0.7</v>
      </c>
      <c r="I8">
        <v>0.65</v>
      </c>
      <c r="J8">
        <v>0.68</v>
      </c>
      <c r="K8">
        <v>3434</v>
      </c>
      <c r="M8">
        <v>2025</v>
      </c>
      <c r="N8">
        <v>0</v>
      </c>
      <c r="O8">
        <v>0</v>
      </c>
      <c r="P8">
        <v>0</v>
      </c>
      <c r="Q8">
        <v>3329</v>
      </c>
      <c r="S8">
        <v>5</v>
      </c>
      <c r="T8">
        <v>0</v>
      </c>
      <c r="U8">
        <v>0</v>
      </c>
      <c r="V8">
        <v>0</v>
      </c>
      <c r="W8">
        <v>3460</v>
      </c>
    </row>
    <row r="9" spans="1:23" x14ac:dyDescent="0.35">
      <c r="A9">
        <v>2026</v>
      </c>
      <c r="B9">
        <v>0.47</v>
      </c>
      <c r="C9">
        <v>0.4</v>
      </c>
      <c r="D9">
        <v>0.43</v>
      </c>
      <c r="E9">
        <v>6289</v>
      </c>
      <c r="G9">
        <v>6</v>
      </c>
      <c r="H9">
        <v>0.8</v>
      </c>
      <c r="I9">
        <v>0.99</v>
      </c>
      <c r="J9">
        <v>0.88</v>
      </c>
      <c r="K9">
        <v>3096</v>
      </c>
      <c r="M9">
        <v>2026</v>
      </c>
      <c r="N9">
        <v>0</v>
      </c>
      <c r="O9">
        <v>0</v>
      </c>
      <c r="P9">
        <v>0</v>
      </c>
      <c r="Q9">
        <v>6361</v>
      </c>
      <c r="S9">
        <v>6</v>
      </c>
      <c r="T9">
        <v>0</v>
      </c>
      <c r="U9">
        <v>0</v>
      </c>
      <c r="V9">
        <v>0</v>
      </c>
      <c r="W9">
        <v>3139</v>
      </c>
    </row>
    <row r="10" spans="1:23" x14ac:dyDescent="0.35">
      <c r="A10">
        <v>2029</v>
      </c>
      <c r="B10">
        <v>0.5</v>
      </c>
      <c r="C10">
        <v>1</v>
      </c>
      <c r="D10">
        <v>0.67</v>
      </c>
      <c r="E10">
        <v>3183</v>
      </c>
      <c r="G10">
        <v>7</v>
      </c>
      <c r="H10">
        <v>0.99</v>
      </c>
      <c r="I10">
        <v>0.76</v>
      </c>
      <c r="J10">
        <v>0.86</v>
      </c>
      <c r="K10">
        <v>3517</v>
      </c>
      <c r="M10">
        <v>2029</v>
      </c>
      <c r="N10">
        <v>0</v>
      </c>
      <c r="O10">
        <v>0</v>
      </c>
      <c r="P10">
        <v>0</v>
      </c>
      <c r="Q10">
        <v>3174</v>
      </c>
      <c r="S10">
        <v>7</v>
      </c>
      <c r="T10">
        <v>0</v>
      </c>
      <c r="U10">
        <v>0</v>
      </c>
      <c r="V10">
        <v>0</v>
      </c>
      <c r="W10">
        <v>3548</v>
      </c>
    </row>
    <row r="11" spans="1:23" x14ac:dyDescent="0.35">
      <c r="A11">
        <v>2031</v>
      </c>
      <c r="B11">
        <v>1</v>
      </c>
      <c r="C11">
        <v>1</v>
      </c>
      <c r="D11">
        <v>1</v>
      </c>
      <c r="E11">
        <v>3197</v>
      </c>
      <c r="G11">
        <v>8</v>
      </c>
      <c r="H11">
        <v>0</v>
      </c>
      <c r="I11">
        <v>0</v>
      </c>
      <c r="J11">
        <v>0</v>
      </c>
      <c r="K11">
        <v>3866</v>
      </c>
      <c r="M11">
        <v>2031</v>
      </c>
      <c r="N11">
        <v>0</v>
      </c>
      <c r="O11">
        <v>0</v>
      </c>
      <c r="P11">
        <v>0</v>
      </c>
      <c r="Q11">
        <v>3330</v>
      </c>
      <c r="S11">
        <v>8</v>
      </c>
      <c r="T11">
        <v>0</v>
      </c>
      <c r="U11">
        <v>0</v>
      </c>
      <c r="V11">
        <v>0</v>
      </c>
      <c r="W11">
        <v>3938</v>
      </c>
    </row>
    <row r="12" spans="1:23" x14ac:dyDescent="0.35">
      <c r="A12">
        <v>2034</v>
      </c>
      <c r="B12">
        <v>0.48</v>
      </c>
      <c r="C12">
        <v>1</v>
      </c>
      <c r="D12">
        <v>0.65</v>
      </c>
      <c r="E12">
        <v>3278</v>
      </c>
      <c r="G12">
        <v>9</v>
      </c>
      <c r="H12">
        <v>0.93</v>
      </c>
      <c r="I12">
        <v>0.14000000000000001</v>
      </c>
      <c r="J12">
        <v>0.24</v>
      </c>
      <c r="K12">
        <v>3177</v>
      </c>
      <c r="M12">
        <v>2034</v>
      </c>
      <c r="N12">
        <v>0</v>
      </c>
      <c r="O12">
        <v>0</v>
      </c>
      <c r="P12">
        <v>0</v>
      </c>
      <c r="Q12">
        <v>3328</v>
      </c>
      <c r="S12">
        <v>9</v>
      </c>
      <c r="T12">
        <v>0</v>
      </c>
      <c r="U12">
        <v>0</v>
      </c>
      <c r="V12">
        <v>0</v>
      </c>
      <c r="W12">
        <v>3230</v>
      </c>
    </row>
    <row r="13" spans="1:23" x14ac:dyDescent="0.35">
      <c r="A13">
        <v>2037</v>
      </c>
      <c r="B13">
        <v>0.75</v>
      </c>
      <c r="C13">
        <v>0.81</v>
      </c>
      <c r="D13">
        <v>0.78</v>
      </c>
      <c r="E13">
        <v>6443</v>
      </c>
      <c r="G13">
        <v>10</v>
      </c>
      <c r="H13">
        <v>0.45</v>
      </c>
      <c r="I13">
        <v>0.22</v>
      </c>
      <c r="J13">
        <v>0.3</v>
      </c>
      <c r="K13">
        <v>3673</v>
      </c>
      <c r="M13">
        <v>2037</v>
      </c>
      <c r="N13">
        <v>0</v>
      </c>
      <c r="O13">
        <v>0</v>
      </c>
      <c r="P13">
        <v>0</v>
      </c>
      <c r="Q13">
        <v>6492</v>
      </c>
      <c r="S13">
        <v>10</v>
      </c>
      <c r="T13">
        <v>0</v>
      </c>
      <c r="U13">
        <v>0</v>
      </c>
      <c r="V13">
        <v>0</v>
      </c>
      <c r="W13">
        <v>3669</v>
      </c>
    </row>
    <row r="14" spans="1:23" x14ac:dyDescent="0.35">
      <c r="A14">
        <v>2039</v>
      </c>
      <c r="B14">
        <v>1</v>
      </c>
      <c r="C14">
        <v>1</v>
      </c>
      <c r="D14">
        <v>1</v>
      </c>
      <c r="E14">
        <v>3239</v>
      </c>
      <c r="G14">
        <v>11</v>
      </c>
      <c r="H14">
        <v>0.51</v>
      </c>
      <c r="I14">
        <v>1</v>
      </c>
      <c r="J14">
        <v>0.68</v>
      </c>
      <c r="K14">
        <v>3264</v>
      </c>
      <c r="M14">
        <v>2039</v>
      </c>
      <c r="N14">
        <v>0</v>
      </c>
      <c r="O14">
        <v>0</v>
      </c>
      <c r="P14">
        <v>0</v>
      </c>
      <c r="Q14">
        <v>3313</v>
      </c>
      <c r="S14">
        <v>11</v>
      </c>
      <c r="T14">
        <v>0</v>
      </c>
      <c r="U14">
        <v>0</v>
      </c>
      <c r="V14">
        <v>0</v>
      </c>
      <c r="W14">
        <v>3264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6476</v>
      </c>
      <c r="G15">
        <v>12</v>
      </c>
      <c r="H15">
        <v>1</v>
      </c>
      <c r="I15">
        <v>1</v>
      </c>
      <c r="J15">
        <v>1</v>
      </c>
      <c r="K15">
        <v>3254</v>
      </c>
      <c r="M15">
        <v>2041</v>
      </c>
      <c r="N15">
        <v>0</v>
      </c>
      <c r="O15">
        <v>0</v>
      </c>
      <c r="P15">
        <v>0</v>
      </c>
      <c r="Q15">
        <v>6629</v>
      </c>
      <c r="S15">
        <v>12</v>
      </c>
      <c r="T15">
        <v>0</v>
      </c>
      <c r="U15">
        <v>0</v>
      </c>
      <c r="V15">
        <v>0</v>
      </c>
      <c r="W15">
        <v>3313</v>
      </c>
    </row>
    <row r="16" spans="1:23" x14ac:dyDescent="0.35">
      <c r="A16">
        <v>2044</v>
      </c>
      <c r="B16">
        <v>0.33</v>
      </c>
      <c r="C16">
        <v>0.34</v>
      </c>
      <c r="D16">
        <v>0.34</v>
      </c>
      <c r="E16">
        <v>9942</v>
      </c>
      <c r="G16">
        <v>13</v>
      </c>
      <c r="H16">
        <v>0.98</v>
      </c>
      <c r="I16">
        <v>0.27</v>
      </c>
      <c r="J16">
        <v>0.43</v>
      </c>
      <c r="K16">
        <v>3302</v>
      </c>
      <c r="M16">
        <v>2044</v>
      </c>
      <c r="N16">
        <v>0</v>
      </c>
      <c r="O16">
        <v>0</v>
      </c>
      <c r="P16">
        <v>0</v>
      </c>
      <c r="Q16">
        <v>9881</v>
      </c>
      <c r="S16">
        <v>13</v>
      </c>
      <c r="T16">
        <v>0</v>
      </c>
      <c r="U16">
        <v>0</v>
      </c>
      <c r="V16">
        <v>0</v>
      </c>
      <c r="W16">
        <v>3269</v>
      </c>
    </row>
    <row r="17" spans="1:23" x14ac:dyDescent="0.35">
      <c r="A17">
        <v>2046</v>
      </c>
      <c r="B17">
        <v>0</v>
      </c>
      <c r="C17">
        <v>0</v>
      </c>
      <c r="D17">
        <v>0</v>
      </c>
      <c r="E17">
        <v>3927</v>
      </c>
      <c r="G17">
        <v>14</v>
      </c>
      <c r="H17">
        <v>0</v>
      </c>
      <c r="I17">
        <v>0</v>
      </c>
      <c r="J17">
        <v>0</v>
      </c>
      <c r="K17">
        <v>3274</v>
      </c>
      <c r="M17">
        <v>2046</v>
      </c>
      <c r="N17">
        <v>0</v>
      </c>
      <c r="O17">
        <v>0</v>
      </c>
      <c r="P17">
        <v>0</v>
      </c>
      <c r="Q17">
        <v>3878</v>
      </c>
      <c r="S17">
        <v>14</v>
      </c>
      <c r="T17">
        <v>0</v>
      </c>
      <c r="U17">
        <v>0</v>
      </c>
      <c r="V17">
        <v>0</v>
      </c>
      <c r="W17">
        <v>3251</v>
      </c>
    </row>
    <row r="18" spans="1:23" x14ac:dyDescent="0.35">
      <c r="A18">
        <v>2047</v>
      </c>
      <c r="B18">
        <v>1</v>
      </c>
      <c r="C18">
        <v>0</v>
      </c>
      <c r="D18">
        <v>0</v>
      </c>
      <c r="E18">
        <v>3207</v>
      </c>
      <c r="G18">
        <v>15</v>
      </c>
      <c r="H18">
        <v>0.91</v>
      </c>
      <c r="I18">
        <v>1</v>
      </c>
      <c r="J18">
        <v>0.95</v>
      </c>
      <c r="K18">
        <v>3517</v>
      </c>
      <c r="M18">
        <v>2047</v>
      </c>
      <c r="N18">
        <v>0</v>
      </c>
      <c r="O18">
        <v>0</v>
      </c>
      <c r="P18">
        <v>0</v>
      </c>
      <c r="Q18">
        <v>3158</v>
      </c>
      <c r="S18">
        <v>15</v>
      </c>
      <c r="T18">
        <v>0</v>
      </c>
      <c r="U18">
        <v>0</v>
      </c>
      <c r="V18">
        <v>0</v>
      </c>
      <c r="W18">
        <v>3438</v>
      </c>
    </row>
    <row r="19" spans="1:23" x14ac:dyDescent="0.35">
      <c r="A19">
        <v>2048</v>
      </c>
      <c r="B19">
        <v>0.97</v>
      </c>
      <c r="C19">
        <v>0.46</v>
      </c>
      <c r="D19">
        <v>0.62</v>
      </c>
      <c r="E19">
        <v>6949</v>
      </c>
      <c r="G19">
        <v>16</v>
      </c>
      <c r="H19">
        <v>0.53</v>
      </c>
      <c r="I19">
        <v>1</v>
      </c>
      <c r="J19">
        <v>0.69</v>
      </c>
      <c r="K19">
        <v>3286</v>
      </c>
      <c r="M19">
        <v>2048</v>
      </c>
      <c r="N19">
        <v>0</v>
      </c>
      <c r="O19">
        <v>0</v>
      </c>
      <c r="P19">
        <v>0</v>
      </c>
      <c r="Q19">
        <v>7111</v>
      </c>
      <c r="S19">
        <v>16</v>
      </c>
      <c r="T19">
        <v>0</v>
      </c>
      <c r="U19">
        <v>0</v>
      </c>
      <c r="V19">
        <v>0</v>
      </c>
      <c r="W19">
        <v>3248</v>
      </c>
    </row>
    <row r="20" spans="1:23" x14ac:dyDescent="0.35">
      <c r="A20">
        <v>2066</v>
      </c>
      <c r="B20">
        <v>0.63</v>
      </c>
      <c r="C20">
        <v>0.52</v>
      </c>
      <c r="D20">
        <v>0.56999999999999995</v>
      </c>
      <c r="E20">
        <v>13475</v>
      </c>
      <c r="G20">
        <v>17</v>
      </c>
      <c r="H20">
        <v>1</v>
      </c>
      <c r="I20">
        <v>0.99</v>
      </c>
      <c r="J20">
        <v>1</v>
      </c>
      <c r="K20">
        <v>3338</v>
      </c>
      <c r="M20">
        <v>2066</v>
      </c>
      <c r="N20">
        <v>0</v>
      </c>
      <c r="O20">
        <v>0</v>
      </c>
      <c r="P20">
        <v>0</v>
      </c>
      <c r="Q20">
        <v>13471</v>
      </c>
      <c r="S20">
        <v>17</v>
      </c>
      <c r="T20">
        <v>0</v>
      </c>
      <c r="U20">
        <v>0</v>
      </c>
      <c r="V20">
        <v>0</v>
      </c>
      <c r="W20">
        <v>3267</v>
      </c>
    </row>
    <row r="21" spans="1:23" x14ac:dyDescent="0.35">
      <c r="A21">
        <v>2074</v>
      </c>
      <c r="B21">
        <v>0.76</v>
      </c>
      <c r="C21">
        <v>0.83</v>
      </c>
      <c r="D21">
        <v>0.79</v>
      </c>
      <c r="E21">
        <v>15524</v>
      </c>
      <c r="G21">
        <v>18</v>
      </c>
      <c r="H21">
        <v>1</v>
      </c>
      <c r="I21">
        <v>1</v>
      </c>
      <c r="J21">
        <v>1</v>
      </c>
      <c r="K21">
        <v>4319</v>
      </c>
      <c r="M21">
        <v>2074</v>
      </c>
      <c r="N21">
        <v>0</v>
      </c>
      <c r="O21">
        <v>0</v>
      </c>
      <c r="P21">
        <v>0</v>
      </c>
      <c r="Q21">
        <v>15793</v>
      </c>
      <c r="S21">
        <v>18</v>
      </c>
      <c r="T21">
        <v>0</v>
      </c>
      <c r="U21">
        <v>0</v>
      </c>
      <c r="V21">
        <v>0</v>
      </c>
      <c r="W21">
        <v>4277</v>
      </c>
    </row>
    <row r="22" spans="1:23" x14ac:dyDescent="0.35">
      <c r="A22">
        <v>2076</v>
      </c>
      <c r="B22">
        <v>0.3</v>
      </c>
      <c r="C22">
        <v>0.14000000000000001</v>
      </c>
      <c r="D22">
        <v>0.2</v>
      </c>
      <c r="E22">
        <v>20024</v>
      </c>
      <c r="G22">
        <v>19</v>
      </c>
      <c r="H22">
        <v>0</v>
      </c>
      <c r="I22">
        <v>0</v>
      </c>
      <c r="J22">
        <v>0</v>
      </c>
      <c r="K22">
        <v>3442</v>
      </c>
      <c r="M22">
        <v>2076</v>
      </c>
      <c r="N22">
        <v>7.0000000000000007E-2</v>
      </c>
      <c r="O22">
        <v>0.01</v>
      </c>
      <c r="P22">
        <v>0.02</v>
      </c>
      <c r="Q22">
        <v>20087</v>
      </c>
      <c r="S22">
        <v>19</v>
      </c>
      <c r="T22">
        <v>0</v>
      </c>
      <c r="U22">
        <v>0.08</v>
      </c>
      <c r="V22">
        <v>0.01</v>
      </c>
      <c r="W22">
        <v>3354</v>
      </c>
    </row>
    <row r="23" spans="1:23" x14ac:dyDescent="0.35">
      <c r="A23">
        <v>2077</v>
      </c>
      <c r="B23">
        <v>0.18</v>
      </c>
      <c r="C23">
        <v>0.26</v>
      </c>
      <c r="D23">
        <v>0.21</v>
      </c>
      <c r="E23">
        <v>17039</v>
      </c>
      <c r="G23">
        <v>20</v>
      </c>
      <c r="H23">
        <v>0.85</v>
      </c>
      <c r="I23">
        <v>0.23</v>
      </c>
      <c r="J23">
        <v>0.36</v>
      </c>
      <c r="K23">
        <v>3327</v>
      </c>
      <c r="M23">
        <v>2077</v>
      </c>
      <c r="N23">
        <v>0</v>
      </c>
      <c r="O23">
        <v>0</v>
      </c>
      <c r="P23">
        <v>0</v>
      </c>
      <c r="Q23">
        <v>17073</v>
      </c>
      <c r="S23">
        <v>20</v>
      </c>
      <c r="T23">
        <v>0</v>
      </c>
      <c r="U23">
        <v>0</v>
      </c>
      <c r="V23">
        <v>0</v>
      </c>
      <c r="W23">
        <v>3275</v>
      </c>
    </row>
    <row r="24" spans="1:23" x14ac:dyDescent="0.35">
      <c r="A24">
        <v>2079</v>
      </c>
      <c r="B24">
        <v>0.04</v>
      </c>
      <c r="C24">
        <v>0</v>
      </c>
      <c r="D24">
        <v>0</v>
      </c>
      <c r="E24">
        <v>10334</v>
      </c>
      <c r="G24">
        <v>21</v>
      </c>
      <c r="H24">
        <v>1</v>
      </c>
      <c r="I24">
        <v>0.02</v>
      </c>
      <c r="J24">
        <v>0.03</v>
      </c>
      <c r="K24">
        <v>3142</v>
      </c>
      <c r="M24">
        <v>2079</v>
      </c>
      <c r="N24">
        <v>0</v>
      </c>
      <c r="O24">
        <v>0</v>
      </c>
      <c r="P24">
        <v>0</v>
      </c>
      <c r="Q24">
        <v>10391</v>
      </c>
      <c r="S24">
        <v>21</v>
      </c>
      <c r="T24">
        <v>0</v>
      </c>
      <c r="U24">
        <v>0</v>
      </c>
      <c r="V24">
        <v>0</v>
      </c>
      <c r="W24">
        <v>3109</v>
      </c>
    </row>
    <row r="25" spans="1:23" x14ac:dyDescent="0.35">
      <c r="A25">
        <v>2081</v>
      </c>
      <c r="B25">
        <v>0</v>
      </c>
      <c r="C25">
        <v>0</v>
      </c>
      <c r="D25">
        <v>0</v>
      </c>
      <c r="E25">
        <v>3260</v>
      </c>
      <c r="G25">
        <v>22</v>
      </c>
      <c r="H25">
        <v>1</v>
      </c>
      <c r="I25">
        <v>1</v>
      </c>
      <c r="J25">
        <v>1</v>
      </c>
      <c r="K25">
        <v>2927</v>
      </c>
      <c r="M25">
        <v>2081</v>
      </c>
      <c r="N25">
        <v>0</v>
      </c>
      <c r="O25">
        <v>0</v>
      </c>
      <c r="P25">
        <v>0</v>
      </c>
      <c r="Q25">
        <v>3375</v>
      </c>
      <c r="S25">
        <v>22</v>
      </c>
      <c r="T25">
        <v>0.03</v>
      </c>
      <c r="U25">
        <v>0.12</v>
      </c>
      <c r="V25">
        <v>0.04</v>
      </c>
      <c r="W25">
        <v>3005</v>
      </c>
    </row>
    <row r="26" spans="1:23" x14ac:dyDescent="0.35">
      <c r="A26">
        <v>2082</v>
      </c>
      <c r="B26">
        <v>1</v>
      </c>
      <c r="C26">
        <v>1</v>
      </c>
      <c r="D26">
        <v>1</v>
      </c>
      <c r="E26">
        <v>6570</v>
      </c>
      <c r="G26">
        <v>23</v>
      </c>
      <c r="H26">
        <v>1</v>
      </c>
      <c r="I26">
        <v>1</v>
      </c>
      <c r="J26">
        <v>1</v>
      </c>
      <c r="K26">
        <v>3497</v>
      </c>
      <c r="M26">
        <v>2082</v>
      </c>
      <c r="N26">
        <v>0</v>
      </c>
      <c r="O26">
        <v>0</v>
      </c>
      <c r="P26">
        <v>0</v>
      </c>
      <c r="Q26">
        <v>6541</v>
      </c>
      <c r="S26">
        <v>23</v>
      </c>
      <c r="T26">
        <v>0</v>
      </c>
      <c r="U26">
        <v>0</v>
      </c>
      <c r="V26">
        <v>0</v>
      </c>
      <c r="W26">
        <v>3549</v>
      </c>
    </row>
    <row r="27" spans="1:23" x14ac:dyDescent="0.35">
      <c r="A27">
        <v>2084</v>
      </c>
      <c r="B27">
        <v>1</v>
      </c>
      <c r="C27">
        <v>1</v>
      </c>
      <c r="D27">
        <v>1</v>
      </c>
      <c r="E27">
        <v>3736</v>
      </c>
      <c r="G27">
        <v>24</v>
      </c>
      <c r="H27">
        <v>0.95</v>
      </c>
      <c r="I27">
        <v>0.11</v>
      </c>
      <c r="J27">
        <v>0.2</v>
      </c>
      <c r="K27">
        <v>2958</v>
      </c>
      <c r="M27">
        <v>2084</v>
      </c>
      <c r="N27">
        <v>0</v>
      </c>
      <c r="O27">
        <v>0</v>
      </c>
      <c r="P27">
        <v>0</v>
      </c>
      <c r="Q27">
        <v>3712</v>
      </c>
      <c r="S27">
        <v>24</v>
      </c>
      <c r="T27">
        <v>0</v>
      </c>
      <c r="U27">
        <v>0</v>
      </c>
      <c r="V27">
        <v>0</v>
      </c>
      <c r="W27">
        <v>2992</v>
      </c>
    </row>
    <row r="28" spans="1:23" x14ac:dyDescent="0.35">
      <c r="A28">
        <v>2085</v>
      </c>
      <c r="B28">
        <v>0.98</v>
      </c>
      <c r="C28">
        <v>0.44</v>
      </c>
      <c r="D28">
        <v>0.61</v>
      </c>
      <c r="E28">
        <v>7410</v>
      </c>
      <c r="G28">
        <v>25</v>
      </c>
      <c r="H28">
        <v>0.84</v>
      </c>
      <c r="I28">
        <v>0.72</v>
      </c>
      <c r="J28">
        <v>0.78</v>
      </c>
      <c r="K28">
        <v>3193</v>
      </c>
      <c r="M28">
        <v>2085</v>
      </c>
      <c r="N28">
        <v>0</v>
      </c>
      <c r="O28">
        <v>0</v>
      </c>
      <c r="P28">
        <v>0</v>
      </c>
      <c r="Q28">
        <v>7419</v>
      </c>
      <c r="S28">
        <v>25</v>
      </c>
      <c r="T28">
        <v>0</v>
      </c>
      <c r="U28">
        <v>0</v>
      </c>
      <c r="V28">
        <v>0</v>
      </c>
      <c r="W28">
        <v>3289</v>
      </c>
    </row>
    <row r="29" spans="1:23" x14ac:dyDescent="0.35">
      <c r="A29">
        <v>2086</v>
      </c>
      <c r="B29">
        <v>0.62</v>
      </c>
      <c r="C29">
        <v>0.75</v>
      </c>
      <c r="D29">
        <v>0.68</v>
      </c>
      <c r="E29">
        <v>17164</v>
      </c>
      <c r="G29">
        <v>26</v>
      </c>
      <c r="H29">
        <v>0.9</v>
      </c>
      <c r="I29">
        <v>0.89</v>
      </c>
      <c r="J29">
        <v>0.89</v>
      </c>
      <c r="K29">
        <v>3170</v>
      </c>
      <c r="M29">
        <v>2086</v>
      </c>
      <c r="N29">
        <v>0</v>
      </c>
      <c r="O29">
        <v>0</v>
      </c>
      <c r="P29">
        <v>0</v>
      </c>
      <c r="Q29">
        <v>16898</v>
      </c>
      <c r="S29">
        <v>26</v>
      </c>
      <c r="T29">
        <v>0.02</v>
      </c>
      <c r="U29">
        <v>0.04</v>
      </c>
      <c r="V29">
        <v>0.03</v>
      </c>
      <c r="W29">
        <v>3100</v>
      </c>
    </row>
    <row r="30" spans="1:23" x14ac:dyDescent="0.35">
      <c r="A30">
        <v>2087</v>
      </c>
      <c r="B30">
        <v>0.37</v>
      </c>
      <c r="C30">
        <v>0.24</v>
      </c>
      <c r="D30">
        <v>0.28999999999999998</v>
      </c>
      <c r="E30">
        <v>13371</v>
      </c>
      <c r="G30">
        <v>27</v>
      </c>
      <c r="H30">
        <v>0.96</v>
      </c>
      <c r="I30">
        <v>1</v>
      </c>
      <c r="J30">
        <v>0.98</v>
      </c>
      <c r="K30">
        <v>3232</v>
      </c>
      <c r="M30">
        <v>2087</v>
      </c>
      <c r="N30">
        <v>0</v>
      </c>
      <c r="O30">
        <v>0</v>
      </c>
      <c r="P30">
        <v>0</v>
      </c>
      <c r="Q30">
        <v>13308</v>
      </c>
      <c r="S30">
        <v>27</v>
      </c>
      <c r="T30">
        <v>0</v>
      </c>
      <c r="U30">
        <v>0</v>
      </c>
      <c r="V30">
        <v>0</v>
      </c>
      <c r="W30">
        <v>3274</v>
      </c>
    </row>
    <row r="31" spans="1:23" x14ac:dyDescent="0.35">
      <c r="A31">
        <v>2088</v>
      </c>
      <c r="B31">
        <v>1</v>
      </c>
      <c r="C31">
        <v>0.95</v>
      </c>
      <c r="D31">
        <v>0.97</v>
      </c>
      <c r="E31">
        <v>3281</v>
      </c>
      <c r="G31">
        <v>28</v>
      </c>
      <c r="H31">
        <v>1</v>
      </c>
      <c r="I31">
        <v>1</v>
      </c>
      <c r="J31">
        <v>1</v>
      </c>
      <c r="K31">
        <v>3340</v>
      </c>
      <c r="M31">
        <v>2088</v>
      </c>
      <c r="N31">
        <v>0</v>
      </c>
      <c r="O31">
        <v>0</v>
      </c>
      <c r="P31">
        <v>0</v>
      </c>
      <c r="Q31">
        <v>3167</v>
      </c>
      <c r="S31">
        <v>28</v>
      </c>
      <c r="T31">
        <v>0</v>
      </c>
      <c r="U31">
        <v>0</v>
      </c>
      <c r="V31">
        <v>0</v>
      </c>
      <c r="W31">
        <v>3229</v>
      </c>
    </row>
    <row r="32" spans="1:23" x14ac:dyDescent="0.35">
      <c r="A32">
        <v>2092</v>
      </c>
      <c r="B32">
        <v>0.04</v>
      </c>
      <c r="C32">
        <v>0.01</v>
      </c>
      <c r="D32">
        <v>0.02</v>
      </c>
      <c r="E32">
        <v>6449</v>
      </c>
      <c r="G32">
        <v>29</v>
      </c>
      <c r="H32">
        <v>0.94</v>
      </c>
      <c r="I32">
        <v>0.25</v>
      </c>
      <c r="J32">
        <v>0.39</v>
      </c>
      <c r="K32">
        <v>3776</v>
      </c>
      <c r="M32">
        <v>2092</v>
      </c>
      <c r="N32">
        <v>0</v>
      </c>
      <c r="O32">
        <v>0</v>
      </c>
      <c r="P32">
        <v>0</v>
      </c>
      <c r="Q32">
        <v>6471</v>
      </c>
      <c r="S32">
        <v>29</v>
      </c>
      <c r="T32">
        <v>0</v>
      </c>
      <c r="U32">
        <v>0</v>
      </c>
      <c r="V32">
        <v>0</v>
      </c>
      <c r="W32">
        <v>3733</v>
      </c>
    </row>
    <row r="33" spans="1:23" x14ac:dyDescent="0.35">
      <c r="A33">
        <v>2093</v>
      </c>
      <c r="B33">
        <v>0.59</v>
      </c>
      <c r="C33">
        <v>0.27</v>
      </c>
      <c r="D33">
        <v>0.37</v>
      </c>
      <c r="E33">
        <v>29748</v>
      </c>
      <c r="G33">
        <v>30</v>
      </c>
      <c r="H33">
        <v>0.51</v>
      </c>
      <c r="I33">
        <v>1</v>
      </c>
      <c r="J33">
        <v>0.68</v>
      </c>
      <c r="K33">
        <v>3504</v>
      </c>
      <c r="M33">
        <v>2093</v>
      </c>
      <c r="N33">
        <v>0</v>
      </c>
      <c r="O33">
        <v>0</v>
      </c>
      <c r="P33">
        <v>0</v>
      </c>
      <c r="Q33">
        <v>29600</v>
      </c>
      <c r="S33">
        <v>30</v>
      </c>
      <c r="T33">
        <v>0.02</v>
      </c>
      <c r="U33">
        <v>0.01</v>
      </c>
      <c r="V33">
        <v>0.01</v>
      </c>
      <c r="W33">
        <v>3514</v>
      </c>
    </row>
    <row r="34" spans="1:23" x14ac:dyDescent="0.35">
      <c r="A34">
        <v>2096</v>
      </c>
      <c r="B34">
        <v>0.28999999999999998</v>
      </c>
      <c r="C34">
        <v>0</v>
      </c>
      <c r="D34">
        <v>0</v>
      </c>
      <c r="E34">
        <v>6539</v>
      </c>
      <c r="G34">
        <v>31</v>
      </c>
      <c r="H34">
        <v>0.94</v>
      </c>
      <c r="I34">
        <v>0.88</v>
      </c>
      <c r="J34">
        <v>0.91</v>
      </c>
      <c r="K34">
        <v>3345</v>
      </c>
      <c r="M34">
        <v>2096</v>
      </c>
      <c r="N34">
        <v>0</v>
      </c>
      <c r="O34">
        <v>0</v>
      </c>
      <c r="P34">
        <v>0</v>
      </c>
      <c r="Q34">
        <v>6393</v>
      </c>
      <c r="S34">
        <v>31</v>
      </c>
      <c r="T34">
        <v>0.01</v>
      </c>
      <c r="U34">
        <v>0.02</v>
      </c>
      <c r="V34">
        <v>0.01</v>
      </c>
      <c r="W34">
        <v>3365</v>
      </c>
    </row>
    <row r="35" spans="1:23" x14ac:dyDescent="0.35">
      <c r="A35">
        <v>2099</v>
      </c>
      <c r="B35">
        <v>0.96</v>
      </c>
      <c r="C35">
        <v>0.51</v>
      </c>
      <c r="D35">
        <v>0.67</v>
      </c>
      <c r="E35">
        <v>6929</v>
      </c>
      <c r="G35">
        <v>32</v>
      </c>
      <c r="H35">
        <v>0.59</v>
      </c>
      <c r="I35">
        <v>0.42</v>
      </c>
      <c r="J35">
        <v>0.49</v>
      </c>
      <c r="K35">
        <v>3159</v>
      </c>
      <c r="M35">
        <v>2099</v>
      </c>
      <c r="N35">
        <v>0</v>
      </c>
      <c r="O35">
        <v>0</v>
      </c>
      <c r="P35">
        <v>0</v>
      </c>
      <c r="Q35">
        <v>6904</v>
      </c>
      <c r="S35">
        <v>32</v>
      </c>
      <c r="T35">
        <v>0</v>
      </c>
      <c r="U35">
        <v>0</v>
      </c>
      <c r="V35">
        <v>0</v>
      </c>
      <c r="W35">
        <v>3262</v>
      </c>
    </row>
    <row r="36" spans="1:23" x14ac:dyDescent="0.35">
      <c r="A36">
        <v>2100</v>
      </c>
      <c r="B36">
        <v>0.79</v>
      </c>
      <c r="C36">
        <v>0.5</v>
      </c>
      <c r="D36">
        <v>0.62</v>
      </c>
      <c r="E36">
        <v>19705</v>
      </c>
      <c r="G36">
        <v>33</v>
      </c>
      <c r="H36">
        <v>0.51</v>
      </c>
      <c r="I36">
        <v>1</v>
      </c>
      <c r="J36">
        <v>0.67</v>
      </c>
      <c r="K36">
        <v>3252</v>
      </c>
      <c r="M36">
        <v>2100</v>
      </c>
      <c r="N36">
        <v>0</v>
      </c>
      <c r="O36">
        <v>0</v>
      </c>
      <c r="P36">
        <v>0</v>
      </c>
      <c r="Q36">
        <v>19434</v>
      </c>
      <c r="S36">
        <v>33</v>
      </c>
      <c r="T36">
        <v>0.01</v>
      </c>
      <c r="U36">
        <v>0.03</v>
      </c>
      <c r="V36">
        <v>0.02</v>
      </c>
      <c r="W36">
        <v>3303</v>
      </c>
    </row>
    <row r="37" spans="1:23" x14ac:dyDescent="0.35">
      <c r="A37">
        <v>2111</v>
      </c>
      <c r="B37">
        <v>1</v>
      </c>
      <c r="C37">
        <v>0.99</v>
      </c>
      <c r="D37">
        <v>1</v>
      </c>
      <c r="E37">
        <v>3278</v>
      </c>
      <c r="G37">
        <v>34</v>
      </c>
      <c r="H37">
        <v>0.95</v>
      </c>
      <c r="I37">
        <v>1</v>
      </c>
      <c r="J37">
        <v>0.97</v>
      </c>
      <c r="K37">
        <v>3277</v>
      </c>
      <c r="M37">
        <v>2111</v>
      </c>
      <c r="N37">
        <v>0</v>
      </c>
      <c r="O37">
        <v>0</v>
      </c>
      <c r="P37">
        <v>0</v>
      </c>
      <c r="Q37">
        <v>3340</v>
      </c>
      <c r="S37">
        <v>34</v>
      </c>
      <c r="T37">
        <v>0</v>
      </c>
      <c r="U37">
        <v>0</v>
      </c>
      <c r="V37">
        <v>0</v>
      </c>
      <c r="W37">
        <v>3161</v>
      </c>
    </row>
    <row r="38" spans="1:23" x14ac:dyDescent="0.35">
      <c r="A38">
        <v>2119</v>
      </c>
      <c r="B38">
        <v>1</v>
      </c>
      <c r="C38">
        <v>1</v>
      </c>
      <c r="D38">
        <v>1</v>
      </c>
      <c r="E38">
        <v>3327</v>
      </c>
      <c r="G38">
        <v>35</v>
      </c>
      <c r="H38">
        <v>1</v>
      </c>
      <c r="I38">
        <v>0</v>
      </c>
      <c r="J38">
        <v>0.01</v>
      </c>
      <c r="K38">
        <v>3634</v>
      </c>
      <c r="M38">
        <v>2119</v>
      </c>
      <c r="N38">
        <v>0</v>
      </c>
      <c r="O38">
        <v>0</v>
      </c>
      <c r="P38">
        <v>0</v>
      </c>
      <c r="Q38">
        <v>3395</v>
      </c>
      <c r="S38">
        <v>35</v>
      </c>
      <c r="T38">
        <v>0</v>
      </c>
      <c r="U38">
        <v>0</v>
      </c>
      <c r="V38">
        <v>0</v>
      </c>
      <c r="W38">
        <v>3644</v>
      </c>
    </row>
    <row r="39" spans="1:23" x14ac:dyDescent="0.35">
      <c r="A39">
        <v>2120</v>
      </c>
      <c r="B39">
        <v>0.49</v>
      </c>
      <c r="C39">
        <v>0.48</v>
      </c>
      <c r="D39">
        <v>0.49</v>
      </c>
      <c r="E39">
        <v>7016</v>
      </c>
      <c r="G39">
        <v>36</v>
      </c>
      <c r="H39">
        <v>0.59</v>
      </c>
      <c r="I39">
        <v>0.94</v>
      </c>
      <c r="J39">
        <v>0.72</v>
      </c>
      <c r="K39">
        <v>3439</v>
      </c>
      <c r="M39">
        <v>2120</v>
      </c>
      <c r="N39">
        <v>0</v>
      </c>
      <c r="O39">
        <v>0</v>
      </c>
      <c r="P39">
        <v>0</v>
      </c>
      <c r="Q39">
        <v>6954</v>
      </c>
      <c r="S39">
        <v>36</v>
      </c>
      <c r="T39">
        <v>0</v>
      </c>
      <c r="U39">
        <v>0</v>
      </c>
      <c r="V39">
        <v>0</v>
      </c>
      <c r="W39">
        <v>3566</v>
      </c>
    </row>
    <row r="40" spans="1:23" x14ac:dyDescent="0.35">
      <c r="A40">
        <v>2126</v>
      </c>
      <c r="B40">
        <v>0.26</v>
      </c>
      <c r="C40">
        <v>0.68</v>
      </c>
      <c r="D40">
        <v>0.38</v>
      </c>
      <c r="E40">
        <v>20201</v>
      </c>
      <c r="G40">
        <v>37</v>
      </c>
      <c r="H40">
        <v>0.98</v>
      </c>
      <c r="I40">
        <v>0.99</v>
      </c>
      <c r="J40">
        <v>0.99</v>
      </c>
      <c r="K40">
        <v>3369</v>
      </c>
      <c r="M40">
        <v>2126</v>
      </c>
      <c r="N40">
        <v>0</v>
      </c>
      <c r="O40">
        <v>0</v>
      </c>
      <c r="P40">
        <v>0</v>
      </c>
      <c r="Q40">
        <v>19971</v>
      </c>
      <c r="S40">
        <v>37</v>
      </c>
      <c r="T40">
        <v>0</v>
      </c>
      <c r="U40">
        <v>0</v>
      </c>
      <c r="V40">
        <v>0</v>
      </c>
      <c r="W40">
        <v>3425</v>
      </c>
    </row>
    <row r="41" spans="1:23" x14ac:dyDescent="0.35">
      <c r="A41">
        <v>2134</v>
      </c>
      <c r="B41">
        <v>0.64</v>
      </c>
      <c r="C41">
        <v>0.88</v>
      </c>
      <c r="D41">
        <v>0.74</v>
      </c>
      <c r="E41">
        <v>7138</v>
      </c>
      <c r="G41">
        <v>38</v>
      </c>
      <c r="H41">
        <v>0.64</v>
      </c>
      <c r="I41">
        <v>0.77</v>
      </c>
      <c r="J41">
        <v>0.7</v>
      </c>
      <c r="K41">
        <v>3298</v>
      </c>
      <c r="M41">
        <v>2134</v>
      </c>
      <c r="N41">
        <v>0</v>
      </c>
      <c r="O41">
        <v>0</v>
      </c>
      <c r="P41">
        <v>0</v>
      </c>
      <c r="Q41">
        <v>7075</v>
      </c>
      <c r="S41">
        <v>38</v>
      </c>
      <c r="T41">
        <v>0</v>
      </c>
      <c r="U41">
        <v>0</v>
      </c>
      <c r="V41">
        <v>0</v>
      </c>
      <c r="W41">
        <v>3200</v>
      </c>
    </row>
    <row r="42" spans="1:23" x14ac:dyDescent="0.35">
      <c r="A42">
        <v>2135</v>
      </c>
      <c r="B42">
        <v>1</v>
      </c>
      <c r="C42">
        <v>0.72</v>
      </c>
      <c r="D42">
        <v>0.83</v>
      </c>
      <c r="E42">
        <v>3527</v>
      </c>
      <c r="G42">
        <v>39</v>
      </c>
      <c r="H42">
        <v>0.57999999999999996</v>
      </c>
      <c r="I42">
        <v>1</v>
      </c>
      <c r="J42">
        <v>0.73</v>
      </c>
      <c r="K42">
        <v>3573</v>
      </c>
      <c r="M42">
        <v>2135</v>
      </c>
      <c r="N42">
        <v>0</v>
      </c>
      <c r="O42">
        <v>0</v>
      </c>
      <c r="P42">
        <v>0</v>
      </c>
      <c r="Q42">
        <v>3640</v>
      </c>
      <c r="S42">
        <v>39</v>
      </c>
      <c r="T42">
        <v>0</v>
      </c>
      <c r="U42">
        <v>0</v>
      </c>
      <c r="V42">
        <v>0</v>
      </c>
      <c r="W42">
        <v>3462</v>
      </c>
    </row>
    <row r="43" spans="1:23" x14ac:dyDescent="0.35">
      <c r="A43">
        <v>2137</v>
      </c>
      <c r="B43">
        <v>0.99</v>
      </c>
      <c r="C43">
        <v>0.39</v>
      </c>
      <c r="D43">
        <v>0.56000000000000005</v>
      </c>
      <c r="E43">
        <v>16560</v>
      </c>
      <c r="G43">
        <v>40</v>
      </c>
      <c r="H43">
        <v>1</v>
      </c>
      <c r="I43">
        <v>1</v>
      </c>
      <c r="J43">
        <v>1</v>
      </c>
      <c r="K43">
        <v>3218</v>
      </c>
      <c r="M43">
        <v>2137</v>
      </c>
      <c r="N43">
        <v>0</v>
      </c>
      <c r="O43">
        <v>0</v>
      </c>
      <c r="P43">
        <v>0</v>
      </c>
      <c r="Q43">
        <v>16487</v>
      </c>
      <c r="S43">
        <v>40</v>
      </c>
      <c r="T43">
        <v>0.01</v>
      </c>
      <c r="U43">
        <v>0</v>
      </c>
      <c r="V43">
        <v>0</v>
      </c>
      <c r="W43">
        <v>3133</v>
      </c>
    </row>
    <row r="44" spans="1:23" x14ac:dyDescent="0.35">
      <c r="A44">
        <v>2154</v>
      </c>
      <c r="B44">
        <v>0.22</v>
      </c>
      <c r="C44">
        <v>0.27</v>
      </c>
      <c r="D44">
        <v>0.24</v>
      </c>
      <c r="E44">
        <v>3140</v>
      </c>
      <c r="G44">
        <v>41</v>
      </c>
      <c r="H44">
        <v>0.23</v>
      </c>
      <c r="I44">
        <v>0.97</v>
      </c>
      <c r="J44">
        <v>0.37</v>
      </c>
      <c r="K44">
        <v>3329</v>
      </c>
      <c r="M44">
        <v>2154</v>
      </c>
      <c r="N44">
        <v>0</v>
      </c>
      <c r="O44">
        <v>0</v>
      </c>
      <c r="P44">
        <v>0</v>
      </c>
      <c r="Q44">
        <v>2993</v>
      </c>
      <c r="S44">
        <v>41</v>
      </c>
      <c r="T44">
        <v>0</v>
      </c>
      <c r="U44">
        <v>0</v>
      </c>
      <c r="V44">
        <v>0</v>
      </c>
      <c r="W44">
        <v>3261</v>
      </c>
    </row>
    <row r="45" spans="1:23" x14ac:dyDescent="0.35">
      <c r="A45">
        <v>2159</v>
      </c>
      <c r="B45">
        <v>0.49</v>
      </c>
      <c r="C45">
        <v>0.48</v>
      </c>
      <c r="D45">
        <v>0.49</v>
      </c>
      <c r="E45">
        <v>6791</v>
      </c>
      <c r="G45">
        <v>42</v>
      </c>
      <c r="H45">
        <v>0.9</v>
      </c>
      <c r="I45">
        <v>0.98</v>
      </c>
      <c r="J45">
        <v>0.94</v>
      </c>
      <c r="K45">
        <v>3605</v>
      </c>
      <c r="M45">
        <v>2159</v>
      </c>
      <c r="N45">
        <v>0</v>
      </c>
      <c r="O45">
        <v>0</v>
      </c>
      <c r="P45">
        <v>0</v>
      </c>
      <c r="Q45">
        <v>6727</v>
      </c>
      <c r="S45">
        <v>42</v>
      </c>
      <c r="T45">
        <v>0.01</v>
      </c>
      <c r="U45">
        <v>0.02</v>
      </c>
      <c r="V45">
        <v>0.01</v>
      </c>
      <c r="W45">
        <v>3604</v>
      </c>
    </row>
    <row r="46" spans="1:23" x14ac:dyDescent="0.35">
      <c r="A46">
        <v>2162</v>
      </c>
      <c r="B46">
        <v>1</v>
      </c>
      <c r="C46">
        <v>0.81</v>
      </c>
      <c r="D46">
        <v>0.9</v>
      </c>
      <c r="E46">
        <v>3260</v>
      </c>
      <c r="G46">
        <v>43</v>
      </c>
      <c r="H46">
        <v>1</v>
      </c>
      <c r="I46">
        <v>1</v>
      </c>
      <c r="J46">
        <v>1</v>
      </c>
      <c r="K46">
        <v>3575</v>
      </c>
      <c r="M46">
        <v>2162</v>
      </c>
      <c r="N46">
        <v>0</v>
      </c>
      <c r="O46">
        <v>0</v>
      </c>
      <c r="P46">
        <v>0</v>
      </c>
      <c r="Q46">
        <v>3271</v>
      </c>
      <c r="S46">
        <v>43</v>
      </c>
      <c r="T46">
        <v>0</v>
      </c>
      <c r="U46">
        <v>0</v>
      </c>
      <c r="V46">
        <v>0</v>
      </c>
      <c r="W46">
        <v>3612</v>
      </c>
    </row>
    <row r="47" spans="1:23" x14ac:dyDescent="0.35">
      <c r="A47">
        <v>2190</v>
      </c>
      <c r="B47">
        <v>0.31</v>
      </c>
      <c r="C47">
        <v>0.52</v>
      </c>
      <c r="D47">
        <v>0.39</v>
      </c>
      <c r="E47">
        <v>12591</v>
      </c>
      <c r="G47">
        <v>44</v>
      </c>
      <c r="H47">
        <v>0.41</v>
      </c>
      <c r="I47">
        <v>0.95</v>
      </c>
      <c r="J47">
        <v>0.56999999999999995</v>
      </c>
      <c r="K47">
        <v>3268</v>
      </c>
      <c r="M47">
        <v>2190</v>
      </c>
      <c r="N47">
        <v>0</v>
      </c>
      <c r="O47">
        <v>0</v>
      </c>
      <c r="P47">
        <v>0</v>
      </c>
      <c r="Q47">
        <v>12453</v>
      </c>
      <c r="S47">
        <v>44</v>
      </c>
      <c r="T47">
        <v>0</v>
      </c>
      <c r="U47">
        <v>0</v>
      </c>
      <c r="V47">
        <v>0</v>
      </c>
      <c r="W47">
        <v>3307</v>
      </c>
    </row>
    <row r="48" spans="1:23" x14ac:dyDescent="0.35">
      <c r="A48">
        <v>2196</v>
      </c>
      <c r="B48">
        <v>0.77</v>
      </c>
      <c r="C48">
        <v>1</v>
      </c>
      <c r="D48">
        <v>0.87</v>
      </c>
      <c r="E48">
        <v>3287</v>
      </c>
      <c r="G48">
        <v>45</v>
      </c>
      <c r="H48">
        <v>0.71</v>
      </c>
      <c r="I48">
        <v>0.41</v>
      </c>
      <c r="J48">
        <v>0.52</v>
      </c>
      <c r="K48">
        <v>3284</v>
      </c>
      <c r="M48">
        <v>2196</v>
      </c>
      <c r="N48">
        <v>0</v>
      </c>
      <c r="O48">
        <v>0</v>
      </c>
      <c r="P48">
        <v>0</v>
      </c>
      <c r="Q48">
        <v>3361</v>
      </c>
      <c r="S48">
        <v>45</v>
      </c>
      <c r="T48">
        <v>0</v>
      </c>
      <c r="U48">
        <v>0</v>
      </c>
      <c r="V48">
        <v>0</v>
      </c>
      <c r="W48">
        <v>3365</v>
      </c>
    </row>
    <row r="49" spans="1:23" x14ac:dyDescent="0.35">
      <c r="A49">
        <v>2198</v>
      </c>
      <c r="B49">
        <v>0.5</v>
      </c>
      <c r="C49">
        <v>0.63</v>
      </c>
      <c r="D49">
        <v>0.56000000000000005</v>
      </c>
      <c r="E49">
        <v>3482</v>
      </c>
      <c r="G49">
        <v>46</v>
      </c>
      <c r="H49">
        <v>1</v>
      </c>
      <c r="I49">
        <v>0.98</v>
      </c>
      <c r="J49">
        <v>0.99</v>
      </c>
      <c r="K49">
        <v>3209</v>
      </c>
      <c r="M49">
        <v>2198</v>
      </c>
      <c r="N49">
        <v>0</v>
      </c>
      <c r="O49">
        <v>0</v>
      </c>
      <c r="P49">
        <v>0</v>
      </c>
      <c r="Q49">
        <v>3404</v>
      </c>
      <c r="S49">
        <v>46</v>
      </c>
      <c r="T49">
        <v>0.01</v>
      </c>
      <c r="U49">
        <v>0</v>
      </c>
      <c r="V49">
        <v>0</v>
      </c>
      <c r="W49">
        <v>3169</v>
      </c>
    </row>
    <row r="50" spans="1:23" x14ac:dyDescent="0.35">
      <c r="A50">
        <v>2200</v>
      </c>
      <c r="B50">
        <v>0.86</v>
      </c>
      <c r="C50">
        <v>0.15</v>
      </c>
      <c r="D50">
        <v>0.26</v>
      </c>
      <c r="E50">
        <v>4088</v>
      </c>
      <c r="G50">
        <v>47</v>
      </c>
      <c r="H50">
        <v>1</v>
      </c>
      <c r="I50">
        <v>1</v>
      </c>
      <c r="J50">
        <v>1</v>
      </c>
      <c r="K50">
        <v>3279</v>
      </c>
      <c r="M50">
        <v>2200</v>
      </c>
      <c r="N50">
        <v>0</v>
      </c>
      <c r="O50">
        <v>0</v>
      </c>
      <c r="P50">
        <v>0</v>
      </c>
      <c r="Q50">
        <v>4048</v>
      </c>
      <c r="S50">
        <v>47</v>
      </c>
      <c r="T50">
        <v>0</v>
      </c>
      <c r="U50">
        <v>0</v>
      </c>
      <c r="V50">
        <v>0</v>
      </c>
      <c r="W50">
        <v>3278</v>
      </c>
    </row>
    <row r="51" spans="1:23" x14ac:dyDescent="0.35">
      <c r="A51">
        <v>2203</v>
      </c>
      <c r="B51">
        <v>1</v>
      </c>
      <c r="C51">
        <v>0.52</v>
      </c>
      <c r="D51">
        <v>0.69</v>
      </c>
      <c r="E51">
        <v>6861</v>
      </c>
      <c r="G51">
        <v>48</v>
      </c>
      <c r="H51">
        <v>0</v>
      </c>
      <c r="I51">
        <v>0</v>
      </c>
      <c r="J51">
        <v>0</v>
      </c>
      <c r="K51">
        <v>3216</v>
      </c>
      <c r="M51">
        <v>2203</v>
      </c>
      <c r="N51">
        <v>0</v>
      </c>
      <c r="O51">
        <v>0</v>
      </c>
      <c r="P51">
        <v>0</v>
      </c>
      <c r="Q51">
        <v>6947</v>
      </c>
      <c r="S51">
        <v>48</v>
      </c>
      <c r="T51">
        <v>0.01</v>
      </c>
      <c r="U51">
        <v>0.13</v>
      </c>
      <c r="V51">
        <v>0.03</v>
      </c>
      <c r="W51">
        <v>3124</v>
      </c>
    </row>
    <row r="52" spans="1:23" x14ac:dyDescent="0.35">
      <c r="A52">
        <v>2204</v>
      </c>
      <c r="B52">
        <v>0.41</v>
      </c>
      <c r="C52">
        <v>0.57999999999999996</v>
      </c>
      <c r="D52">
        <v>0.48</v>
      </c>
      <c r="E52">
        <v>23816</v>
      </c>
      <c r="G52">
        <v>49</v>
      </c>
      <c r="H52">
        <v>0.63</v>
      </c>
      <c r="I52">
        <v>0.98</v>
      </c>
      <c r="J52">
        <v>0.77</v>
      </c>
      <c r="K52">
        <v>3329</v>
      </c>
      <c r="M52">
        <v>2204</v>
      </c>
      <c r="N52">
        <v>0</v>
      </c>
      <c r="O52">
        <v>0</v>
      </c>
      <c r="P52">
        <v>0</v>
      </c>
      <c r="Q52">
        <v>23851</v>
      </c>
      <c r="S52">
        <v>49</v>
      </c>
      <c r="T52">
        <v>0</v>
      </c>
      <c r="U52">
        <v>0</v>
      </c>
      <c r="V52">
        <v>0</v>
      </c>
      <c r="W52">
        <v>3276</v>
      </c>
    </row>
    <row r="53" spans="1:23" x14ac:dyDescent="0.35">
      <c r="A53">
        <v>2205</v>
      </c>
      <c r="B53">
        <v>0.15</v>
      </c>
      <c r="C53">
        <v>0.31</v>
      </c>
      <c r="D53">
        <v>0.2</v>
      </c>
      <c r="E53">
        <v>9983</v>
      </c>
      <c r="G53">
        <v>50</v>
      </c>
      <c r="H53">
        <v>1</v>
      </c>
      <c r="I53">
        <v>1</v>
      </c>
      <c r="J53">
        <v>1</v>
      </c>
      <c r="K53">
        <v>3217</v>
      </c>
      <c r="M53">
        <v>2205</v>
      </c>
      <c r="N53">
        <v>0</v>
      </c>
      <c r="O53">
        <v>0</v>
      </c>
      <c r="P53">
        <v>0</v>
      </c>
      <c r="Q53">
        <v>10042</v>
      </c>
      <c r="S53">
        <v>50</v>
      </c>
      <c r="T53">
        <v>0.05</v>
      </c>
      <c r="U53">
        <v>0.06</v>
      </c>
      <c r="V53">
        <v>0.05</v>
      </c>
      <c r="W53">
        <v>3268</v>
      </c>
    </row>
    <row r="54" spans="1:23" x14ac:dyDescent="0.35">
      <c r="A54">
        <v>2207</v>
      </c>
      <c r="B54">
        <v>0.49</v>
      </c>
      <c r="C54">
        <v>1</v>
      </c>
      <c r="D54">
        <v>0.66</v>
      </c>
      <c r="E54">
        <v>3207</v>
      </c>
      <c r="G54">
        <v>51</v>
      </c>
      <c r="H54">
        <v>1</v>
      </c>
      <c r="I54">
        <v>1</v>
      </c>
      <c r="J54">
        <v>1</v>
      </c>
      <c r="K54">
        <v>3387</v>
      </c>
      <c r="M54">
        <v>2207</v>
      </c>
      <c r="N54">
        <v>0</v>
      </c>
      <c r="O54">
        <v>0</v>
      </c>
      <c r="P54">
        <v>0</v>
      </c>
      <c r="Q54">
        <v>3237</v>
      </c>
      <c r="S54">
        <v>51</v>
      </c>
      <c r="T54">
        <v>0</v>
      </c>
      <c r="U54">
        <v>0</v>
      </c>
      <c r="V54">
        <v>0</v>
      </c>
      <c r="W54">
        <v>3425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6700</v>
      </c>
      <c r="G55">
        <v>52</v>
      </c>
      <c r="H55">
        <v>0.99</v>
      </c>
      <c r="I55">
        <v>1</v>
      </c>
      <c r="J55">
        <v>1</v>
      </c>
      <c r="K55">
        <v>3261</v>
      </c>
      <c r="M55">
        <v>2208</v>
      </c>
      <c r="N55">
        <v>0</v>
      </c>
      <c r="O55">
        <v>0</v>
      </c>
      <c r="P55">
        <v>0</v>
      </c>
      <c r="Q55">
        <v>6631</v>
      </c>
      <c r="S55">
        <v>52</v>
      </c>
      <c r="T55">
        <v>0</v>
      </c>
      <c r="U55">
        <v>0</v>
      </c>
      <c r="V55">
        <v>0</v>
      </c>
      <c r="W55">
        <v>3102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3931</v>
      </c>
      <c r="G56">
        <v>53</v>
      </c>
      <c r="H56">
        <v>0.53</v>
      </c>
      <c r="I56">
        <v>1</v>
      </c>
      <c r="J56">
        <v>0.69</v>
      </c>
      <c r="K56">
        <v>3585</v>
      </c>
      <c r="M56">
        <v>2209</v>
      </c>
      <c r="N56">
        <v>0</v>
      </c>
      <c r="O56">
        <v>0</v>
      </c>
      <c r="P56">
        <v>0</v>
      </c>
      <c r="Q56">
        <v>3929</v>
      </c>
      <c r="S56">
        <v>53</v>
      </c>
      <c r="T56">
        <v>0.02</v>
      </c>
      <c r="U56">
        <v>0</v>
      </c>
      <c r="V56">
        <v>0.01</v>
      </c>
      <c r="W56">
        <v>3593</v>
      </c>
    </row>
    <row r="57" spans="1:23" x14ac:dyDescent="0.35">
      <c r="A57">
        <v>2211</v>
      </c>
      <c r="B57">
        <v>0</v>
      </c>
      <c r="C57">
        <v>0</v>
      </c>
      <c r="D57">
        <v>0</v>
      </c>
      <c r="E57">
        <v>3274</v>
      </c>
      <c r="G57">
        <v>54</v>
      </c>
      <c r="H57">
        <v>1</v>
      </c>
      <c r="I57">
        <v>1</v>
      </c>
      <c r="J57">
        <v>1</v>
      </c>
      <c r="K57">
        <v>3424</v>
      </c>
      <c r="M57">
        <v>2211</v>
      </c>
      <c r="N57">
        <v>0</v>
      </c>
      <c r="O57">
        <v>0</v>
      </c>
      <c r="P57">
        <v>0</v>
      </c>
      <c r="Q57">
        <v>3306</v>
      </c>
      <c r="S57">
        <v>54</v>
      </c>
      <c r="T57">
        <v>0</v>
      </c>
      <c r="U57">
        <v>0</v>
      </c>
      <c r="V57">
        <v>0</v>
      </c>
      <c r="W57">
        <v>3369</v>
      </c>
    </row>
    <row r="58" spans="1:23" x14ac:dyDescent="0.35">
      <c r="A58">
        <v>2216</v>
      </c>
      <c r="B58">
        <v>1</v>
      </c>
      <c r="C58">
        <v>0.02</v>
      </c>
      <c r="D58">
        <v>0.05</v>
      </c>
      <c r="E58">
        <v>3234</v>
      </c>
      <c r="G58">
        <v>55</v>
      </c>
      <c r="H58">
        <v>0</v>
      </c>
      <c r="I58">
        <v>0</v>
      </c>
      <c r="J58">
        <v>0</v>
      </c>
      <c r="K58">
        <v>3229</v>
      </c>
      <c r="M58">
        <v>2216</v>
      </c>
      <c r="N58">
        <v>0</v>
      </c>
      <c r="O58">
        <v>0</v>
      </c>
      <c r="P58">
        <v>0</v>
      </c>
      <c r="Q58">
        <v>3198</v>
      </c>
      <c r="S58">
        <v>55</v>
      </c>
      <c r="T58">
        <v>0</v>
      </c>
      <c r="U58">
        <v>0</v>
      </c>
      <c r="V58">
        <v>0</v>
      </c>
      <c r="W58">
        <v>3229</v>
      </c>
    </row>
    <row r="59" spans="1:23" x14ac:dyDescent="0.35">
      <c r="A59">
        <v>2218</v>
      </c>
      <c r="B59">
        <v>0.78</v>
      </c>
      <c r="C59">
        <v>0.82</v>
      </c>
      <c r="D59">
        <v>0.8</v>
      </c>
      <c r="E59">
        <v>7318</v>
      </c>
      <c r="G59">
        <v>56</v>
      </c>
      <c r="H59">
        <v>0.59</v>
      </c>
      <c r="I59">
        <v>0.99</v>
      </c>
      <c r="J59">
        <v>0.74</v>
      </c>
      <c r="K59">
        <v>3615</v>
      </c>
      <c r="M59">
        <v>2218</v>
      </c>
      <c r="N59">
        <v>0</v>
      </c>
      <c r="O59">
        <v>0</v>
      </c>
      <c r="P59">
        <v>0</v>
      </c>
      <c r="Q59">
        <v>7304</v>
      </c>
      <c r="S59">
        <v>56</v>
      </c>
      <c r="T59">
        <v>0</v>
      </c>
      <c r="U59">
        <v>0</v>
      </c>
      <c r="V59">
        <v>0</v>
      </c>
      <c r="W59">
        <v>3671</v>
      </c>
    </row>
    <row r="60" spans="1:23" x14ac:dyDescent="0.35">
      <c r="A60">
        <v>2219</v>
      </c>
      <c r="B60">
        <v>0.5</v>
      </c>
      <c r="C60">
        <v>1</v>
      </c>
      <c r="D60">
        <v>0.67</v>
      </c>
      <c r="E60">
        <v>6578</v>
      </c>
      <c r="G60">
        <v>57</v>
      </c>
      <c r="H60">
        <v>0.34</v>
      </c>
      <c r="I60">
        <v>1</v>
      </c>
      <c r="J60">
        <v>0.51</v>
      </c>
      <c r="K60">
        <v>2887</v>
      </c>
      <c r="M60">
        <v>2219</v>
      </c>
      <c r="N60">
        <v>0</v>
      </c>
      <c r="O60">
        <v>0</v>
      </c>
      <c r="P60">
        <v>0</v>
      </c>
      <c r="Q60">
        <v>6603</v>
      </c>
      <c r="S60">
        <v>57</v>
      </c>
      <c r="T60">
        <v>0</v>
      </c>
      <c r="U60">
        <v>0</v>
      </c>
      <c r="V60">
        <v>0</v>
      </c>
      <c r="W60">
        <v>2861</v>
      </c>
    </row>
    <row r="61" spans="1:23" x14ac:dyDescent="0.35">
      <c r="A61">
        <v>2220</v>
      </c>
      <c r="B61">
        <v>0.97</v>
      </c>
      <c r="C61">
        <v>0.51</v>
      </c>
      <c r="D61">
        <v>0.67</v>
      </c>
      <c r="E61">
        <v>6591</v>
      </c>
      <c r="G61">
        <v>58</v>
      </c>
      <c r="H61">
        <v>0.53</v>
      </c>
      <c r="I61">
        <v>0.97</v>
      </c>
      <c r="J61">
        <v>0.69</v>
      </c>
      <c r="K61">
        <v>3291</v>
      </c>
      <c r="M61">
        <v>2220</v>
      </c>
      <c r="N61">
        <v>0</v>
      </c>
      <c r="O61">
        <v>0</v>
      </c>
      <c r="P61">
        <v>0</v>
      </c>
      <c r="Q61">
        <v>6751</v>
      </c>
      <c r="S61">
        <v>58</v>
      </c>
      <c r="T61">
        <v>0</v>
      </c>
      <c r="U61">
        <v>0</v>
      </c>
      <c r="V61">
        <v>0</v>
      </c>
      <c r="W61">
        <v>3374</v>
      </c>
    </row>
    <row r="62" spans="1:23" x14ac:dyDescent="0.35">
      <c r="A62">
        <v>2224</v>
      </c>
      <c r="B62">
        <v>0</v>
      </c>
      <c r="C62">
        <v>0</v>
      </c>
      <c r="D62">
        <v>0</v>
      </c>
      <c r="E62">
        <v>3183</v>
      </c>
      <c r="G62">
        <v>59</v>
      </c>
      <c r="H62">
        <v>1</v>
      </c>
      <c r="I62">
        <v>0.13</v>
      </c>
      <c r="J62">
        <v>0.24</v>
      </c>
      <c r="K62">
        <v>3814</v>
      </c>
      <c r="M62">
        <v>2224</v>
      </c>
      <c r="N62">
        <v>0</v>
      </c>
      <c r="O62">
        <v>0</v>
      </c>
      <c r="P62">
        <v>0</v>
      </c>
      <c r="Q62">
        <v>3253</v>
      </c>
      <c r="S62">
        <v>59</v>
      </c>
      <c r="T62">
        <v>0</v>
      </c>
      <c r="U62">
        <v>0</v>
      </c>
      <c r="V62">
        <v>0</v>
      </c>
      <c r="W62">
        <v>3864</v>
      </c>
    </row>
    <row r="63" spans="1:23" x14ac:dyDescent="0.35">
      <c r="A63">
        <v>2227</v>
      </c>
      <c r="B63">
        <v>0.48</v>
      </c>
      <c r="C63">
        <v>0.99</v>
      </c>
      <c r="D63">
        <v>0.64</v>
      </c>
      <c r="E63">
        <v>6784</v>
      </c>
      <c r="G63">
        <v>60</v>
      </c>
      <c r="H63">
        <v>1</v>
      </c>
      <c r="I63">
        <v>1</v>
      </c>
      <c r="J63">
        <v>1</v>
      </c>
      <c r="K63">
        <v>3254</v>
      </c>
      <c r="M63">
        <v>2227</v>
      </c>
      <c r="N63">
        <v>0</v>
      </c>
      <c r="O63">
        <v>0</v>
      </c>
      <c r="P63">
        <v>0</v>
      </c>
      <c r="Q63">
        <v>6814</v>
      </c>
      <c r="S63">
        <v>60</v>
      </c>
      <c r="T63">
        <v>0</v>
      </c>
      <c r="U63">
        <v>0</v>
      </c>
      <c r="V63">
        <v>0</v>
      </c>
      <c r="W63">
        <v>3190</v>
      </c>
    </row>
    <row r="64" spans="1:23" x14ac:dyDescent="0.35">
      <c r="A64">
        <v>2228</v>
      </c>
      <c r="B64">
        <v>0.19</v>
      </c>
      <c r="C64">
        <v>0.2</v>
      </c>
      <c r="D64">
        <v>0.19</v>
      </c>
      <c r="E64">
        <v>10344</v>
      </c>
      <c r="G64">
        <v>61</v>
      </c>
      <c r="H64">
        <v>1</v>
      </c>
      <c r="I64">
        <v>0.99</v>
      </c>
      <c r="J64">
        <v>1</v>
      </c>
      <c r="K64">
        <v>4352</v>
      </c>
      <c r="M64">
        <v>2228</v>
      </c>
      <c r="N64">
        <v>0</v>
      </c>
      <c r="O64">
        <v>0</v>
      </c>
      <c r="P64">
        <v>0</v>
      </c>
      <c r="Q64">
        <v>10354</v>
      </c>
      <c r="S64">
        <v>61</v>
      </c>
      <c r="T64">
        <v>0.08</v>
      </c>
      <c r="U64">
        <v>0.21</v>
      </c>
      <c r="V64">
        <v>0.11</v>
      </c>
      <c r="W64">
        <v>4521</v>
      </c>
    </row>
    <row r="65" spans="1:23" x14ac:dyDescent="0.35">
      <c r="A65">
        <v>2229</v>
      </c>
      <c r="B65">
        <v>0</v>
      </c>
      <c r="C65">
        <v>0</v>
      </c>
      <c r="D65">
        <v>0</v>
      </c>
      <c r="E65">
        <v>6504</v>
      </c>
      <c r="G65">
        <v>62</v>
      </c>
      <c r="H65">
        <v>0.65</v>
      </c>
      <c r="I65">
        <v>0.24</v>
      </c>
      <c r="J65">
        <v>0.35</v>
      </c>
      <c r="K65">
        <v>3139</v>
      </c>
      <c r="M65">
        <v>2229</v>
      </c>
      <c r="N65">
        <v>0</v>
      </c>
      <c r="O65">
        <v>0</v>
      </c>
      <c r="P65">
        <v>0</v>
      </c>
      <c r="Q65">
        <v>6501</v>
      </c>
      <c r="S65">
        <v>62</v>
      </c>
      <c r="T65">
        <v>0</v>
      </c>
      <c r="U65">
        <v>0</v>
      </c>
      <c r="V65">
        <v>0</v>
      </c>
      <c r="W65">
        <v>3208</v>
      </c>
    </row>
    <row r="66" spans="1:23" x14ac:dyDescent="0.35">
      <c r="A66">
        <v>2230</v>
      </c>
      <c r="B66">
        <v>1</v>
      </c>
      <c r="C66">
        <v>1</v>
      </c>
      <c r="D66">
        <v>1</v>
      </c>
      <c r="E66">
        <v>9728</v>
      </c>
      <c r="G66">
        <v>63</v>
      </c>
      <c r="H66">
        <v>0</v>
      </c>
      <c r="I66">
        <v>0</v>
      </c>
      <c r="J66">
        <v>0</v>
      </c>
      <c r="K66">
        <v>3132</v>
      </c>
      <c r="M66">
        <v>2230</v>
      </c>
      <c r="N66">
        <v>0</v>
      </c>
      <c r="O66">
        <v>0</v>
      </c>
      <c r="P66">
        <v>0</v>
      </c>
      <c r="Q66">
        <v>9733</v>
      </c>
      <c r="S66">
        <v>63</v>
      </c>
      <c r="T66">
        <v>0.01</v>
      </c>
      <c r="U66">
        <v>0.11</v>
      </c>
      <c r="V66">
        <v>0.02</v>
      </c>
      <c r="W66">
        <v>3111</v>
      </c>
    </row>
    <row r="67" spans="1:23" x14ac:dyDescent="0.35">
      <c r="A67">
        <v>2231</v>
      </c>
      <c r="B67">
        <v>1</v>
      </c>
      <c r="C67">
        <v>0</v>
      </c>
      <c r="D67">
        <v>0</v>
      </c>
      <c r="E67">
        <v>3491</v>
      </c>
      <c r="G67">
        <v>64</v>
      </c>
      <c r="H67">
        <v>0.5</v>
      </c>
      <c r="I67">
        <v>1</v>
      </c>
      <c r="J67">
        <v>0.66</v>
      </c>
      <c r="K67">
        <v>3636</v>
      </c>
      <c r="M67">
        <v>2231</v>
      </c>
      <c r="N67">
        <v>0</v>
      </c>
      <c r="O67">
        <v>0</v>
      </c>
      <c r="P67">
        <v>0</v>
      </c>
      <c r="Q67">
        <v>3575</v>
      </c>
      <c r="S67">
        <v>64</v>
      </c>
      <c r="T67">
        <v>0</v>
      </c>
      <c r="U67">
        <v>0</v>
      </c>
      <c r="V67">
        <v>0</v>
      </c>
      <c r="W67">
        <v>3725</v>
      </c>
    </row>
    <row r="68" spans="1:23" x14ac:dyDescent="0.35">
      <c r="A68">
        <v>2233</v>
      </c>
      <c r="B68">
        <v>0.66</v>
      </c>
      <c r="C68">
        <v>0.99</v>
      </c>
      <c r="D68">
        <v>0.79</v>
      </c>
      <c r="E68">
        <v>7291</v>
      </c>
      <c r="G68">
        <v>65</v>
      </c>
      <c r="H68">
        <v>1</v>
      </c>
      <c r="I68">
        <v>1</v>
      </c>
      <c r="J68">
        <v>1</v>
      </c>
      <c r="K68">
        <v>4046</v>
      </c>
      <c r="M68">
        <v>2233</v>
      </c>
      <c r="N68">
        <v>0</v>
      </c>
      <c r="O68">
        <v>0</v>
      </c>
      <c r="P68">
        <v>0</v>
      </c>
      <c r="Q68">
        <v>6996</v>
      </c>
      <c r="S68">
        <v>65</v>
      </c>
      <c r="T68">
        <v>0.04</v>
      </c>
      <c r="U68">
        <v>0.12</v>
      </c>
      <c r="V68">
        <v>0.06</v>
      </c>
      <c r="W68">
        <v>3998</v>
      </c>
    </row>
    <row r="69" spans="1:23" x14ac:dyDescent="0.35">
      <c r="A69">
        <v>2250</v>
      </c>
      <c r="B69">
        <v>1</v>
      </c>
      <c r="C69">
        <v>1</v>
      </c>
      <c r="D69">
        <v>1</v>
      </c>
      <c r="E69">
        <v>8506</v>
      </c>
      <c r="G69">
        <v>66</v>
      </c>
      <c r="H69">
        <v>0.98</v>
      </c>
      <c r="I69">
        <v>0.99</v>
      </c>
      <c r="J69">
        <v>0.99</v>
      </c>
      <c r="K69">
        <v>3367</v>
      </c>
      <c r="M69">
        <v>2250</v>
      </c>
      <c r="N69">
        <v>0.52</v>
      </c>
      <c r="O69">
        <v>0.2</v>
      </c>
      <c r="P69">
        <v>0.28999999999999998</v>
      </c>
      <c r="Q69">
        <v>8247</v>
      </c>
      <c r="S69">
        <v>66</v>
      </c>
      <c r="T69">
        <v>0.02</v>
      </c>
      <c r="U69">
        <v>0.04</v>
      </c>
      <c r="V69">
        <v>0.03</v>
      </c>
      <c r="W69">
        <v>3409</v>
      </c>
    </row>
    <row r="70" spans="1:23" x14ac:dyDescent="0.35">
      <c r="A70">
        <v>2251</v>
      </c>
      <c r="B70">
        <v>0.64</v>
      </c>
      <c r="C70">
        <v>0.75</v>
      </c>
      <c r="D70">
        <v>0.69</v>
      </c>
      <c r="E70">
        <v>14138</v>
      </c>
      <c r="G70">
        <v>67</v>
      </c>
      <c r="H70">
        <v>1</v>
      </c>
      <c r="I70">
        <v>1</v>
      </c>
      <c r="J70">
        <v>1</v>
      </c>
      <c r="K70">
        <v>3276</v>
      </c>
      <c r="M70">
        <v>2251</v>
      </c>
      <c r="N70">
        <v>0.8</v>
      </c>
      <c r="O70">
        <v>0</v>
      </c>
      <c r="P70">
        <v>0</v>
      </c>
      <c r="Q70">
        <v>14083</v>
      </c>
      <c r="S70">
        <v>67</v>
      </c>
      <c r="T70">
        <v>0</v>
      </c>
      <c r="U70">
        <v>0</v>
      </c>
      <c r="V70">
        <v>0</v>
      </c>
      <c r="W70">
        <v>3304</v>
      </c>
    </row>
    <row r="71" spans="1:23" x14ac:dyDescent="0.35">
      <c r="A71">
        <v>2259</v>
      </c>
      <c r="B71">
        <v>0.18</v>
      </c>
      <c r="C71">
        <v>0.22</v>
      </c>
      <c r="D71">
        <v>0.2</v>
      </c>
      <c r="E71">
        <v>97126</v>
      </c>
      <c r="G71">
        <v>68</v>
      </c>
      <c r="H71">
        <v>0.95</v>
      </c>
      <c r="I71">
        <v>1</v>
      </c>
      <c r="J71">
        <v>0.97</v>
      </c>
      <c r="K71">
        <v>3470</v>
      </c>
      <c r="M71">
        <v>2259</v>
      </c>
      <c r="N71">
        <v>0.1</v>
      </c>
      <c r="O71">
        <v>0.96</v>
      </c>
      <c r="P71">
        <v>0.18</v>
      </c>
      <c r="Q71">
        <v>97230</v>
      </c>
      <c r="S71">
        <v>68</v>
      </c>
      <c r="T71">
        <v>0.26</v>
      </c>
      <c r="U71">
        <v>0.01</v>
      </c>
      <c r="V71">
        <v>0.01</v>
      </c>
      <c r="W71">
        <v>3514</v>
      </c>
    </row>
    <row r="72" spans="1:23" x14ac:dyDescent="0.35">
      <c r="A72">
        <v>2260</v>
      </c>
      <c r="B72">
        <v>0.02</v>
      </c>
      <c r="C72">
        <v>0</v>
      </c>
      <c r="D72">
        <v>0</v>
      </c>
      <c r="E72">
        <v>10227</v>
      </c>
      <c r="G72">
        <v>69</v>
      </c>
      <c r="H72">
        <v>1</v>
      </c>
      <c r="I72">
        <v>0.95</v>
      </c>
      <c r="J72">
        <v>0.97</v>
      </c>
      <c r="K72">
        <v>3473</v>
      </c>
      <c r="M72">
        <v>2260</v>
      </c>
      <c r="N72">
        <v>0</v>
      </c>
      <c r="O72">
        <v>0</v>
      </c>
      <c r="P72">
        <v>0</v>
      </c>
      <c r="Q72">
        <v>10076</v>
      </c>
      <c r="S72">
        <v>69</v>
      </c>
      <c r="T72">
        <v>0</v>
      </c>
      <c r="U72">
        <v>0</v>
      </c>
      <c r="V72">
        <v>0</v>
      </c>
      <c r="W72">
        <v>3479</v>
      </c>
    </row>
    <row r="73" spans="1:23" x14ac:dyDescent="0.35">
      <c r="A73">
        <v>2261</v>
      </c>
      <c r="B73">
        <v>0.4</v>
      </c>
      <c r="C73">
        <v>0.66</v>
      </c>
      <c r="D73">
        <v>0.5</v>
      </c>
      <c r="E73">
        <v>71036</v>
      </c>
      <c r="G73">
        <v>70</v>
      </c>
      <c r="H73">
        <v>1</v>
      </c>
      <c r="I73">
        <v>1</v>
      </c>
      <c r="J73">
        <v>1</v>
      </c>
      <c r="K73">
        <v>3556</v>
      </c>
      <c r="M73">
        <v>2261</v>
      </c>
      <c r="N73">
        <v>0.15</v>
      </c>
      <c r="O73">
        <v>0.05</v>
      </c>
      <c r="P73">
        <v>0.08</v>
      </c>
      <c r="Q73">
        <v>71095</v>
      </c>
      <c r="S73">
        <v>70</v>
      </c>
      <c r="T73">
        <v>0</v>
      </c>
      <c r="U73">
        <v>0</v>
      </c>
      <c r="V73">
        <v>0</v>
      </c>
      <c r="W73">
        <v>3507</v>
      </c>
    </row>
    <row r="74" spans="1:23" x14ac:dyDescent="0.35">
      <c r="A74">
        <v>2262</v>
      </c>
      <c r="B74">
        <v>0.51</v>
      </c>
      <c r="C74">
        <v>0.63</v>
      </c>
      <c r="D74">
        <v>0.56000000000000005</v>
      </c>
      <c r="E74">
        <v>27122</v>
      </c>
      <c r="G74">
        <v>71</v>
      </c>
      <c r="H74">
        <v>0.98</v>
      </c>
      <c r="I74">
        <v>1</v>
      </c>
      <c r="J74">
        <v>0.99</v>
      </c>
      <c r="K74">
        <v>3732</v>
      </c>
      <c r="M74">
        <v>2262</v>
      </c>
      <c r="N74">
        <v>0</v>
      </c>
      <c r="O74">
        <v>0</v>
      </c>
      <c r="P74">
        <v>0</v>
      </c>
      <c r="Q74">
        <v>27228</v>
      </c>
      <c r="S74">
        <v>71</v>
      </c>
      <c r="T74">
        <v>0</v>
      </c>
      <c r="U74">
        <v>0</v>
      </c>
      <c r="V74">
        <v>0</v>
      </c>
      <c r="W74">
        <v>3734</v>
      </c>
    </row>
    <row r="75" spans="1:23" x14ac:dyDescent="0.35">
      <c r="A75">
        <v>2263</v>
      </c>
      <c r="B75">
        <v>0.64</v>
      </c>
      <c r="C75">
        <v>0.17</v>
      </c>
      <c r="D75">
        <v>0.27</v>
      </c>
      <c r="E75">
        <v>20697</v>
      </c>
      <c r="G75">
        <v>72</v>
      </c>
      <c r="H75">
        <v>0.59</v>
      </c>
      <c r="I75">
        <v>0.97</v>
      </c>
      <c r="J75">
        <v>0.73</v>
      </c>
      <c r="K75">
        <v>3211</v>
      </c>
      <c r="M75">
        <v>2263</v>
      </c>
      <c r="N75">
        <v>0</v>
      </c>
      <c r="O75">
        <v>0</v>
      </c>
      <c r="P75">
        <v>0</v>
      </c>
      <c r="Q75">
        <v>20595</v>
      </c>
      <c r="S75">
        <v>72</v>
      </c>
      <c r="T75">
        <v>0.02</v>
      </c>
      <c r="U75">
        <v>0.03</v>
      </c>
      <c r="V75">
        <v>0.02</v>
      </c>
      <c r="W75">
        <v>3215</v>
      </c>
    </row>
    <row r="76" spans="1:23" x14ac:dyDescent="0.35">
      <c r="A76">
        <v>2264</v>
      </c>
      <c r="B76">
        <v>1</v>
      </c>
      <c r="C76">
        <v>1</v>
      </c>
      <c r="D76">
        <v>1</v>
      </c>
      <c r="E76">
        <v>3368</v>
      </c>
      <c r="G76">
        <v>73</v>
      </c>
      <c r="H76">
        <v>1</v>
      </c>
      <c r="I76">
        <v>1</v>
      </c>
      <c r="J76">
        <v>1</v>
      </c>
      <c r="K76">
        <v>3540</v>
      </c>
      <c r="M76">
        <v>2264</v>
      </c>
      <c r="N76">
        <v>0</v>
      </c>
      <c r="O76">
        <v>0</v>
      </c>
      <c r="P76">
        <v>0</v>
      </c>
      <c r="Q76">
        <v>3355</v>
      </c>
      <c r="S76">
        <v>73</v>
      </c>
      <c r="T76">
        <v>0</v>
      </c>
      <c r="U76">
        <v>0</v>
      </c>
      <c r="V76">
        <v>0</v>
      </c>
      <c r="W76">
        <v>3491</v>
      </c>
    </row>
    <row r="77" spans="1:23" x14ac:dyDescent="0.35">
      <c r="A77">
        <v>2265</v>
      </c>
      <c r="B77">
        <v>1</v>
      </c>
      <c r="C77">
        <v>0.64</v>
      </c>
      <c r="D77">
        <v>0.78</v>
      </c>
      <c r="E77">
        <v>10210</v>
      </c>
      <c r="G77">
        <v>74</v>
      </c>
      <c r="H77">
        <v>1</v>
      </c>
      <c r="I77">
        <v>0.98</v>
      </c>
      <c r="J77">
        <v>0.99</v>
      </c>
      <c r="K77">
        <v>3247</v>
      </c>
      <c r="M77">
        <v>2265</v>
      </c>
      <c r="N77">
        <v>0</v>
      </c>
      <c r="O77">
        <v>0</v>
      </c>
      <c r="P77">
        <v>0</v>
      </c>
      <c r="Q77">
        <v>10506</v>
      </c>
      <c r="S77">
        <v>74</v>
      </c>
      <c r="T77">
        <v>0</v>
      </c>
      <c r="U77">
        <v>0</v>
      </c>
      <c r="V77">
        <v>0</v>
      </c>
      <c r="W77">
        <v>3325</v>
      </c>
    </row>
    <row r="78" spans="1:23" x14ac:dyDescent="0.35">
      <c r="A78">
        <v>2278</v>
      </c>
      <c r="B78">
        <v>0.57999999999999996</v>
      </c>
      <c r="C78">
        <v>1</v>
      </c>
      <c r="D78">
        <v>0.73</v>
      </c>
      <c r="E78">
        <v>3261</v>
      </c>
      <c r="G78">
        <v>75</v>
      </c>
      <c r="H78">
        <v>1</v>
      </c>
      <c r="I78">
        <v>1</v>
      </c>
      <c r="J78">
        <v>1</v>
      </c>
      <c r="K78">
        <v>3301</v>
      </c>
      <c r="M78">
        <v>2278</v>
      </c>
      <c r="N78">
        <v>0</v>
      </c>
      <c r="O78">
        <v>0</v>
      </c>
      <c r="P78">
        <v>0</v>
      </c>
      <c r="Q78">
        <v>3301</v>
      </c>
      <c r="S78">
        <v>75</v>
      </c>
      <c r="T78">
        <v>0</v>
      </c>
      <c r="U78">
        <v>0</v>
      </c>
      <c r="V78">
        <v>0</v>
      </c>
      <c r="W78">
        <v>3444</v>
      </c>
    </row>
    <row r="79" spans="1:23" x14ac:dyDescent="0.35">
      <c r="A79">
        <v>2280</v>
      </c>
      <c r="B79">
        <v>0.66</v>
      </c>
      <c r="C79">
        <v>0.38</v>
      </c>
      <c r="D79">
        <v>0.49</v>
      </c>
      <c r="E79">
        <v>17472</v>
      </c>
      <c r="G79">
        <v>76</v>
      </c>
      <c r="H79">
        <v>0.84</v>
      </c>
      <c r="I79">
        <v>0.44</v>
      </c>
      <c r="J79">
        <v>0.57999999999999996</v>
      </c>
      <c r="K79">
        <v>3325</v>
      </c>
      <c r="M79">
        <v>2280</v>
      </c>
      <c r="N79">
        <v>0</v>
      </c>
      <c r="O79">
        <v>0</v>
      </c>
      <c r="P79">
        <v>0</v>
      </c>
      <c r="Q79">
        <v>17450</v>
      </c>
      <c r="S79">
        <v>76</v>
      </c>
      <c r="T79">
        <v>0</v>
      </c>
      <c r="U79">
        <v>0</v>
      </c>
      <c r="V79">
        <v>0</v>
      </c>
      <c r="W79">
        <v>3249</v>
      </c>
    </row>
    <row r="80" spans="1:23" x14ac:dyDescent="0.35">
      <c r="A80">
        <v>2281</v>
      </c>
      <c r="B80">
        <v>0.47</v>
      </c>
      <c r="C80">
        <v>0.89</v>
      </c>
      <c r="D80">
        <v>0.62</v>
      </c>
      <c r="E80">
        <v>3847</v>
      </c>
      <c r="G80">
        <v>77</v>
      </c>
      <c r="H80">
        <v>0.66</v>
      </c>
      <c r="I80">
        <v>0.81</v>
      </c>
      <c r="J80">
        <v>0.73</v>
      </c>
      <c r="K80">
        <v>3580</v>
      </c>
      <c r="M80">
        <v>2281</v>
      </c>
      <c r="N80">
        <v>0</v>
      </c>
      <c r="O80">
        <v>0</v>
      </c>
      <c r="P80">
        <v>0</v>
      </c>
      <c r="Q80">
        <v>3830</v>
      </c>
      <c r="S80">
        <v>77</v>
      </c>
      <c r="T80">
        <v>0</v>
      </c>
      <c r="U80">
        <v>0</v>
      </c>
      <c r="V80">
        <v>0</v>
      </c>
      <c r="W80">
        <v>3551</v>
      </c>
    </row>
    <row r="81" spans="1:23" x14ac:dyDescent="0.35">
      <c r="A81">
        <v>2282</v>
      </c>
      <c r="B81">
        <v>0.48</v>
      </c>
      <c r="C81">
        <v>0.05</v>
      </c>
      <c r="D81">
        <v>0.09</v>
      </c>
      <c r="E81">
        <v>13732</v>
      </c>
      <c r="G81">
        <v>78</v>
      </c>
      <c r="H81">
        <v>1</v>
      </c>
      <c r="I81">
        <v>1</v>
      </c>
      <c r="J81">
        <v>1</v>
      </c>
      <c r="K81">
        <v>3276</v>
      </c>
      <c r="M81">
        <v>2282</v>
      </c>
      <c r="N81">
        <v>0</v>
      </c>
      <c r="O81">
        <v>0</v>
      </c>
      <c r="P81">
        <v>0</v>
      </c>
      <c r="Q81">
        <v>13879</v>
      </c>
      <c r="S81">
        <v>78</v>
      </c>
      <c r="T81">
        <v>0.01</v>
      </c>
      <c r="U81">
        <v>0.04</v>
      </c>
      <c r="V81">
        <v>0.02</v>
      </c>
      <c r="W81">
        <v>3194</v>
      </c>
    </row>
    <row r="82" spans="1:23" x14ac:dyDescent="0.35">
      <c r="A82">
        <v>2283</v>
      </c>
      <c r="B82">
        <v>1</v>
      </c>
      <c r="C82">
        <v>1</v>
      </c>
      <c r="D82">
        <v>1</v>
      </c>
      <c r="E82">
        <v>6468</v>
      </c>
      <c r="G82">
        <v>79</v>
      </c>
      <c r="H82">
        <v>0.75</v>
      </c>
      <c r="I82">
        <v>0.48</v>
      </c>
      <c r="J82">
        <v>0.59</v>
      </c>
      <c r="K82">
        <v>3292</v>
      </c>
      <c r="M82">
        <v>2283</v>
      </c>
      <c r="N82">
        <v>0</v>
      </c>
      <c r="O82">
        <v>0</v>
      </c>
      <c r="P82">
        <v>0</v>
      </c>
      <c r="Q82">
        <v>6389</v>
      </c>
      <c r="S82">
        <v>79</v>
      </c>
      <c r="T82">
        <v>0</v>
      </c>
      <c r="U82">
        <v>0</v>
      </c>
      <c r="V82">
        <v>0</v>
      </c>
      <c r="W82">
        <v>3254</v>
      </c>
    </row>
    <row r="83" spans="1:23" x14ac:dyDescent="0.35">
      <c r="A83">
        <v>2284</v>
      </c>
      <c r="B83">
        <v>0.74</v>
      </c>
      <c r="C83">
        <v>0.56000000000000005</v>
      </c>
      <c r="D83">
        <v>0.63</v>
      </c>
      <c r="E83">
        <v>13569</v>
      </c>
      <c r="G83">
        <v>80</v>
      </c>
      <c r="H83">
        <v>1</v>
      </c>
      <c r="I83">
        <v>1</v>
      </c>
      <c r="J83">
        <v>1</v>
      </c>
      <c r="K83">
        <v>3256</v>
      </c>
      <c r="M83">
        <v>2284</v>
      </c>
      <c r="N83">
        <v>0</v>
      </c>
      <c r="O83">
        <v>0</v>
      </c>
      <c r="P83">
        <v>0</v>
      </c>
      <c r="Q83">
        <v>13702</v>
      </c>
      <c r="S83">
        <v>80</v>
      </c>
      <c r="T83">
        <v>0</v>
      </c>
      <c r="U83">
        <v>0</v>
      </c>
      <c r="V83">
        <v>0</v>
      </c>
      <c r="W83">
        <v>3205</v>
      </c>
    </row>
    <row r="84" spans="1:23" x14ac:dyDescent="0.35">
      <c r="A84">
        <v>2285</v>
      </c>
      <c r="B84">
        <v>0.28999999999999998</v>
      </c>
      <c r="C84">
        <v>0.59</v>
      </c>
      <c r="D84">
        <v>0.39</v>
      </c>
      <c r="E84">
        <v>16342</v>
      </c>
      <c r="G84">
        <v>81</v>
      </c>
      <c r="H84">
        <v>1</v>
      </c>
      <c r="I84">
        <v>0.22</v>
      </c>
      <c r="J84">
        <v>0.36</v>
      </c>
      <c r="K84">
        <v>3445</v>
      </c>
      <c r="M84">
        <v>2285</v>
      </c>
      <c r="N84">
        <v>0</v>
      </c>
      <c r="O84">
        <v>0</v>
      </c>
      <c r="P84">
        <v>0</v>
      </c>
      <c r="Q84">
        <v>16422</v>
      </c>
      <c r="S84">
        <v>81</v>
      </c>
      <c r="T84">
        <v>0.35</v>
      </c>
      <c r="U84">
        <v>0.02</v>
      </c>
      <c r="V84">
        <v>0.04</v>
      </c>
      <c r="W84">
        <v>3371</v>
      </c>
    </row>
    <row r="85" spans="1:23" x14ac:dyDescent="0.35">
      <c r="A85">
        <v>2286</v>
      </c>
      <c r="B85">
        <v>0.51</v>
      </c>
      <c r="C85">
        <v>1</v>
      </c>
      <c r="D85">
        <v>0.68</v>
      </c>
      <c r="E85">
        <v>3233</v>
      </c>
      <c r="G85">
        <v>82</v>
      </c>
      <c r="H85">
        <v>1</v>
      </c>
      <c r="I85">
        <v>1</v>
      </c>
      <c r="J85">
        <v>1</v>
      </c>
      <c r="K85">
        <v>3453</v>
      </c>
      <c r="M85">
        <v>2286</v>
      </c>
      <c r="N85">
        <v>0</v>
      </c>
      <c r="O85">
        <v>0</v>
      </c>
      <c r="P85">
        <v>0</v>
      </c>
      <c r="Q85">
        <v>3268</v>
      </c>
      <c r="S85">
        <v>82</v>
      </c>
      <c r="T85">
        <v>0.04</v>
      </c>
      <c r="U85">
        <v>0.03</v>
      </c>
      <c r="V85">
        <v>0.03</v>
      </c>
      <c r="W85">
        <v>3344</v>
      </c>
    </row>
    <row r="86" spans="1:23" x14ac:dyDescent="0.35">
      <c r="A86">
        <v>2289</v>
      </c>
      <c r="B86">
        <v>0.99</v>
      </c>
      <c r="C86">
        <v>0.16</v>
      </c>
      <c r="D86">
        <v>0.27</v>
      </c>
      <c r="E86">
        <v>19913</v>
      </c>
      <c r="G86">
        <v>83</v>
      </c>
      <c r="H86">
        <v>0.49</v>
      </c>
      <c r="I86">
        <v>1</v>
      </c>
      <c r="J86">
        <v>0.65</v>
      </c>
      <c r="K86">
        <v>3434</v>
      </c>
      <c r="M86">
        <v>2289</v>
      </c>
      <c r="N86">
        <v>0</v>
      </c>
      <c r="O86">
        <v>0</v>
      </c>
      <c r="P86">
        <v>0</v>
      </c>
      <c r="Q86">
        <v>20016</v>
      </c>
      <c r="S86">
        <v>83</v>
      </c>
      <c r="T86">
        <v>0.14000000000000001</v>
      </c>
      <c r="U86">
        <v>0.16</v>
      </c>
      <c r="V86">
        <v>0.15</v>
      </c>
      <c r="W86">
        <v>3364</v>
      </c>
    </row>
    <row r="87" spans="1:23" x14ac:dyDescent="0.35">
      <c r="A87">
        <v>2290</v>
      </c>
      <c r="B87">
        <v>0.21</v>
      </c>
      <c r="C87">
        <v>0.11</v>
      </c>
      <c r="D87">
        <v>0.15</v>
      </c>
      <c r="E87">
        <v>43524</v>
      </c>
      <c r="G87">
        <v>84</v>
      </c>
      <c r="H87">
        <v>0.73</v>
      </c>
      <c r="I87">
        <v>0.86</v>
      </c>
      <c r="J87">
        <v>0.79</v>
      </c>
      <c r="K87">
        <v>3740</v>
      </c>
      <c r="M87">
        <v>2290</v>
      </c>
      <c r="N87">
        <v>0.09</v>
      </c>
      <c r="O87">
        <v>0.02</v>
      </c>
      <c r="P87">
        <v>0.04</v>
      </c>
      <c r="Q87">
        <v>43756</v>
      </c>
      <c r="S87">
        <v>84</v>
      </c>
      <c r="T87">
        <v>0</v>
      </c>
      <c r="U87">
        <v>0</v>
      </c>
      <c r="V87">
        <v>0</v>
      </c>
      <c r="W87">
        <v>3648</v>
      </c>
    </row>
    <row r="88" spans="1:23" x14ac:dyDescent="0.35">
      <c r="A88">
        <v>2291</v>
      </c>
      <c r="B88">
        <v>0.4</v>
      </c>
      <c r="C88">
        <v>0.38</v>
      </c>
      <c r="D88">
        <v>0.39</v>
      </c>
      <c r="E88">
        <v>19356</v>
      </c>
      <c r="G88">
        <v>85</v>
      </c>
      <c r="H88">
        <v>0.92</v>
      </c>
      <c r="I88">
        <v>1</v>
      </c>
      <c r="J88">
        <v>0.96</v>
      </c>
      <c r="K88">
        <v>3377</v>
      </c>
      <c r="M88">
        <v>2291</v>
      </c>
      <c r="N88">
        <v>0.25</v>
      </c>
      <c r="O88">
        <v>0.09</v>
      </c>
      <c r="P88">
        <v>0.14000000000000001</v>
      </c>
      <c r="Q88">
        <v>19432</v>
      </c>
      <c r="S88">
        <v>85</v>
      </c>
      <c r="T88">
        <v>0</v>
      </c>
      <c r="U88">
        <v>0</v>
      </c>
      <c r="V88">
        <v>0</v>
      </c>
      <c r="W88">
        <v>3242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3278</v>
      </c>
      <c r="G89">
        <v>86</v>
      </c>
      <c r="H89">
        <v>0</v>
      </c>
      <c r="I89">
        <v>0</v>
      </c>
      <c r="J89">
        <v>0</v>
      </c>
      <c r="K89">
        <v>3239</v>
      </c>
      <c r="M89">
        <v>2292</v>
      </c>
      <c r="N89">
        <v>0</v>
      </c>
      <c r="O89">
        <v>0</v>
      </c>
      <c r="P89">
        <v>0</v>
      </c>
      <c r="Q89">
        <v>3404</v>
      </c>
      <c r="S89">
        <v>86</v>
      </c>
      <c r="T89">
        <v>0</v>
      </c>
      <c r="U89">
        <v>0</v>
      </c>
      <c r="V89">
        <v>0</v>
      </c>
      <c r="W89">
        <v>3228</v>
      </c>
    </row>
    <row r="90" spans="1:23" x14ac:dyDescent="0.35">
      <c r="A90">
        <v>2293</v>
      </c>
      <c r="B90">
        <v>0.99</v>
      </c>
      <c r="C90">
        <v>0.44</v>
      </c>
      <c r="D90">
        <v>0.61</v>
      </c>
      <c r="E90">
        <v>6783</v>
      </c>
      <c r="G90">
        <v>87</v>
      </c>
      <c r="H90">
        <v>1</v>
      </c>
      <c r="I90">
        <v>1</v>
      </c>
      <c r="J90">
        <v>1</v>
      </c>
      <c r="K90">
        <v>3656</v>
      </c>
      <c r="M90">
        <v>2293</v>
      </c>
      <c r="N90">
        <v>0</v>
      </c>
      <c r="O90">
        <v>0</v>
      </c>
      <c r="P90">
        <v>0</v>
      </c>
      <c r="Q90">
        <v>6776</v>
      </c>
      <c r="S90">
        <v>87</v>
      </c>
      <c r="T90">
        <v>0</v>
      </c>
      <c r="U90">
        <v>0</v>
      </c>
      <c r="V90">
        <v>0</v>
      </c>
      <c r="W90">
        <v>3754</v>
      </c>
    </row>
    <row r="91" spans="1:23" x14ac:dyDescent="0.35">
      <c r="A91">
        <v>2294</v>
      </c>
      <c r="B91">
        <v>0</v>
      </c>
      <c r="C91">
        <v>0</v>
      </c>
      <c r="D91">
        <v>0</v>
      </c>
      <c r="E91">
        <v>3275</v>
      </c>
      <c r="G91">
        <v>88</v>
      </c>
      <c r="H91">
        <v>1</v>
      </c>
      <c r="I91">
        <v>1</v>
      </c>
      <c r="J91">
        <v>1</v>
      </c>
      <c r="K91">
        <v>3359</v>
      </c>
      <c r="M91">
        <v>2294</v>
      </c>
      <c r="N91">
        <v>0</v>
      </c>
      <c r="O91">
        <v>0</v>
      </c>
      <c r="P91">
        <v>0</v>
      </c>
      <c r="Q91">
        <v>3371</v>
      </c>
      <c r="S91">
        <v>88</v>
      </c>
      <c r="T91">
        <v>0</v>
      </c>
      <c r="U91">
        <v>0</v>
      </c>
      <c r="V91">
        <v>0</v>
      </c>
      <c r="W91">
        <v>3329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2907</v>
      </c>
      <c r="G92">
        <v>89</v>
      </c>
      <c r="H92">
        <v>0.8</v>
      </c>
      <c r="I92">
        <v>0.11</v>
      </c>
      <c r="J92">
        <v>0.2</v>
      </c>
      <c r="K92">
        <v>3161</v>
      </c>
      <c r="M92">
        <v>2295</v>
      </c>
      <c r="N92">
        <v>0</v>
      </c>
      <c r="O92">
        <v>0</v>
      </c>
      <c r="P92">
        <v>0</v>
      </c>
      <c r="Q92">
        <v>2859</v>
      </c>
      <c r="S92">
        <v>89</v>
      </c>
      <c r="T92">
        <v>0</v>
      </c>
      <c r="U92">
        <v>0</v>
      </c>
      <c r="V92">
        <v>0</v>
      </c>
      <c r="W92">
        <v>3271</v>
      </c>
    </row>
    <row r="93" spans="1:23" x14ac:dyDescent="0.35">
      <c r="A93">
        <v>2296</v>
      </c>
      <c r="B93">
        <v>0.5</v>
      </c>
      <c r="C93">
        <v>0.7</v>
      </c>
      <c r="D93">
        <v>0.57999999999999996</v>
      </c>
      <c r="E93">
        <v>3169</v>
      </c>
      <c r="G93">
        <v>90</v>
      </c>
      <c r="H93">
        <v>1</v>
      </c>
      <c r="I93">
        <v>1</v>
      </c>
      <c r="J93">
        <v>1</v>
      </c>
      <c r="K93">
        <v>3168</v>
      </c>
      <c r="M93">
        <v>2296</v>
      </c>
      <c r="N93">
        <v>0</v>
      </c>
      <c r="O93">
        <v>0</v>
      </c>
      <c r="P93">
        <v>0</v>
      </c>
      <c r="Q93">
        <v>3219</v>
      </c>
      <c r="S93">
        <v>90</v>
      </c>
      <c r="T93">
        <v>0</v>
      </c>
      <c r="U93">
        <v>0</v>
      </c>
      <c r="V93">
        <v>0</v>
      </c>
      <c r="W93">
        <v>3144</v>
      </c>
    </row>
    <row r="94" spans="1:23" x14ac:dyDescent="0.35">
      <c r="A94">
        <v>2300</v>
      </c>
      <c r="B94">
        <v>0</v>
      </c>
      <c r="C94">
        <v>0</v>
      </c>
      <c r="D94">
        <v>0</v>
      </c>
      <c r="E94">
        <v>6503</v>
      </c>
      <c r="G94">
        <v>91</v>
      </c>
      <c r="H94">
        <v>0.97</v>
      </c>
      <c r="I94">
        <v>0.44</v>
      </c>
      <c r="J94">
        <v>0.61</v>
      </c>
      <c r="K94">
        <v>3122</v>
      </c>
      <c r="M94">
        <v>2300</v>
      </c>
      <c r="N94">
        <v>0</v>
      </c>
      <c r="O94">
        <v>0</v>
      </c>
      <c r="P94">
        <v>0</v>
      </c>
      <c r="Q94">
        <v>6255</v>
      </c>
      <c r="S94">
        <v>91</v>
      </c>
      <c r="T94">
        <v>0</v>
      </c>
      <c r="U94">
        <v>0</v>
      </c>
      <c r="V94">
        <v>0</v>
      </c>
      <c r="W94">
        <v>2993</v>
      </c>
    </row>
    <row r="95" spans="1:23" x14ac:dyDescent="0.35">
      <c r="A95">
        <v>2303</v>
      </c>
      <c r="B95">
        <v>0.68</v>
      </c>
      <c r="C95">
        <v>1</v>
      </c>
      <c r="D95">
        <v>0.81</v>
      </c>
      <c r="E95">
        <v>6445</v>
      </c>
      <c r="G95">
        <v>92</v>
      </c>
      <c r="H95">
        <v>1</v>
      </c>
      <c r="I95">
        <v>1</v>
      </c>
      <c r="J95">
        <v>1</v>
      </c>
      <c r="K95">
        <v>2579</v>
      </c>
      <c r="M95">
        <v>2303</v>
      </c>
      <c r="N95">
        <v>0</v>
      </c>
      <c r="O95">
        <v>0</v>
      </c>
      <c r="P95">
        <v>0</v>
      </c>
      <c r="Q95">
        <v>6483</v>
      </c>
      <c r="S95">
        <v>92</v>
      </c>
      <c r="T95">
        <v>0</v>
      </c>
      <c r="U95">
        <v>0</v>
      </c>
      <c r="V95">
        <v>0</v>
      </c>
      <c r="W95">
        <v>2609</v>
      </c>
    </row>
    <row r="96" spans="1:23" x14ac:dyDescent="0.35">
      <c r="A96">
        <v>2305</v>
      </c>
      <c r="B96">
        <v>0.56000000000000005</v>
      </c>
      <c r="C96">
        <v>0.91</v>
      </c>
      <c r="D96">
        <v>0.7</v>
      </c>
      <c r="E96">
        <v>16823</v>
      </c>
      <c r="G96">
        <v>93</v>
      </c>
      <c r="H96">
        <v>1</v>
      </c>
      <c r="I96">
        <v>1</v>
      </c>
      <c r="J96">
        <v>1</v>
      </c>
      <c r="K96">
        <v>3330</v>
      </c>
      <c r="M96">
        <v>2305</v>
      </c>
      <c r="N96">
        <v>0.03</v>
      </c>
      <c r="O96">
        <v>0</v>
      </c>
      <c r="P96">
        <v>0</v>
      </c>
      <c r="Q96">
        <v>16896</v>
      </c>
      <c r="S96">
        <v>93</v>
      </c>
      <c r="T96">
        <v>0</v>
      </c>
      <c r="U96">
        <v>0</v>
      </c>
      <c r="V96">
        <v>0</v>
      </c>
      <c r="W96">
        <v>3260</v>
      </c>
    </row>
    <row r="97" spans="1:23" x14ac:dyDescent="0.35">
      <c r="A97">
        <v>2315</v>
      </c>
      <c r="B97">
        <v>1</v>
      </c>
      <c r="C97">
        <v>1</v>
      </c>
      <c r="D97">
        <v>1</v>
      </c>
      <c r="E97">
        <v>3774</v>
      </c>
      <c r="G97">
        <v>94</v>
      </c>
      <c r="H97">
        <v>1</v>
      </c>
      <c r="I97">
        <v>1</v>
      </c>
      <c r="J97">
        <v>1</v>
      </c>
      <c r="K97">
        <v>3457</v>
      </c>
      <c r="M97">
        <v>2315</v>
      </c>
      <c r="N97">
        <v>0</v>
      </c>
      <c r="O97">
        <v>0</v>
      </c>
      <c r="P97">
        <v>0</v>
      </c>
      <c r="Q97">
        <v>3732</v>
      </c>
      <c r="S97">
        <v>94</v>
      </c>
      <c r="T97">
        <v>0</v>
      </c>
      <c r="U97">
        <v>0</v>
      </c>
      <c r="V97">
        <v>0</v>
      </c>
      <c r="W97">
        <v>3478</v>
      </c>
    </row>
    <row r="98" spans="1:23" x14ac:dyDescent="0.35">
      <c r="A98">
        <v>2320</v>
      </c>
      <c r="B98">
        <v>0.5</v>
      </c>
      <c r="C98">
        <v>0.45</v>
      </c>
      <c r="D98">
        <v>0.47</v>
      </c>
      <c r="E98">
        <v>10114</v>
      </c>
      <c r="G98">
        <v>95</v>
      </c>
      <c r="H98">
        <v>1</v>
      </c>
      <c r="I98">
        <v>0.99</v>
      </c>
      <c r="J98">
        <v>1</v>
      </c>
      <c r="K98">
        <v>3614</v>
      </c>
      <c r="M98">
        <v>2320</v>
      </c>
      <c r="N98">
        <v>0.2</v>
      </c>
      <c r="O98">
        <v>0.01</v>
      </c>
      <c r="P98">
        <v>0.01</v>
      </c>
      <c r="Q98">
        <v>10201</v>
      </c>
      <c r="S98">
        <v>95</v>
      </c>
      <c r="T98">
        <v>0</v>
      </c>
      <c r="U98">
        <v>0</v>
      </c>
      <c r="V98">
        <v>0</v>
      </c>
      <c r="W98">
        <v>3635</v>
      </c>
    </row>
    <row r="99" spans="1:23" x14ac:dyDescent="0.35">
      <c r="A99">
        <v>2321</v>
      </c>
      <c r="B99">
        <v>0.46</v>
      </c>
      <c r="C99">
        <v>0.68</v>
      </c>
      <c r="D99">
        <v>0.55000000000000004</v>
      </c>
      <c r="E99">
        <v>3275</v>
      </c>
      <c r="G99">
        <v>96</v>
      </c>
      <c r="H99">
        <v>0.57999999999999996</v>
      </c>
      <c r="I99">
        <v>0.96</v>
      </c>
      <c r="J99">
        <v>0.72</v>
      </c>
      <c r="K99">
        <v>3697</v>
      </c>
      <c r="M99">
        <v>2321</v>
      </c>
      <c r="N99">
        <v>0</v>
      </c>
      <c r="O99">
        <v>0</v>
      </c>
      <c r="P99">
        <v>0</v>
      </c>
      <c r="Q99">
        <v>3307</v>
      </c>
      <c r="S99">
        <v>96</v>
      </c>
      <c r="T99">
        <v>0.01</v>
      </c>
      <c r="U99">
        <v>0</v>
      </c>
      <c r="V99">
        <v>0.01</v>
      </c>
      <c r="W99">
        <v>3697</v>
      </c>
    </row>
    <row r="100" spans="1:23" x14ac:dyDescent="0.35">
      <c r="A100">
        <v>2324</v>
      </c>
      <c r="B100">
        <v>1</v>
      </c>
      <c r="C100">
        <v>0.5</v>
      </c>
      <c r="D100">
        <v>0.66</v>
      </c>
      <c r="E100">
        <v>3261</v>
      </c>
      <c r="G100">
        <v>97</v>
      </c>
      <c r="H100">
        <v>1</v>
      </c>
      <c r="I100">
        <v>0.84</v>
      </c>
      <c r="J100">
        <v>0.91</v>
      </c>
      <c r="K100">
        <v>2678</v>
      </c>
      <c r="M100">
        <v>2324</v>
      </c>
      <c r="N100">
        <v>0</v>
      </c>
      <c r="O100">
        <v>0</v>
      </c>
      <c r="P100">
        <v>0</v>
      </c>
      <c r="Q100">
        <v>3247</v>
      </c>
      <c r="S100">
        <v>97</v>
      </c>
      <c r="T100">
        <v>0</v>
      </c>
      <c r="U100">
        <v>0</v>
      </c>
      <c r="V100">
        <v>0</v>
      </c>
      <c r="W100">
        <v>2646</v>
      </c>
    </row>
    <row r="101" spans="1:23" x14ac:dyDescent="0.35">
      <c r="A101">
        <v>2325</v>
      </c>
      <c r="B101">
        <v>0.47</v>
      </c>
      <c r="C101">
        <v>1</v>
      </c>
      <c r="D101">
        <v>0.64</v>
      </c>
      <c r="E101">
        <v>10419</v>
      </c>
      <c r="G101">
        <v>98</v>
      </c>
      <c r="H101">
        <v>0.54</v>
      </c>
      <c r="I101">
        <v>0.99</v>
      </c>
      <c r="J101">
        <v>0.7</v>
      </c>
      <c r="K101">
        <v>3298</v>
      </c>
      <c r="M101">
        <v>2325</v>
      </c>
      <c r="N101">
        <v>0</v>
      </c>
      <c r="O101">
        <v>0</v>
      </c>
      <c r="P101">
        <v>0</v>
      </c>
      <c r="Q101">
        <v>10309</v>
      </c>
      <c r="S101">
        <v>98</v>
      </c>
      <c r="T101">
        <v>0.01</v>
      </c>
      <c r="U101">
        <v>0.01</v>
      </c>
      <c r="V101">
        <v>0.01</v>
      </c>
      <c r="W101">
        <v>3344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3300</v>
      </c>
      <c r="G102">
        <v>99</v>
      </c>
      <c r="H102">
        <v>1</v>
      </c>
      <c r="I102">
        <v>0.17</v>
      </c>
      <c r="J102">
        <v>0.28999999999999998</v>
      </c>
      <c r="K102">
        <v>3795</v>
      </c>
      <c r="M102">
        <v>2326</v>
      </c>
      <c r="N102">
        <v>0</v>
      </c>
      <c r="O102">
        <v>0</v>
      </c>
      <c r="P102">
        <v>0</v>
      </c>
      <c r="Q102">
        <v>3289</v>
      </c>
      <c r="S102">
        <v>99</v>
      </c>
      <c r="T102">
        <v>0.03</v>
      </c>
      <c r="U102">
        <v>0.01</v>
      </c>
      <c r="V102">
        <v>0.01</v>
      </c>
      <c r="W102">
        <v>3860</v>
      </c>
    </row>
    <row r="103" spans="1:23" x14ac:dyDescent="0.35">
      <c r="A103">
        <v>2330</v>
      </c>
      <c r="B103">
        <v>1</v>
      </c>
      <c r="C103">
        <v>0.99</v>
      </c>
      <c r="D103">
        <v>1</v>
      </c>
      <c r="E103">
        <v>3299</v>
      </c>
      <c r="G103">
        <v>100</v>
      </c>
      <c r="H103">
        <v>0.61</v>
      </c>
      <c r="I103">
        <v>0.91</v>
      </c>
      <c r="J103">
        <v>0.73</v>
      </c>
      <c r="K103">
        <v>3251</v>
      </c>
      <c r="M103">
        <v>2330</v>
      </c>
      <c r="N103">
        <v>0</v>
      </c>
      <c r="O103">
        <v>0</v>
      </c>
      <c r="P103">
        <v>0</v>
      </c>
      <c r="Q103">
        <v>3322</v>
      </c>
      <c r="S103">
        <v>100</v>
      </c>
      <c r="T103">
        <v>0</v>
      </c>
      <c r="U103">
        <v>0</v>
      </c>
      <c r="V103">
        <v>0</v>
      </c>
      <c r="W103">
        <v>3229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3302</v>
      </c>
      <c r="S104">
        <v>101</v>
      </c>
      <c r="T104">
        <v>0</v>
      </c>
      <c r="U104">
        <v>0</v>
      </c>
      <c r="V104">
        <v>0</v>
      </c>
      <c r="W104">
        <v>3323</v>
      </c>
    </row>
    <row r="105" spans="1:23" x14ac:dyDescent="0.35">
      <c r="A105" t="s">
        <v>80</v>
      </c>
      <c r="G105">
        <v>102</v>
      </c>
      <c r="H105">
        <v>0.67</v>
      </c>
      <c r="I105">
        <v>0.42</v>
      </c>
      <c r="J105">
        <v>0.52</v>
      </c>
      <c r="K105">
        <v>3360</v>
      </c>
      <c r="M105" t="s">
        <v>86</v>
      </c>
      <c r="S105">
        <v>102</v>
      </c>
      <c r="T105">
        <v>0</v>
      </c>
      <c r="U105">
        <v>0</v>
      </c>
      <c r="V105">
        <v>0</v>
      </c>
      <c r="W105">
        <v>3203</v>
      </c>
    </row>
    <row r="106" spans="1:23" x14ac:dyDescent="0.35">
      <c r="A106" t="s">
        <v>81</v>
      </c>
      <c r="G106">
        <v>103</v>
      </c>
      <c r="H106">
        <v>1</v>
      </c>
      <c r="I106">
        <v>1</v>
      </c>
      <c r="J106">
        <v>1</v>
      </c>
      <c r="K106">
        <v>3172</v>
      </c>
      <c r="M106" t="s">
        <v>87</v>
      </c>
      <c r="S106">
        <v>103</v>
      </c>
      <c r="T106">
        <v>0.01</v>
      </c>
      <c r="U106">
        <v>0.03</v>
      </c>
      <c r="V106">
        <v>0.02</v>
      </c>
      <c r="W106">
        <v>3075</v>
      </c>
    </row>
    <row r="107" spans="1:23" x14ac:dyDescent="0.35">
      <c r="A107" t="s">
        <v>82</v>
      </c>
      <c r="G107">
        <v>104</v>
      </c>
      <c r="H107">
        <v>0.44</v>
      </c>
      <c r="I107">
        <v>0.98</v>
      </c>
      <c r="J107">
        <v>0.61</v>
      </c>
      <c r="K107">
        <v>3227</v>
      </c>
      <c r="M107" t="s">
        <v>88</v>
      </c>
      <c r="S107">
        <v>104</v>
      </c>
      <c r="T107">
        <v>0.09</v>
      </c>
      <c r="U107">
        <v>0.05</v>
      </c>
      <c r="V107">
        <v>7.0000000000000007E-2</v>
      </c>
      <c r="W107">
        <v>3253</v>
      </c>
    </row>
    <row r="108" spans="1:23" x14ac:dyDescent="0.35">
      <c r="G108">
        <v>105</v>
      </c>
      <c r="H108">
        <v>0.82</v>
      </c>
      <c r="I108">
        <v>1</v>
      </c>
      <c r="J108">
        <v>0.9</v>
      </c>
      <c r="K108">
        <v>3815</v>
      </c>
      <c r="S108">
        <v>105</v>
      </c>
      <c r="T108">
        <v>0</v>
      </c>
      <c r="U108">
        <v>0</v>
      </c>
      <c r="V108">
        <v>0</v>
      </c>
      <c r="W108">
        <v>3768</v>
      </c>
    </row>
    <row r="109" spans="1:23" x14ac:dyDescent="0.35">
      <c r="G109">
        <v>106</v>
      </c>
      <c r="H109">
        <v>1</v>
      </c>
      <c r="I109">
        <v>0.9</v>
      </c>
      <c r="J109">
        <v>0.95</v>
      </c>
      <c r="K109">
        <v>3309</v>
      </c>
      <c r="S109">
        <v>106</v>
      </c>
      <c r="T109">
        <v>0</v>
      </c>
      <c r="U109">
        <v>0</v>
      </c>
      <c r="V109">
        <v>0</v>
      </c>
      <c r="W109">
        <v>3267</v>
      </c>
    </row>
    <row r="110" spans="1:23" x14ac:dyDescent="0.35">
      <c r="G110">
        <v>107</v>
      </c>
      <c r="H110">
        <v>0.45</v>
      </c>
      <c r="I110">
        <v>1</v>
      </c>
      <c r="J110">
        <v>0.62</v>
      </c>
      <c r="K110">
        <v>3212</v>
      </c>
      <c r="S110">
        <v>107</v>
      </c>
      <c r="T110">
        <v>0</v>
      </c>
      <c r="U110">
        <v>0</v>
      </c>
      <c r="V110">
        <v>0</v>
      </c>
      <c r="W110">
        <v>3262</v>
      </c>
    </row>
    <row r="111" spans="1:23" x14ac:dyDescent="0.35">
      <c r="G111">
        <v>108</v>
      </c>
      <c r="H111">
        <v>0.53</v>
      </c>
      <c r="I111">
        <v>0.98</v>
      </c>
      <c r="J111">
        <v>0.68</v>
      </c>
      <c r="K111">
        <v>3426</v>
      </c>
      <c r="S111">
        <v>108</v>
      </c>
      <c r="T111">
        <v>0</v>
      </c>
      <c r="U111">
        <v>0</v>
      </c>
      <c r="V111">
        <v>0</v>
      </c>
      <c r="W111">
        <v>3407</v>
      </c>
    </row>
    <row r="112" spans="1:23" x14ac:dyDescent="0.35">
      <c r="G112">
        <v>109</v>
      </c>
      <c r="H112">
        <v>0.99</v>
      </c>
      <c r="I112">
        <v>1</v>
      </c>
      <c r="J112">
        <v>1</v>
      </c>
      <c r="K112">
        <v>3319</v>
      </c>
      <c r="S112">
        <v>109</v>
      </c>
      <c r="T112">
        <v>0.01</v>
      </c>
      <c r="U112">
        <v>0.09</v>
      </c>
      <c r="V112">
        <v>0.02</v>
      </c>
      <c r="W112">
        <v>3325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3477</v>
      </c>
      <c r="S113">
        <v>110</v>
      </c>
      <c r="T113">
        <v>0</v>
      </c>
      <c r="U113">
        <v>0</v>
      </c>
      <c r="V113">
        <v>0</v>
      </c>
      <c r="W113">
        <v>3529</v>
      </c>
    </row>
    <row r="114" spans="7:23" x14ac:dyDescent="0.35">
      <c r="G114">
        <v>111</v>
      </c>
      <c r="H114">
        <v>0.99</v>
      </c>
      <c r="I114">
        <v>1</v>
      </c>
      <c r="J114">
        <v>0.99</v>
      </c>
      <c r="K114">
        <v>3274</v>
      </c>
      <c r="S114">
        <v>111</v>
      </c>
      <c r="T114">
        <v>0</v>
      </c>
      <c r="U114">
        <v>0</v>
      </c>
      <c r="V114">
        <v>0</v>
      </c>
      <c r="W114">
        <v>3262</v>
      </c>
    </row>
    <row r="115" spans="7:23" x14ac:dyDescent="0.35">
      <c r="G115">
        <v>112</v>
      </c>
      <c r="H115">
        <v>1</v>
      </c>
      <c r="I115">
        <v>0.13</v>
      </c>
      <c r="J115">
        <v>0.24</v>
      </c>
      <c r="K115">
        <v>3269</v>
      </c>
      <c r="S115">
        <v>112</v>
      </c>
      <c r="T115">
        <v>0</v>
      </c>
      <c r="U115">
        <v>0</v>
      </c>
      <c r="V115">
        <v>0</v>
      </c>
      <c r="W115">
        <v>3323</v>
      </c>
    </row>
    <row r="116" spans="7:23" x14ac:dyDescent="0.35">
      <c r="G116">
        <v>113</v>
      </c>
      <c r="H116">
        <v>0.53</v>
      </c>
      <c r="I116">
        <v>0.98</v>
      </c>
      <c r="J116">
        <v>0.69</v>
      </c>
      <c r="K116">
        <v>3351</v>
      </c>
      <c r="S116">
        <v>113</v>
      </c>
      <c r="T116">
        <v>0</v>
      </c>
      <c r="U116">
        <v>0</v>
      </c>
      <c r="V116">
        <v>0</v>
      </c>
      <c r="W116">
        <v>3274</v>
      </c>
    </row>
    <row r="117" spans="7:23" x14ac:dyDescent="0.35">
      <c r="G117">
        <v>114</v>
      </c>
      <c r="H117">
        <v>0.54</v>
      </c>
      <c r="I117">
        <v>1</v>
      </c>
      <c r="J117">
        <v>0.7</v>
      </c>
      <c r="K117">
        <v>3261</v>
      </c>
      <c r="S117">
        <v>114</v>
      </c>
      <c r="T117">
        <v>0</v>
      </c>
      <c r="U117">
        <v>0</v>
      </c>
      <c r="V117">
        <v>0</v>
      </c>
      <c r="W117">
        <v>3344</v>
      </c>
    </row>
    <row r="118" spans="7:23" x14ac:dyDescent="0.35">
      <c r="G118">
        <v>115</v>
      </c>
      <c r="H118">
        <v>1</v>
      </c>
      <c r="I118">
        <v>1</v>
      </c>
      <c r="J118">
        <v>1</v>
      </c>
      <c r="K118">
        <v>3341</v>
      </c>
      <c r="S118">
        <v>115</v>
      </c>
      <c r="T118">
        <v>0.01</v>
      </c>
      <c r="U118">
        <v>0.01</v>
      </c>
      <c r="V118">
        <v>0.01</v>
      </c>
      <c r="W118">
        <v>3413</v>
      </c>
    </row>
    <row r="119" spans="7:23" x14ac:dyDescent="0.35">
      <c r="G119">
        <v>116</v>
      </c>
      <c r="H119">
        <v>0.67</v>
      </c>
      <c r="I119">
        <v>0.59</v>
      </c>
      <c r="J119">
        <v>0.63</v>
      </c>
      <c r="K119">
        <v>2694</v>
      </c>
      <c r="S119">
        <v>116</v>
      </c>
      <c r="T119">
        <v>0</v>
      </c>
      <c r="U119">
        <v>0</v>
      </c>
      <c r="V119">
        <v>0</v>
      </c>
      <c r="W119">
        <v>2725</v>
      </c>
    </row>
    <row r="120" spans="7:23" x14ac:dyDescent="0.35">
      <c r="G120">
        <v>117</v>
      </c>
      <c r="H120">
        <v>1</v>
      </c>
      <c r="I120">
        <v>0.51</v>
      </c>
      <c r="J120">
        <v>0.68</v>
      </c>
      <c r="K120">
        <v>3162</v>
      </c>
      <c r="S120">
        <v>117</v>
      </c>
      <c r="T120">
        <v>0.03</v>
      </c>
      <c r="U120">
        <v>0.04</v>
      </c>
      <c r="V120">
        <v>0.03</v>
      </c>
      <c r="W120">
        <v>3220</v>
      </c>
    </row>
    <row r="121" spans="7:23" x14ac:dyDescent="0.35">
      <c r="G121">
        <v>118</v>
      </c>
      <c r="H121">
        <v>1</v>
      </c>
      <c r="I121">
        <v>0.99</v>
      </c>
      <c r="J121">
        <v>1</v>
      </c>
      <c r="K121">
        <v>3917</v>
      </c>
      <c r="S121">
        <v>118</v>
      </c>
      <c r="T121">
        <v>0</v>
      </c>
      <c r="U121">
        <v>0</v>
      </c>
      <c r="V121">
        <v>0</v>
      </c>
      <c r="W121">
        <v>3823</v>
      </c>
    </row>
    <row r="122" spans="7:23" x14ac:dyDescent="0.35">
      <c r="G122">
        <v>119</v>
      </c>
      <c r="H122">
        <v>0.73</v>
      </c>
      <c r="I122">
        <v>0.23</v>
      </c>
      <c r="J122">
        <v>0.35</v>
      </c>
      <c r="K122">
        <v>4016</v>
      </c>
      <c r="S122">
        <v>119</v>
      </c>
      <c r="T122">
        <v>0.03</v>
      </c>
      <c r="U122">
        <v>0.09</v>
      </c>
      <c r="V122">
        <v>0.04</v>
      </c>
      <c r="W122">
        <v>4061</v>
      </c>
    </row>
    <row r="123" spans="7:23" x14ac:dyDescent="0.35">
      <c r="G123">
        <v>120</v>
      </c>
      <c r="H123">
        <v>0.34</v>
      </c>
      <c r="I123">
        <v>1</v>
      </c>
      <c r="J123">
        <v>0.51</v>
      </c>
      <c r="K123">
        <v>3402</v>
      </c>
      <c r="S123">
        <v>120</v>
      </c>
      <c r="T123">
        <v>0</v>
      </c>
      <c r="U123">
        <v>0</v>
      </c>
      <c r="V123">
        <v>0</v>
      </c>
      <c r="W123">
        <v>3406</v>
      </c>
    </row>
    <row r="124" spans="7:23" x14ac:dyDescent="0.35">
      <c r="G124">
        <v>121</v>
      </c>
      <c r="H124">
        <v>1</v>
      </c>
      <c r="I124">
        <v>1</v>
      </c>
      <c r="J124">
        <v>1</v>
      </c>
      <c r="K124">
        <v>2989</v>
      </c>
      <c r="S124">
        <v>121</v>
      </c>
      <c r="T124">
        <v>0</v>
      </c>
      <c r="U124">
        <v>0</v>
      </c>
      <c r="V124">
        <v>0</v>
      </c>
      <c r="W124">
        <v>2883</v>
      </c>
    </row>
    <row r="125" spans="7:23" x14ac:dyDescent="0.35">
      <c r="G125">
        <v>122</v>
      </c>
      <c r="H125">
        <v>0.75</v>
      </c>
      <c r="I125">
        <v>0.79</v>
      </c>
      <c r="J125">
        <v>0.77</v>
      </c>
      <c r="K125">
        <v>3230</v>
      </c>
      <c r="S125">
        <v>122</v>
      </c>
      <c r="T125">
        <v>0.01</v>
      </c>
      <c r="U125">
        <v>0.26</v>
      </c>
      <c r="V125">
        <v>0.02</v>
      </c>
      <c r="W125">
        <v>3240</v>
      </c>
    </row>
    <row r="126" spans="7:23" x14ac:dyDescent="0.35">
      <c r="G126">
        <v>123</v>
      </c>
      <c r="H126">
        <v>0.97</v>
      </c>
      <c r="I126">
        <v>0.15</v>
      </c>
      <c r="J126">
        <v>0.26</v>
      </c>
      <c r="K126">
        <v>3666</v>
      </c>
      <c r="S126">
        <v>123</v>
      </c>
      <c r="T126">
        <v>0</v>
      </c>
      <c r="U126">
        <v>0</v>
      </c>
      <c r="V126">
        <v>0</v>
      </c>
      <c r="W126">
        <v>3570</v>
      </c>
    </row>
    <row r="127" spans="7:23" x14ac:dyDescent="0.35">
      <c r="G127">
        <v>124</v>
      </c>
      <c r="H127">
        <v>1</v>
      </c>
      <c r="I127">
        <v>0.98</v>
      </c>
      <c r="J127">
        <v>0.99</v>
      </c>
      <c r="K127">
        <v>3229</v>
      </c>
      <c r="S127">
        <v>124</v>
      </c>
      <c r="T127">
        <v>0</v>
      </c>
      <c r="U127">
        <v>0</v>
      </c>
      <c r="V127">
        <v>0</v>
      </c>
      <c r="W127">
        <v>3287</v>
      </c>
    </row>
    <row r="128" spans="7:23" x14ac:dyDescent="0.35">
      <c r="G128">
        <v>125</v>
      </c>
      <c r="H128">
        <v>0.81</v>
      </c>
      <c r="I128">
        <v>0.99</v>
      </c>
      <c r="J128">
        <v>0.89</v>
      </c>
      <c r="K128">
        <v>3633</v>
      </c>
      <c r="S128">
        <v>125</v>
      </c>
      <c r="T128">
        <v>0</v>
      </c>
      <c r="U128">
        <v>0</v>
      </c>
      <c r="V128">
        <v>0</v>
      </c>
      <c r="W128">
        <v>3653</v>
      </c>
    </row>
    <row r="129" spans="7:23" x14ac:dyDescent="0.35">
      <c r="G129">
        <v>126</v>
      </c>
      <c r="H129">
        <v>0.36</v>
      </c>
      <c r="I129">
        <v>1</v>
      </c>
      <c r="J129">
        <v>0.53</v>
      </c>
      <c r="K129">
        <v>3421</v>
      </c>
      <c r="S129">
        <v>126</v>
      </c>
      <c r="T129">
        <v>0</v>
      </c>
      <c r="U129">
        <v>0</v>
      </c>
      <c r="V129">
        <v>0</v>
      </c>
      <c r="W129">
        <v>3494</v>
      </c>
    </row>
    <row r="130" spans="7:23" x14ac:dyDescent="0.35">
      <c r="G130">
        <v>127</v>
      </c>
      <c r="H130">
        <v>1</v>
      </c>
      <c r="I130">
        <v>1</v>
      </c>
      <c r="J130">
        <v>1</v>
      </c>
      <c r="K130">
        <v>3753</v>
      </c>
      <c r="S130">
        <v>127</v>
      </c>
      <c r="T130">
        <v>0</v>
      </c>
      <c r="U130">
        <v>0</v>
      </c>
      <c r="V130">
        <v>0</v>
      </c>
      <c r="W130">
        <v>3684</v>
      </c>
    </row>
    <row r="131" spans="7:23" x14ac:dyDescent="0.35">
      <c r="G131">
        <v>128</v>
      </c>
      <c r="H131">
        <v>0.82</v>
      </c>
      <c r="I131">
        <v>0.61</v>
      </c>
      <c r="J131">
        <v>0.7</v>
      </c>
      <c r="K131">
        <v>3357</v>
      </c>
      <c r="S131">
        <v>128</v>
      </c>
      <c r="T131">
        <v>0</v>
      </c>
      <c r="U131">
        <v>0</v>
      </c>
      <c r="V131">
        <v>0</v>
      </c>
      <c r="W131">
        <v>3285</v>
      </c>
    </row>
    <row r="132" spans="7:23" x14ac:dyDescent="0.35">
      <c r="G132">
        <v>129</v>
      </c>
      <c r="H132">
        <v>0.6</v>
      </c>
      <c r="I132">
        <v>0.56999999999999995</v>
      </c>
      <c r="J132">
        <v>0.57999999999999996</v>
      </c>
      <c r="K132">
        <v>3926</v>
      </c>
      <c r="S132">
        <v>129</v>
      </c>
      <c r="T132">
        <v>0.15</v>
      </c>
      <c r="U132">
        <v>0</v>
      </c>
      <c r="V132">
        <v>0.01</v>
      </c>
      <c r="W132">
        <v>3858</v>
      </c>
    </row>
    <row r="133" spans="7:23" x14ac:dyDescent="0.35">
      <c r="G133">
        <v>130</v>
      </c>
      <c r="H133">
        <v>0.89</v>
      </c>
      <c r="I133">
        <v>0.9</v>
      </c>
      <c r="J133">
        <v>0.9</v>
      </c>
      <c r="K133">
        <v>3285</v>
      </c>
      <c r="S133">
        <v>130</v>
      </c>
      <c r="T133">
        <v>0</v>
      </c>
      <c r="U133">
        <v>0</v>
      </c>
      <c r="V133">
        <v>0</v>
      </c>
      <c r="W133">
        <v>3267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3211</v>
      </c>
      <c r="S134">
        <v>131</v>
      </c>
      <c r="T134">
        <v>0.01</v>
      </c>
      <c r="U134">
        <v>0.04</v>
      </c>
      <c r="V134">
        <v>0.02</v>
      </c>
      <c r="W134">
        <v>3322</v>
      </c>
    </row>
    <row r="135" spans="7:23" x14ac:dyDescent="0.35">
      <c r="G135">
        <v>132</v>
      </c>
      <c r="H135">
        <v>1</v>
      </c>
      <c r="I135">
        <v>0.93</v>
      </c>
      <c r="J135">
        <v>0.96</v>
      </c>
      <c r="K135">
        <v>3240</v>
      </c>
      <c r="S135">
        <v>132</v>
      </c>
      <c r="T135">
        <v>0</v>
      </c>
      <c r="U135">
        <v>0</v>
      </c>
      <c r="V135">
        <v>0</v>
      </c>
      <c r="W135">
        <v>3123</v>
      </c>
    </row>
    <row r="136" spans="7:23" x14ac:dyDescent="0.35">
      <c r="G136">
        <v>133</v>
      </c>
      <c r="H136">
        <v>0.98</v>
      </c>
      <c r="I136">
        <v>0.75</v>
      </c>
      <c r="J136">
        <v>0.85</v>
      </c>
      <c r="K136">
        <v>3731</v>
      </c>
      <c r="S136">
        <v>133</v>
      </c>
      <c r="T136">
        <v>0</v>
      </c>
      <c r="U136">
        <v>0</v>
      </c>
      <c r="V136">
        <v>0</v>
      </c>
      <c r="W136">
        <v>3562</v>
      </c>
    </row>
    <row r="137" spans="7:23" x14ac:dyDescent="0.35">
      <c r="G137">
        <v>134</v>
      </c>
      <c r="H137">
        <v>1</v>
      </c>
      <c r="I137">
        <v>0.92</v>
      </c>
      <c r="J137">
        <v>0.96</v>
      </c>
      <c r="K137">
        <v>3302</v>
      </c>
      <c r="S137">
        <v>134</v>
      </c>
      <c r="T137">
        <v>0</v>
      </c>
      <c r="U137">
        <v>0.01</v>
      </c>
      <c r="V137">
        <v>0.01</v>
      </c>
      <c r="W137">
        <v>3238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3243</v>
      </c>
      <c r="S138">
        <v>135</v>
      </c>
      <c r="T138">
        <v>0</v>
      </c>
      <c r="U138">
        <v>0</v>
      </c>
      <c r="V138">
        <v>0</v>
      </c>
      <c r="W138">
        <v>3372</v>
      </c>
    </row>
    <row r="139" spans="7:23" x14ac:dyDescent="0.35">
      <c r="G139">
        <v>136</v>
      </c>
      <c r="H139">
        <v>1</v>
      </c>
      <c r="I139">
        <v>1</v>
      </c>
      <c r="J139">
        <v>1</v>
      </c>
      <c r="K139">
        <v>3176</v>
      </c>
      <c r="S139">
        <v>136</v>
      </c>
      <c r="T139">
        <v>0.23</v>
      </c>
      <c r="U139">
        <v>0.04</v>
      </c>
      <c r="V139">
        <v>7.0000000000000007E-2</v>
      </c>
      <c r="W139">
        <v>3199</v>
      </c>
    </row>
    <row r="140" spans="7:23" x14ac:dyDescent="0.35">
      <c r="G140">
        <v>137</v>
      </c>
      <c r="H140">
        <v>0.51</v>
      </c>
      <c r="I140">
        <v>0.96</v>
      </c>
      <c r="J140">
        <v>0.66</v>
      </c>
      <c r="K140">
        <v>3332</v>
      </c>
      <c r="S140">
        <v>137</v>
      </c>
      <c r="T140">
        <v>0</v>
      </c>
      <c r="U140">
        <v>0</v>
      </c>
      <c r="V140">
        <v>0</v>
      </c>
      <c r="W140">
        <v>3308</v>
      </c>
    </row>
    <row r="141" spans="7:23" x14ac:dyDescent="0.35">
      <c r="G141">
        <v>138</v>
      </c>
      <c r="H141">
        <v>1</v>
      </c>
      <c r="I141">
        <v>1</v>
      </c>
      <c r="J141">
        <v>1</v>
      </c>
      <c r="K141">
        <v>2938</v>
      </c>
      <c r="S141">
        <v>138</v>
      </c>
      <c r="T141">
        <v>0.38</v>
      </c>
      <c r="U141">
        <v>0.2</v>
      </c>
      <c r="V141">
        <v>0.26</v>
      </c>
      <c r="W141">
        <v>3016</v>
      </c>
    </row>
    <row r="142" spans="7:23" x14ac:dyDescent="0.35">
      <c r="G142">
        <v>139</v>
      </c>
      <c r="H142">
        <v>1</v>
      </c>
      <c r="I142">
        <v>1</v>
      </c>
      <c r="J142">
        <v>1</v>
      </c>
      <c r="K142">
        <v>3280</v>
      </c>
      <c r="S142">
        <v>139</v>
      </c>
      <c r="T142">
        <v>0</v>
      </c>
      <c r="U142">
        <v>0</v>
      </c>
      <c r="V142">
        <v>0</v>
      </c>
      <c r="W142">
        <v>3295</v>
      </c>
    </row>
    <row r="143" spans="7:23" x14ac:dyDescent="0.35">
      <c r="G143">
        <v>140</v>
      </c>
      <c r="H143">
        <v>0.43</v>
      </c>
      <c r="I143">
        <v>0.89</v>
      </c>
      <c r="J143">
        <v>0.57999999999999996</v>
      </c>
      <c r="K143">
        <v>3393</v>
      </c>
      <c r="S143">
        <v>140</v>
      </c>
      <c r="T143">
        <v>0.01</v>
      </c>
      <c r="U143">
        <v>0.24</v>
      </c>
      <c r="V143">
        <v>0.02</v>
      </c>
      <c r="W143">
        <v>3439</v>
      </c>
    </row>
    <row r="144" spans="7:23" x14ac:dyDescent="0.35">
      <c r="G144">
        <v>141</v>
      </c>
      <c r="H144">
        <v>0.96</v>
      </c>
      <c r="I144">
        <v>1</v>
      </c>
      <c r="J144">
        <v>0.98</v>
      </c>
      <c r="K144">
        <v>3269</v>
      </c>
      <c r="S144">
        <v>141</v>
      </c>
      <c r="T144">
        <v>0</v>
      </c>
      <c r="U144">
        <v>0</v>
      </c>
      <c r="V144">
        <v>0</v>
      </c>
      <c r="W144">
        <v>3382</v>
      </c>
    </row>
    <row r="145" spans="7:23" x14ac:dyDescent="0.35">
      <c r="G145">
        <v>142</v>
      </c>
      <c r="H145">
        <v>0.97</v>
      </c>
      <c r="I145">
        <v>0.83</v>
      </c>
      <c r="J145">
        <v>0.89</v>
      </c>
      <c r="K145">
        <v>3171</v>
      </c>
      <c r="S145">
        <v>142</v>
      </c>
      <c r="T145">
        <v>0</v>
      </c>
      <c r="U145">
        <v>0</v>
      </c>
      <c r="V145">
        <v>0</v>
      </c>
      <c r="W145">
        <v>3244</v>
      </c>
    </row>
    <row r="146" spans="7:23" x14ac:dyDescent="0.35">
      <c r="G146">
        <v>143</v>
      </c>
      <c r="H146">
        <v>0.92</v>
      </c>
      <c r="I146">
        <v>1</v>
      </c>
      <c r="J146">
        <v>0.96</v>
      </c>
      <c r="K146">
        <v>3298</v>
      </c>
      <c r="S146">
        <v>143</v>
      </c>
      <c r="T146">
        <v>0</v>
      </c>
      <c r="U146">
        <v>0</v>
      </c>
      <c r="V146">
        <v>0</v>
      </c>
      <c r="W146">
        <v>3248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3318</v>
      </c>
      <c r="S147">
        <v>144</v>
      </c>
      <c r="T147">
        <v>0.01</v>
      </c>
      <c r="U147">
        <v>0</v>
      </c>
      <c r="V147">
        <v>0</v>
      </c>
      <c r="W147">
        <v>3215</v>
      </c>
    </row>
    <row r="148" spans="7:23" x14ac:dyDescent="0.35">
      <c r="G148">
        <v>145</v>
      </c>
      <c r="H148">
        <v>0.6</v>
      </c>
      <c r="I148">
        <v>0.06</v>
      </c>
      <c r="J148">
        <v>0.11</v>
      </c>
      <c r="K148">
        <v>3734</v>
      </c>
      <c r="S148">
        <v>145</v>
      </c>
      <c r="T148">
        <v>0</v>
      </c>
      <c r="U148">
        <v>0</v>
      </c>
      <c r="V148">
        <v>0</v>
      </c>
      <c r="W148">
        <v>3734</v>
      </c>
    </row>
    <row r="149" spans="7:23" x14ac:dyDescent="0.35">
      <c r="G149">
        <v>146</v>
      </c>
      <c r="H149">
        <v>0.5</v>
      </c>
      <c r="I149">
        <v>1</v>
      </c>
      <c r="J149">
        <v>0.67</v>
      </c>
      <c r="K149">
        <v>3274</v>
      </c>
      <c r="S149">
        <v>146</v>
      </c>
      <c r="T149">
        <v>0.04</v>
      </c>
      <c r="U149">
        <v>0.11</v>
      </c>
      <c r="V149">
        <v>0.06</v>
      </c>
      <c r="W149">
        <v>3226</v>
      </c>
    </row>
    <row r="150" spans="7:23" x14ac:dyDescent="0.35">
      <c r="G150">
        <v>147</v>
      </c>
      <c r="H150">
        <v>1</v>
      </c>
      <c r="I150">
        <v>1</v>
      </c>
      <c r="J150">
        <v>1</v>
      </c>
      <c r="K150">
        <v>3207</v>
      </c>
      <c r="S150">
        <v>147</v>
      </c>
      <c r="T150">
        <v>0</v>
      </c>
      <c r="U150">
        <v>0</v>
      </c>
      <c r="V150">
        <v>0</v>
      </c>
      <c r="W150">
        <v>3203</v>
      </c>
    </row>
    <row r="151" spans="7:23" x14ac:dyDescent="0.35">
      <c r="G151">
        <v>148</v>
      </c>
      <c r="H151">
        <v>1</v>
      </c>
      <c r="I151">
        <v>0.13</v>
      </c>
      <c r="J151">
        <v>0.23</v>
      </c>
      <c r="K151">
        <v>3595</v>
      </c>
      <c r="S151">
        <v>148</v>
      </c>
      <c r="T151">
        <v>0</v>
      </c>
      <c r="U151">
        <v>0</v>
      </c>
      <c r="V151">
        <v>0</v>
      </c>
      <c r="W151">
        <v>3599</v>
      </c>
    </row>
    <row r="152" spans="7:23" x14ac:dyDescent="0.35">
      <c r="G152">
        <v>149</v>
      </c>
      <c r="H152">
        <v>1</v>
      </c>
      <c r="I152">
        <v>1</v>
      </c>
      <c r="J152">
        <v>1</v>
      </c>
      <c r="K152">
        <v>3172</v>
      </c>
      <c r="S152">
        <v>149</v>
      </c>
      <c r="T152">
        <v>0</v>
      </c>
      <c r="U152">
        <v>0</v>
      </c>
      <c r="V152">
        <v>0</v>
      </c>
      <c r="W152">
        <v>3181</v>
      </c>
    </row>
    <row r="153" spans="7:23" x14ac:dyDescent="0.35">
      <c r="G153">
        <v>150</v>
      </c>
      <c r="H153">
        <v>0.65</v>
      </c>
      <c r="I153">
        <v>1</v>
      </c>
      <c r="J153">
        <v>0.78</v>
      </c>
      <c r="K153">
        <v>3487</v>
      </c>
      <c r="S153">
        <v>150</v>
      </c>
      <c r="T153">
        <v>0.03</v>
      </c>
      <c r="U153">
        <v>0.02</v>
      </c>
      <c r="V153">
        <v>0.03</v>
      </c>
      <c r="W153">
        <v>3389</v>
      </c>
    </row>
    <row r="154" spans="7:23" x14ac:dyDescent="0.35">
      <c r="G154">
        <v>151</v>
      </c>
      <c r="H154">
        <v>0.9</v>
      </c>
      <c r="I154">
        <v>1</v>
      </c>
      <c r="J154">
        <v>0.95</v>
      </c>
      <c r="K154">
        <v>3366</v>
      </c>
      <c r="S154">
        <v>151</v>
      </c>
      <c r="T154">
        <v>0</v>
      </c>
      <c r="U154">
        <v>0</v>
      </c>
      <c r="V154">
        <v>0</v>
      </c>
      <c r="W154">
        <v>3408</v>
      </c>
    </row>
    <row r="155" spans="7:23" x14ac:dyDescent="0.35">
      <c r="G155">
        <v>152</v>
      </c>
      <c r="H155">
        <v>0.84</v>
      </c>
      <c r="I155">
        <v>0.09</v>
      </c>
      <c r="J155">
        <v>0.16</v>
      </c>
      <c r="K155">
        <v>3300</v>
      </c>
      <c r="S155">
        <v>152</v>
      </c>
      <c r="T155">
        <v>0</v>
      </c>
      <c r="U155">
        <v>0</v>
      </c>
      <c r="V155">
        <v>0</v>
      </c>
      <c r="W155">
        <v>3425</v>
      </c>
    </row>
    <row r="156" spans="7:23" x14ac:dyDescent="0.35">
      <c r="G156">
        <v>153</v>
      </c>
      <c r="H156">
        <v>0.97</v>
      </c>
      <c r="I156">
        <v>0.78</v>
      </c>
      <c r="J156">
        <v>0.87</v>
      </c>
      <c r="K156">
        <v>3363</v>
      </c>
      <c r="S156">
        <v>153</v>
      </c>
      <c r="T156">
        <v>0</v>
      </c>
      <c r="U156">
        <v>0</v>
      </c>
      <c r="V156">
        <v>0</v>
      </c>
      <c r="W156">
        <v>3249</v>
      </c>
    </row>
    <row r="157" spans="7:23" x14ac:dyDescent="0.35">
      <c r="G157">
        <v>154</v>
      </c>
      <c r="H157">
        <v>1</v>
      </c>
      <c r="I157">
        <v>1</v>
      </c>
      <c r="J157">
        <v>1</v>
      </c>
      <c r="K157">
        <v>3216</v>
      </c>
      <c r="S157">
        <v>154</v>
      </c>
      <c r="T157">
        <v>0</v>
      </c>
      <c r="U157">
        <v>0</v>
      </c>
      <c r="V157">
        <v>0</v>
      </c>
      <c r="W157">
        <v>3215</v>
      </c>
    </row>
    <row r="158" spans="7:23" x14ac:dyDescent="0.35">
      <c r="G158">
        <v>155</v>
      </c>
      <c r="H158">
        <v>1</v>
      </c>
      <c r="I158">
        <v>1</v>
      </c>
      <c r="J158">
        <v>1</v>
      </c>
      <c r="K158">
        <v>3738</v>
      </c>
      <c r="S158">
        <v>155</v>
      </c>
      <c r="T158">
        <v>0</v>
      </c>
      <c r="U158">
        <v>0</v>
      </c>
      <c r="V158">
        <v>0</v>
      </c>
      <c r="W158">
        <v>3817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3699</v>
      </c>
      <c r="S159">
        <v>156</v>
      </c>
      <c r="T159">
        <v>0</v>
      </c>
      <c r="U159">
        <v>0</v>
      </c>
      <c r="V159">
        <v>0</v>
      </c>
      <c r="W159">
        <v>3578</v>
      </c>
    </row>
    <row r="160" spans="7:23" x14ac:dyDescent="0.35">
      <c r="G160">
        <v>157</v>
      </c>
      <c r="H160">
        <v>0.91</v>
      </c>
      <c r="I160">
        <v>0.35</v>
      </c>
      <c r="J160">
        <v>0.51</v>
      </c>
      <c r="K160">
        <v>3299</v>
      </c>
      <c r="S160">
        <v>157</v>
      </c>
      <c r="T160">
        <v>0.38</v>
      </c>
      <c r="U160">
        <v>0.14000000000000001</v>
      </c>
      <c r="V160">
        <v>0.2</v>
      </c>
      <c r="W160">
        <v>3279</v>
      </c>
    </row>
    <row r="161" spans="7:23" x14ac:dyDescent="0.35">
      <c r="G161">
        <v>158</v>
      </c>
      <c r="H161">
        <v>0.87</v>
      </c>
      <c r="I161">
        <v>0.93</v>
      </c>
      <c r="J161">
        <v>0.9</v>
      </c>
      <c r="K161">
        <v>2988</v>
      </c>
      <c r="S161">
        <v>158</v>
      </c>
      <c r="T161">
        <v>0.15</v>
      </c>
      <c r="U161">
        <v>0.01</v>
      </c>
      <c r="V161">
        <v>0.01</v>
      </c>
      <c r="W161">
        <v>2913</v>
      </c>
    </row>
    <row r="162" spans="7:23" x14ac:dyDescent="0.35">
      <c r="G162">
        <v>159</v>
      </c>
      <c r="H162">
        <v>0.93</v>
      </c>
      <c r="I162">
        <v>0.94</v>
      </c>
      <c r="J162">
        <v>0.94</v>
      </c>
      <c r="K162">
        <v>3338</v>
      </c>
      <c r="S162">
        <v>159</v>
      </c>
      <c r="T162">
        <v>0</v>
      </c>
      <c r="U162">
        <v>0</v>
      </c>
      <c r="V162">
        <v>0</v>
      </c>
      <c r="W162">
        <v>3260</v>
      </c>
    </row>
    <row r="163" spans="7:23" x14ac:dyDescent="0.35">
      <c r="G163">
        <v>160</v>
      </c>
      <c r="H163">
        <v>0.6</v>
      </c>
      <c r="I163">
        <v>1</v>
      </c>
      <c r="J163">
        <v>0.75</v>
      </c>
      <c r="K163">
        <v>3634</v>
      </c>
      <c r="S163">
        <v>160</v>
      </c>
      <c r="T163">
        <v>0</v>
      </c>
      <c r="U163">
        <v>0</v>
      </c>
      <c r="V163">
        <v>0</v>
      </c>
      <c r="W163">
        <v>3547</v>
      </c>
    </row>
    <row r="164" spans="7:23" x14ac:dyDescent="0.35">
      <c r="G164">
        <v>161</v>
      </c>
      <c r="H164">
        <v>0.51</v>
      </c>
      <c r="I164">
        <v>1</v>
      </c>
      <c r="J164">
        <v>0.68</v>
      </c>
      <c r="K164">
        <v>3530</v>
      </c>
      <c r="S164">
        <v>161</v>
      </c>
      <c r="T164">
        <v>0</v>
      </c>
      <c r="U164">
        <v>0</v>
      </c>
      <c r="V164">
        <v>0</v>
      </c>
      <c r="W164">
        <v>3513</v>
      </c>
    </row>
    <row r="165" spans="7:23" x14ac:dyDescent="0.35">
      <c r="G165">
        <v>162</v>
      </c>
      <c r="H165">
        <v>0.56999999999999995</v>
      </c>
      <c r="I165">
        <v>0.95</v>
      </c>
      <c r="J165">
        <v>0.71</v>
      </c>
      <c r="K165">
        <v>3256</v>
      </c>
      <c r="S165">
        <v>162</v>
      </c>
      <c r="T165">
        <v>0</v>
      </c>
      <c r="U165">
        <v>0</v>
      </c>
      <c r="V165">
        <v>0</v>
      </c>
      <c r="W165">
        <v>3212</v>
      </c>
    </row>
    <row r="166" spans="7:23" x14ac:dyDescent="0.35">
      <c r="G166">
        <v>163</v>
      </c>
      <c r="H166">
        <v>0.95</v>
      </c>
      <c r="I166">
        <v>0.28000000000000003</v>
      </c>
      <c r="J166">
        <v>0.43</v>
      </c>
      <c r="K166">
        <v>3210</v>
      </c>
      <c r="S166">
        <v>163</v>
      </c>
      <c r="T166">
        <v>0.02</v>
      </c>
      <c r="U166">
        <v>0.01</v>
      </c>
      <c r="V166">
        <v>0.01</v>
      </c>
      <c r="W166">
        <v>3230</v>
      </c>
    </row>
    <row r="167" spans="7:23" x14ac:dyDescent="0.35">
      <c r="G167">
        <v>164</v>
      </c>
      <c r="H167">
        <v>1</v>
      </c>
      <c r="I167">
        <v>1</v>
      </c>
      <c r="J167">
        <v>1</v>
      </c>
      <c r="K167">
        <v>3217</v>
      </c>
      <c r="S167">
        <v>164</v>
      </c>
      <c r="T167">
        <v>0.01</v>
      </c>
      <c r="U167">
        <v>0.04</v>
      </c>
      <c r="V167">
        <v>0.02</v>
      </c>
      <c r="W167">
        <v>3269</v>
      </c>
    </row>
    <row r="168" spans="7:23" x14ac:dyDescent="0.35">
      <c r="G168">
        <v>165</v>
      </c>
      <c r="H168">
        <v>0.34</v>
      </c>
      <c r="I168">
        <v>1</v>
      </c>
      <c r="J168">
        <v>0.51</v>
      </c>
      <c r="K168">
        <v>3276</v>
      </c>
      <c r="S168">
        <v>165</v>
      </c>
      <c r="T168">
        <v>0.02</v>
      </c>
      <c r="U168">
        <v>0.01</v>
      </c>
      <c r="V168">
        <v>0.01</v>
      </c>
      <c r="W168">
        <v>3211</v>
      </c>
    </row>
    <row r="169" spans="7:23" x14ac:dyDescent="0.35">
      <c r="G169">
        <v>166</v>
      </c>
      <c r="H169">
        <v>0.72</v>
      </c>
      <c r="I169">
        <v>0.55000000000000004</v>
      </c>
      <c r="J169">
        <v>0.62</v>
      </c>
      <c r="K169">
        <v>3269</v>
      </c>
      <c r="S169">
        <v>166</v>
      </c>
      <c r="T169">
        <v>0</v>
      </c>
      <c r="U169">
        <v>0</v>
      </c>
      <c r="V169">
        <v>0</v>
      </c>
      <c r="W169">
        <v>3331</v>
      </c>
    </row>
    <row r="170" spans="7:23" x14ac:dyDescent="0.35">
      <c r="G170">
        <v>167</v>
      </c>
      <c r="H170">
        <v>0.88</v>
      </c>
      <c r="I170">
        <v>0.15</v>
      </c>
      <c r="J170">
        <v>0.25</v>
      </c>
      <c r="K170">
        <v>3543</v>
      </c>
      <c r="S170">
        <v>167</v>
      </c>
      <c r="T170">
        <v>0</v>
      </c>
      <c r="U170">
        <v>0</v>
      </c>
      <c r="V170">
        <v>0</v>
      </c>
      <c r="W170">
        <v>3498</v>
      </c>
    </row>
    <row r="171" spans="7:23" x14ac:dyDescent="0.35">
      <c r="G171">
        <v>168</v>
      </c>
      <c r="H171">
        <v>1</v>
      </c>
      <c r="I171">
        <v>1</v>
      </c>
      <c r="J171">
        <v>1</v>
      </c>
      <c r="K171">
        <v>3463</v>
      </c>
      <c r="S171">
        <v>168</v>
      </c>
      <c r="T171">
        <v>0.01</v>
      </c>
      <c r="U171">
        <v>0.25</v>
      </c>
      <c r="V171">
        <v>0.02</v>
      </c>
      <c r="W171">
        <v>3424</v>
      </c>
    </row>
    <row r="172" spans="7:23" x14ac:dyDescent="0.35">
      <c r="G172">
        <v>169</v>
      </c>
      <c r="H172">
        <v>0.62</v>
      </c>
      <c r="I172">
        <v>0.21</v>
      </c>
      <c r="J172">
        <v>0.31</v>
      </c>
      <c r="K172">
        <v>3181</v>
      </c>
      <c r="S172">
        <v>169</v>
      </c>
      <c r="T172">
        <v>0.01</v>
      </c>
      <c r="U172">
        <v>0.01</v>
      </c>
      <c r="V172">
        <v>0.01</v>
      </c>
      <c r="W172">
        <v>3304</v>
      </c>
    </row>
    <row r="173" spans="7:23" x14ac:dyDescent="0.35">
      <c r="G173">
        <v>170</v>
      </c>
      <c r="H173">
        <v>0.42</v>
      </c>
      <c r="I173">
        <v>0.97</v>
      </c>
      <c r="J173">
        <v>0.57999999999999996</v>
      </c>
      <c r="K173">
        <v>3238</v>
      </c>
      <c r="S173">
        <v>170</v>
      </c>
      <c r="T173">
        <v>0</v>
      </c>
      <c r="U173">
        <v>0</v>
      </c>
      <c r="V173">
        <v>0</v>
      </c>
      <c r="W173">
        <v>3425</v>
      </c>
    </row>
    <row r="174" spans="7:23" x14ac:dyDescent="0.35">
      <c r="G174">
        <v>171</v>
      </c>
      <c r="H174">
        <v>1</v>
      </c>
      <c r="I174">
        <v>1</v>
      </c>
      <c r="J174">
        <v>1</v>
      </c>
      <c r="K174">
        <v>3577</v>
      </c>
      <c r="S174">
        <v>171</v>
      </c>
      <c r="T174">
        <v>0</v>
      </c>
      <c r="U174">
        <v>0</v>
      </c>
      <c r="V174">
        <v>0</v>
      </c>
      <c r="W174">
        <v>3676</v>
      </c>
    </row>
    <row r="175" spans="7:23" x14ac:dyDescent="0.35">
      <c r="G175">
        <v>172</v>
      </c>
      <c r="H175">
        <v>1</v>
      </c>
      <c r="I175">
        <v>1</v>
      </c>
      <c r="J175">
        <v>1</v>
      </c>
      <c r="K175">
        <v>3052</v>
      </c>
      <c r="S175">
        <v>172</v>
      </c>
      <c r="T175">
        <v>0</v>
      </c>
      <c r="U175">
        <v>0</v>
      </c>
      <c r="V175">
        <v>0</v>
      </c>
      <c r="W175">
        <v>3133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3543</v>
      </c>
      <c r="S176">
        <v>173</v>
      </c>
      <c r="T176">
        <v>0.02</v>
      </c>
      <c r="U176">
        <v>0.02</v>
      </c>
      <c r="V176">
        <v>0.02</v>
      </c>
      <c r="W176">
        <v>3589</v>
      </c>
    </row>
    <row r="177" spans="7:23" x14ac:dyDescent="0.35">
      <c r="G177">
        <v>174</v>
      </c>
      <c r="H177">
        <v>0.49</v>
      </c>
      <c r="I177">
        <v>1</v>
      </c>
      <c r="J177">
        <v>0.66</v>
      </c>
      <c r="K177">
        <v>3309</v>
      </c>
      <c r="S177">
        <v>174</v>
      </c>
      <c r="T177">
        <v>0</v>
      </c>
      <c r="U177">
        <v>0</v>
      </c>
      <c r="V177">
        <v>0</v>
      </c>
      <c r="W177">
        <v>3332</v>
      </c>
    </row>
    <row r="178" spans="7:23" x14ac:dyDescent="0.35">
      <c r="G178">
        <v>175</v>
      </c>
      <c r="H178">
        <v>0.77</v>
      </c>
      <c r="I178">
        <v>0.73</v>
      </c>
      <c r="J178">
        <v>0.75</v>
      </c>
      <c r="K178">
        <v>3111</v>
      </c>
      <c r="S178">
        <v>175</v>
      </c>
      <c r="T178">
        <v>0</v>
      </c>
      <c r="U178">
        <v>0</v>
      </c>
      <c r="V178">
        <v>0</v>
      </c>
      <c r="W178">
        <v>3174</v>
      </c>
    </row>
    <row r="179" spans="7:23" x14ac:dyDescent="0.35">
      <c r="G179">
        <v>176</v>
      </c>
      <c r="H179">
        <v>0.36</v>
      </c>
      <c r="I179">
        <v>0.98</v>
      </c>
      <c r="J179">
        <v>0.53</v>
      </c>
      <c r="K179">
        <v>3355</v>
      </c>
      <c r="S179">
        <v>176</v>
      </c>
      <c r="T179">
        <v>0</v>
      </c>
      <c r="U179">
        <v>0</v>
      </c>
      <c r="V179">
        <v>0</v>
      </c>
      <c r="W179">
        <v>3262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3323</v>
      </c>
      <c r="S180">
        <v>177</v>
      </c>
      <c r="T180">
        <v>0</v>
      </c>
      <c r="U180">
        <v>0</v>
      </c>
      <c r="V180">
        <v>0</v>
      </c>
      <c r="W180">
        <v>3306</v>
      </c>
    </row>
    <row r="181" spans="7:23" x14ac:dyDescent="0.35">
      <c r="G181">
        <v>178</v>
      </c>
      <c r="H181">
        <v>1</v>
      </c>
      <c r="I181">
        <v>0.23</v>
      </c>
      <c r="J181">
        <v>0.38</v>
      </c>
      <c r="K181">
        <v>3358</v>
      </c>
      <c r="S181">
        <v>178</v>
      </c>
      <c r="T181">
        <v>0</v>
      </c>
      <c r="U181">
        <v>0</v>
      </c>
      <c r="V181">
        <v>0</v>
      </c>
      <c r="W181">
        <v>3292</v>
      </c>
    </row>
    <row r="182" spans="7:23" x14ac:dyDescent="0.35">
      <c r="G182">
        <v>179</v>
      </c>
      <c r="H182">
        <v>0.51</v>
      </c>
      <c r="I182">
        <v>0.99</v>
      </c>
      <c r="J182">
        <v>0.67</v>
      </c>
      <c r="K182">
        <v>3297</v>
      </c>
      <c r="S182">
        <v>179</v>
      </c>
      <c r="T182">
        <v>0</v>
      </c>
      <c r="U182">
        <v>0</v>
      </c>
      <c r="V182">
        <v>0</v>
      </c>
      <c r="W182">
        <v>3243</v>
      </c>
    </row>
    <row r="183" spans="7:23" x14ac:dyDescent="0.35">
      <c r="G183">
        <v>180</v>
      </c>
      <c r="H183">
        <v>0.77</v>
      </c>
      <c r="I183">
        <v>0.28000000000000003</v>
      </c>
      <c r="J183">
        <v>0.41</v>
      </c>
      <c r="K183">
        <v>3175</v>
      </c>
      <c r="S183">
        <v>180</v>
      </c>
      <c r="T183">
        <v>0</v>
      </c>
      <c r="U183">
        <v>0</v>
      </c>
      <c r="V183">
        <v>0</v>
      </c>
      <c r="W183">
        <v>3281</v>
      </c>
    </row>
    <row r="184" spans="7:23" x14ac:dyDescent="0.35">
      <c r="G184">
        <v>181</v>
      </c>
      <c r="H184">
        <v>0.51</v>
      </c>
      <c r="I184">
        <v>1</v>
      </c>
      <c r="J184">
        <v>0.67</v>
      </c>
      <c r="K184">
        <v>3213</v>
      </c>
      <c r="S184">
        <v>181</v>
      </c>
      <c r="T184">
        <v>0</v>
      </c>
      <c r="U184">
        <v>0</v>
      </c>
      <c r="V184">
        <v>0</v>
      </c>
      <c r="W184">
        <v>3224</v>
      </c>
    </row>
    <row r="185" spans="7:23" x14ac:dyDescent="0.35">
      <c r="G185">
        <v>182</v>
      </c>
      <c r="H185">
        <v>0.51</v>
      </c>
      <c r="I185">
        <v>1</v>
      </c>
      <c r="J185">
        <v>0.68</v>
      </c>
      <c r="K185">
        <v>3297</v>
      </c>
      <c r="S185">
        <v>182</v>
      </c>
      <c r="T185">
        <v>0.01</v>
      </c>
      <c r="U185">
        <v>0.19</v>
      </c>
      <c r="V185">
        <v>0.02</v>
      </c>
      <c r="W185">
        <v>3280</v>
      </c>
    </row>
    <row r="186" spans="7:23" x14ac:dyDescent="0.35">
      <c r="G186">
        <v>183</v>
      </c>
      <c r="H186">
        <v>0.41</v>
      </c>
      <c r="I186">
        <v>0.98</v>
      </c>
      <c r="J186">
        <v>0.57999999999999996</v>
      </c>
      <c r="K186">
        <v>3329</v>
      </c>
      <c r="S186">
        <v>183</v>
      </c>
      <c r="T186">
        <v>0</v>
      </c>
      <c r="U186">
        <v>0</v>
      </c>
      <c r="V186">
        <v>0</v>
      </c>
      <c r="W186">
        <v>3275</v>
      </c>
    </row>
    <row r="187" spans="7:23" x14ac:dyDescent="0.35">
      <c r="G187">
        <v>184</v>
      </c>
      <c r="H187">
        <v>0.95</v>
      </c>
      <c r="I187">
        <v>0.45</v>
      </c>
      <c r="J187">
        <v>0.62</v>
      </c>
      <c r="K187">
        <v>3777</v>
      </c>
      <c r="S187">
        <v>184</v>
      </c>
      <c r="T187">
        <v>0.02</v>
      </c>
      <c r="U187">
        <v>0.03</v>
      </c>
      <c r="V187">
        <v>0.03</v>
      </c>
      <c r="W187">
        <v>3765</v>
      </c>
    </row>
    <row r="188" spans="7:23" x14ac:dyDescent="0.35">
      <c r="G188">
        <v>185</v>
      </c>
      <c r="H188">
        <v>0.41</v>
      </c>
      <c r="I188">
        <v>0.41</v>
      </c>
      <c r="J188">
        <v>0.41</v>
      </c>
      <c r="K188">
        <v>3199</v>
      </c>
      <c r="S188">
        <v>185</v>
      </c>
      <c r="T188">
        <v>0</v>
      </c>
      <c r="U188">
        <v>0</v>
      </c>
      <c r="V188">
        <v>0</v>
      </c>
      <c r="W188">
        <v>3148</v>
      </c>
    </row>
    <row r="189" spans="7:23" x14ac:dyDescent="0.35">
      <c r="G189">
        <v>186</v>
      </c>
      <c r="H189">
        <v>0</v>
      </c>
      <c r="I189">
        <v>0</v>
      </c>
      <c r="J189">
        <v>0</v>
      </c>
      <c r="K189">
        <v>3340</v>
      </c>
      <c r="S189">
        <v>186</v>
      </c>
      <c r="T189">
        <v>0</v>
      </c>
      <c r="U189">
        <v>0</v>
      </c>
      <c r="V189">
        <v>0</v>
      </c>
      <c r="W189">
        <v>3451</v>
      </c>
    </row>
    <row r="190" spans="7:23" x14ac:dyDescent="0.35">
      <c r="G190">
        <v>187</v>
      </c>
      <c r="H190">
        <v>1</v>
      </c>
      <c r="I190">
        <v>1</v>
      </c>
      <c r="J190">
        <v>1</v>
      </c>
      <c r="K190">
        <v>3143</v>
      </c>
      <c r="S190">
        <v>187</v>
      </c>
      <c r="T190">
        <v>0.01</v>
      </c>
      <c r="U190">
        <v>0.01</v>
      </c>
      <c r="V190">
        <v>0.01</v>
      </c>
      <c r="W190">
        <v>3132</v>
      </c>
    </row>
    <row r="191" spans="7:23" x14ac:dyDescent="0.35">
      <c r="G191">
        <v>188</v>
      </c>
      <c r="H191">
        <v>1</v>
      </c>
      <c r="I191">
        <v>1</v>
      </c>
      <c r="J191">
        <v>1</v>
      </c>
      <c r="K191">
        <v>3278</v>
      </c>
      <c r="S191">
        <v>188</v>
      </c>
      <c r="T191">
        <v>0</v>
      </c>
      <c r="U191">
        <v>0</v>
      </c>
      <c r="V191">
        <v>0</v>
      </c>
      <c r="W191">
        <v>3338</v>
      </c>
    </row>
    <row r="192" spans="7:23" x14ac:dyDescent="0.35">
      <c r="G192">
        <v>189</v>
      </c>
      <c r="H192">
        <v>0.21</v>
      </c>
      <c r="I192">
        <v>0.26</v>
      </c>
      <c r="J192">
        <v>0.23</v>
      </c>
      <c r="K192">
        <v>3267</v>
      </c>
      <c r="S192">
        <v>189</v>
      </c>
      <c r="T192">
        <v>0.01</v>
      </c>
      <c r="U192">
        <v>0.02</v>
      </c>
      <c r="V192">
        <v>0.01</v>
      </c>
      <c r="W192">
        <v>3299</v>
      </c>
    </row>
    <row r="193" spans="7:23" x14ac:dyDescent="0.35">
      <c r="G193">
        <v>190</v>
      </c>
      <c r="H193">
        <v>0.52</v>
      </c>
      <c r="I193">
        <v>0.97</v>
      </c>
      <c r="J193">
        <v>0.67</v>
      </c>
      <c r="K193">
        <v>3249</v>
      </c>
      <c r="S193">
        <v>190</v>
      </c>
      <c r="T193">
        <v>0</v>
      </c>
      <c r="U193">
        <v>0</v>
      </c>
      <c r="V193">
        <v>0</v>
      </c>
      <c r="W193">
        <v>3272</v>
      </c>
    </row>
    <row r="194" spans="7:23" x14ac:dyDescent="0.35">
      <c r="G194">
        <v>191</v>
      </c>
      <c r="H194">
        <v>0.82</v>
      </c>
      <c r="I194">
        <v>0.41</v>
      </c>
      <c r="J194">
        <v>0.54</v>
      </c>
      <c r="K194">
        <v>3220</v>
      </c>
      <c r="S194">
        <v>191</v>
      </c>
      <c r="T194">
        <v>0.02</v>
      </c>
      <c r="U194">
        <v>0.16</v>
      </c>
      <c r="V194">
        <v>0.03</v>
      </c>
      <c r="W194">
        <v>3305</v>
      </c>
    </row>
    <row r="195" spans="7:23" x14ac:dyDescent="0.35">
      <c r="G195">
        <v>192</v>
      </c>
      <c r="H195">
        <v>1</v>
      </c>
      <c r="I195">
        <v>0.99</v>
      </c>
      <c r="J195">
        <v>1</v>
      </c>
      <c r="K195">
        <v>3332</v>
      </c>
      <c r="S195">
        <v>192</v>
      </c>
      <c r="T195">
        <v>0</v>
      </c>
      <c r="U195">
        <v>0</v>
      </c>
      <c r="V195">
        <v>0</v>
      </c>
      <c r="W195">
        <v>3316</v>
      </c>
    </row>
    <row r="196" spans="7:23" x14ac:dyDescent="0.35">
      <c r="G196">
        <v>193</v>
      </c>
      <c r="H196">
        <v>0.65</v>
      </c>
      <c r="I196">
        <v>0.99</v>
      </c>
      <c r="J196">
        <v>0.79</v>
      </c>
      <c r="K196">
        <v>3326</v>
      </c>
      <c r="S196">
        <v>193</v>
      </c>
      <c r="T196">
        <v>0.06</v>
      </c>
      <c r="U196">
        <v>0.09</v>
      </c>
      <c r="V196">
        <v>7.0000000000000007E-2</v>
      </c>
      <c r="W196">
        <v>3467</v>
      </c>
    </row>
    <row r="197" spans="7:23" x14ac:dyDescent="0.35">
      <c r="G197">
        <v>194</v>
      </c>
      <c r="H197">
        <v>1</v>
      </c>
      <c r="I197">
        <v>1</v>
      </c>
      <c r="J197">
        <v>1</v>
      </c>
      <c r="K197">
        <v>3464</v>
      </c>
      <c r="S197">
        <v>194</v>
      </c>
      <c r="T197">
        <v>0</v>
      </c>
      <c r="U197">
        <v>0</v>
      </c>
      <c r="V197">
        <v>0</v>
      </c>
      <c r="W197">
        <v>3501</v>
      </c>
    </row>
    <row r="198" spans="7:23" x14ac:dyDescent="0.35">
      <c r="G198">
        <v>195</v>
      </c>
      <c r="H198">
        <v>0.97</v>
      </c>
      <c r="I198">
        <v>0.01</v>
      </c>
      <c r="J198">
        <v>0.02</v>
      </c>
      <c r="K198">
        <v>3178</v>
      </c>
      <c r="S198">
        <v>195</v>
      </c>
      <c r="T198">
        <v>0</v>
      </c>
      <c r="U198">
        <v>0</v>
      </c>
      <c r="V198">
        <v>0</v>
      </c>
      <c r="W198">
        <v>3236</v>
      </c>
    </row>
    <row r="199" spans="7:23" x14ac:dyDescent="0.35">
      <c r="G199">
        <v>196</v>
      </c>
      <c r="H199">
        <v>0.52</v>
      </c>
      <c r="I199">
        <v>1</v>
      </c>
      <c r="J199">
        <v>0.68</v>
      </c>
      <c r="K199">
        <v>3752</v>
      </c>
      <c r="S199">
        <v>196</v>
      </c>
      <c r="T199">
        <v>0</v>
      </c>
      <c r="U199">
        <v>0</v>
      </c>
      <c r="V199">
        <v>0</v>
      </c>
      <c r="W199">
        <v>3803</v>
      </c>
    </row>
    <row r="200" spans="7:23" x14ac:dyDescent="0.35">
      <c r="G200">
        <v>197</v>
      </c>
      <c r="H200">
        <v>1</v>
      </c>
      <c r="I200">
        <v>0.46</v>
      </c>
      <c r="J200">
        <v>0.63</v>
      </c>
      <c r="K200">
        <v>3327</v>
      </c>
      <c r="S200">
        <v>197</v>
      </c>
      <c r="T200">
        <v>0.01</v>
      </c>
      <c r="U200">
        <v>0.04</v>
      </c>
      <c r="V200">
        <v>0.02</v>
      </c>
      <c r="W200">
        <v>3237</v>
      </c>
    </row>
    <row r="201" spans="7:23" x14ac:dyDescent="0.35">
      <c r="G201">
        <v>198</v>
      </c>
      <c r="H201">
        <v>0.97</v>
      </c>
      <c r="I201">
        <v>0.45</v>
      </c>
      <c r="J201">
        <v>0.61</v>
      </c>
      <c r="K201">
        <v>3201</v>
      </c>
      <c r="S201">
        <v>198</v>
      </c>
      <c r="T201">
        <v>0</v>
      </c>
      <c r="U201">
        <v>0</v>
      </c>
      <c r="V201">
        <v>0</v>
      </c>
      <c r="W201">
        <v>3119</v>
      </c>
    </row>
    <row r="202" spans="7:23" x14ac:dyDescent="0.35">
      <c r="G202">
        <v>199</v>
      </c>
      <c r="H202">
        <v>1</v>
      </c>
      <c r="I202">
        <v>1</v>
      </c>
      <c r="J202">
        <v>1</v>
      </c>
      <c r="K202">
        <v>3268</v>
      </c>
      <c r="S202">
        <v>199</v>
      </c>
      <c r="T202">
        <v>0</v>
      </c>
      <c r="U202">
        <v>0</v>
      </c>
      <c r="V202">
        <v>0</v>
      </c>
      <c r="W202">
        <v>3326</v>
      </c>
    </row>
    <row r="203" spans="7:23" x14ac:dyDescent="0.35">
      <c r="G203">
        <v>200</v>
      </c>
      <c r="H203">
        <v>0.63</v>
      </c>
      <c r="I203">
        <v>0.98</v>
      </c>
      <c r="J203">
        <v>0.77</v>
      </c>
      <c r="K203">
        <v>3192</v>
      </c>
      <c r="S203">
        <v>200</v>
      </c>
      <c r="T203">
        <v>0</v>
      </c>
      <c r="U203">
        <v>0.04</v>
      </c>
      <c r="V203">
        <v>0.01</v>
      </c>
      <c r="W203">
        <v>3242</v>
      </c>
    </row>
    <row r="204" spans="7:23" x14ac:dyDescent="0.35">
      <c r="G204">
        <v>201</v>
      </c>
      <c r="H204">
        <v>0.93</v>
      </c>
      <c r="I204">
        <v>1</v>
      </c>
      <c r="J204">
        <v>0.96</v>
      </c>
      <c r="K204">
        <v>3250</v>
      </c>
      <c r="S204">
        <v>201</v>
      </c>
      <c r="T204">
        <v>0.01</v>
      </c>
      <c r="U204">
        <v>0.06</v>
      </c>
      <c r="V204">
        <v>0.02</v>
      </c>
      <c r="W204">
        <v>3220</v>
      </c>
    </row>
    <row r="205" spans="7:23" x14ac:dyDescent="0.35">
      <c r="G205">
        <v>202</v>
      </c>
      <c r="H205">
        <v>0.46</v>
      </c>
      <c r="I205">
        <v>0.99</v>
      </c>
      <c r="J205">
        <v>0.63</v>
      </c>
      <c r="K205">
        <v>3554</v>
      </c>
      <c r="S205">
        <v>202</v>
      </c>
      <c r="T205">
        <v>0</v>
      </c>
      <c r="U205">
        <v>0</v>
      </c>
      <c r="V205">
        <v>0</v>
      </c>
      <c r="W205">
        <v>3494</v>
      </c>
    </row>
    <row r="206" spans="7:23" x14ac:dyDescent="0.35">
      <c r="G206">
        <v>203</v>
      </c>
      <c r="H206">
        <v>1</v>
      </c>
      <c r="I206">
        <v>1</v>
      </c>
      <c r="J206">
        <v>1</v>
      </c>
      <c r="K206">
        <v>2963</v>
      </c>
      <c r="S206">
        <v>203</v>
      </c>
      <c r="T206">
        <v>0</v>
      </c>
      <c r="U206">
        <v>0</v>
      </c>
      <c r="V206">
        <v>0</v>
      </c>
      <c r="W206">
        <v>3140</v>
      </c>
    </row>
    <row r="207" spans="7:23" x14ac:dyDescent="0.35">
      <c r="G207">
        <v>204</v>
      </c>
      <c r="H207">
        <v>0.79</v>
      </c>
      <c r="I207">
        <v>0.97</v>
      </c>
      <c r="J207">
        <v>0.87</v>
      </c>
      <c r="K207">
        <v>3590</v>
      </c>
      <c r="S207">
        <v>204</v>
      </c>
      <c r="T207">
        <v>0</v>
      </c>
      <c r="U207">
        <v>0</v>
      </c>
      <c r="V207">
        <v>0</v>
      </c>
      <c r="W207">
        <v>3589</v>
      </c>
    </row>
    <row r="208" spans="7:23" x14ac:dyDescent="0.35">
      <c r="G208">
        <v>205</v>
      </c>
      <c r="H208">
        <v>0</v>
      </c>
      <c r="I208">
        <v>0</v>
      </c>
      <c r="J208">
        <v>0</v>
      </c>
      <c r="K208">
        <v>3300</v>
      </c>
      <c r="S208">
        <v>205</v>
      </c>
      <c r="T208">
        <v>0</v>
      </c>
      <c r="U208">
        <v>0</v>
      </c>
      <c r="V208">
        <v>0</v>
      </c>
      <c r="W208">
        <v>3222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3717</v>
      </c>
      <c r="S209">
        <v>206</v>
      </c>
      <c r="T209">
        <v>0</v>
      </c>
      <c r="U209">
        <v>0</v>
      </c>
      <c r="V209">
        <v>0</v>
      </c>
      <c r="W209">
        <v>3762</v>
      </c>
    </row>
    <row r="210" spans="7:23" x14ac:dyDescent="0.35">
      <c r="G210">
        <v>207</v>
      </c>
      <c r="H210">
        <v>0.62</v>
      </c>
      <c r="I210">
        <v>0.91</v>
      </c>
      <c r="J210">
        <v>0.74</v>
      </c>
      <c r="K210">
        <v>3373</v>
      </c>
      <c r="S210">
        <v>207</v>
      </c>
      <c r="T210">
        <v>0.02</v>
      </c>
      <c r="U210">
        <v>7.0000000000000007E-2</v>
      </c>
      <c r="V210">
        <v>0.02</v>
      </c>
      <c r="W210">
        <v>3308</v>
      </c>
    </row>
    <row r="211" spans="7:23" x14ac:dyDescent="0.35">
      <c r="G211">
        <v>208</v>
      </c>
      <c r="H211">
        <v>0.99</v>
      </c>
      <c r="I211">
        <v>0.79</v>
      </c>
      <c r="J211">
        <v>0.88</v>
      </c>
      <c r="K211">
        <v>3494</v>
      </c>
      <c r="S211">
        <v>208</v>
      </c>
      <c r="T211">
        <v>0</v>
      </c>
      <c r="U211">
        <v>0</v>
      </c>
      <c r="V211">
        <v>0</v>
      </c>
      <c r="W211">
        <v>3431</v>
      </c>
    </row>
    <row r="212" spans="7:23" x14ac:dyDescent="0.35">
      <c r="G212">
        <v>209</v>
      </c>
      <c r="H212">
        <v>1</v>
      </c>
      <c r="I212">
        <v>0.91</v>
      </c>
      <c r="J212">
        <v>0.95</v>
      </c>
      <c r="K212">
        <v>3552</v>
      </c>
      <c r="S212">
        <v>209</v>
      </c>
      <c r="T212">
        <v>0</v>
      </c>
      <c r="U212">
        <v>0</v>
      </c>
      <c r="V212">
        <v>0</v>
      </c>
      <c r="W212">
        <v>3704</v>
      </c>
    </row>
    <row r="213" spans="7:23" x14ac:dyDescent="0.35">
      <c r="G213">
        <v>210</v>
      </c>
      <c r="H213">
        <v>0.83</v>
      </c>
      <c r="I213">
        <v>0.32</v>
      </c>
      <c r="J213">
        <v>0.46</v>
      </c>
      <c r="K213">
        <v>3558</v>
      </c>
      <c r="S213">
        <v>210</v>
      </c>
      <c r="T213">
        <v>0.02</v>
      </c>
      <c r="U213">
        <v>0</v>
      </c>
      <c r="V213">
        <v>0.01</v>
      </c>
      <c r="W213">
        <v>3509</v>
      </c>
    </row>
    <row r="214" spans="7:23" x14ac:dyDescent="0.35">
      <c r="G214">
        <v>211</v>
      </c>
      <c r="H214">
        <v>1</v>
      </c>
      <c r="I214">
        <v>0.01</v>
      </c>
      <c r="J214">
        <v>0.01</v>
      </c>
      <c r="K214">
        <v>3285</v>
      </c>
      <c r="S214">
        <v>211</v>
      </c>
      <c r="T214">
        <v>0.03</v>
      </c>
      <c r="U214">
        <v>0.01</v>
      </c>
      <c r="V214">
        <v>0.01</v>
      </c>
      <c r="W214">
        <v>3187</v>
      </c>
    </row>
    <row r="215" spans="7:23" x14ac:dyDescent="0.35">
      <c r="G215">
        <v>212</v>
      </c>
      <c r="H215">
        <v>1</v>
      </c>
      <c r="I215">
        <v>0</v>
      </c>
      <c r="J215">
        <v>0.01</v>
      </c>
      <c r="K215">
        <v>3675</v>
      </c>
      <c r="S215">
        <v>212</v>
      </c>
      <c r="T215">
        <v>0</v>
      </c>
      <c r="U215">
        <v>0</v>
      </c>
      <c r="V215">
        <v>0</v>
      </c>
      <c r="W215">
        <v>3684</v>
      </c>
    </row>
    <row r="216" spans="7:23" x14ac:dyDescent="0.35">
      <c r="G216">
        <v>213</v>
      </c>
      <c r="H216">
        <v>0</v>
      </c>
      <c r="I216">
        <v>0</v>
      </c>
      <c r="J216">
        <v>0</v>
      </c>
      <c r="K216">
        <v>3366</v>
      </c>
      <c r="S216">
        <v>213</v>
      </c>
      <c r="T216">
        <v>0.01</v>
      </c>
      <c r="U216">
        <v>0.27</v>
      </c>
      <c r="V216">
        <v>0.03</v>
      </c>
      <c r="W216">
        <v>3304</v>
      </c>
    </row>
    <row r="217" spans="7:23" x14ac:dyDescent="0.35">
      <c r="G217">
        <v>214</v>
      </c>
      <c r="H217">
        <v>0.81</v>
      </c>
      <c r="I217">
        <v>0.3</v>
      </c>
      <c r="J217">
        <v>0.44</v>
      </c>
      <c r="K217">
        <v>3221</v>
      </c>
      <c r="S217">
        <v>214</v>
      </c>
      <c r="T217">
        <v>0</v>
      </c>
      <c r="U217">
        <v>0</v>
      </c>
      <c r="V217">
        <v>0</v>
      </c>
      <c r="W217">
        <v>3338</v>
      </c>
    </row>
    <row r="218" spans="7:23" x14ac:dyDescent="0.35">
      <c r="G218">
        <v>215</v>
      </c>
      <c r="H218">
        <v>1</v>
      </c>
      <c r="I218">
        <v>1</v>
      </c>
      <c r="J218">
        <v>1</v>
      </c>
      <c r="K218">
        <v>3584</v>
      </c>
      <c r="S218">
        <v>215</v>
      </c>
      <c r="T218">
        <v>0</v>
      </c>
      <c r="U218">
        <v>0</v>
      </c>
      <c r="V218">
        <v>0</v>
      </c>
      <c r="W218">
        <v>3509</v>
      </c>
    </row>
    <row r="219" spans="7:23" x14ac:dyDescent="0.35">
      <c r="G219">
        <v>216</v>
      </c>
      <c r="H219">
        <v>0.98</v>
      </c>
      <c r="I219">
        <v>1</v>
      </c>
      <c r="J219">
        <v>0.99</v>
      </c>
      <c r="K219">
        <v>3255</v>
      </c>
      <c r="S219">
        <v>216</v>
      </c>
      <c r="T219">
        <v>0</v>
      </c>
      <c r="U219">
        <v>0</v>
      </c>
      <c r="V219">
        <v>0</v>
      </c>
      <c r="W219">
        <v>3194</v>
      </c>
    </row>
    <row r="220" spans="7:23" x14ac:dyDescent="0.35">
      <c r="G220">
        <v>217</v>
      </c>
      <c r="H220">
        <v>0.5</v>
      </c>
      <c r="I220">
        <v>0.96</v>
      </c>
      <c r="J220">
        <v>0.66</v>
      </c>
      <c r="K220">
        <v>3641</v>
      </c>
      <c r="S220">
        <v>217</v>
      </c>
      <c r="T220">
        <v>0</v>
      </c>
      <c r="U220">
        <v>0</v>
      </c>
      <c r="V220">
        <v>0</v>
      </c>
      <c r="W220">
        <v>3686</v>
      </c>
    </row>
    <row r="221" spans="7:23" x14ac:dyDescent="0.35">
      <c r="G221">
        <v>218</v>
      </c>
      <c r="H221">
        <v>0.76</v>
      </c>
      <c r="I221">
        <v>1</v>
      </c>
      <c r="J221">
        <v>0.86</v>
      </c>
      <c r="K221">
        <v>3367</v>
      </c>
      <c r="S221">
        <v>218</v>
      </c>
      <c r="T221">
        <v>0</v>
      </c>
      <c r="U221">
        <v>0</v>
      </c>
      <c r="V221">
        <v>0</v>
      </c>
      <c r="W221">
        <v>3350</v>
      </c>
    </row>
    <row r="222" spans="7:23" x14ac:dyDescent="0.35">
      <c r="G222">
        <v>219</v>
      </c>
      <c r="H222">
        <v>0</v>
      </c>
      <c r="I222">
        <v>0</v>
      </c>
      <c r="J222">
        <v>0</v>
      </c>
      <c r="K222">
        <v>3166</v>
      </c>
      <c r="S222">
        <v>219</v>
      </c>
      <c r="T222">
        <v>0.01</v>
      </c>
      <c r="U222">
        <v>0.04</v>
      </c>
      <c r="V222">
        <v>0.02</v>
      </c>
      <c r="W222">
        <v>3337</v>
      </c>
    </row>
    <row r="223" spans="7:23" x14ac:dyDescent="0.35">
      <c r="G223">
        <v>220</v>
      </c>
      <c r="H223">
        <v>0.95</v>
      </c>
      <c r="I223">
        <v>0.96</v>
      </c>
      <c r="J223">
        <v>0.96</v>
      </c>
      <c r="K223">
        <v>3237</v>
      </c>
      <c r="S223">
        <v>220</v>
      </c>
      <c r="T223">
        <v>0</v>
      </c>
      <c r="U223">
        <v>0</v>
      </c>
      <c r="V223">
        <v>0</v>
      </c>
      <c r="W223">
        <v>3354</v>
      </c>
    </row>
    <row r="224" spans="7:23" x14ac:dyDescent="0.35">
      <c r="G224">
        <v>221</v>
      </c>
      <c r="H224">
        <v>0.48</v>
      </c>
      <c r="I224">
        <v>1</v>
      </c>
      <c r="J224">
        <v>0.65</v>
      </c>
      <c r="K224">
        <v>3511</v>
      </c>
      <c r="S224">
        <v>221</v>
      </c>
      <c r="T224">
        <v>0</v>
      </c>
      <c r="U224">
        <v>0</v>
      </c>
      <c r="V224">
        <v>0</v>
      </c>
      <c r="W224">
        <v>3620</v>
      </c>
    </row>
    <row r="225" spans="7:23" x14ac:dyDescent="0.35">
      <c r="G225">
        <v>222</v>
      </c>
      <c r="H225">
        <v>0.66</v>
      </c>
      <c r="I225">
        <v>0.95</v>
      </c>
      <c r="J225">
        <v>0.77</v>
      </c>
      <c r="K225">
        <v>3098</v>
      </c>
      <c r="S225">
        <v>222</v>
      </c>
      <c r="T225">
        <v>0</v>
      </c>
      <c r="U225">
        <v>0</v>
      </c>
      <c r="V225">
        <v>0</v>
      </c>
      <c r="W225">
        <v>3089</v>
      </c>
    </row>
    <row r="226" spans="7:23" x14ac:dyDescent="0.35">
      <c r="G226">
        <v>223</v>
      </c>
      <c r="H226">
        <v>1</v>
      </c>
      <c r="I226">
        <v>1</v>
      </c>
      <c r="J226">
        <v>1</v>
      </c>
      <c r="K226">
        <v>3695</v>
      </c>
      <c r="S226">
        <v>223</v>
      </c>
      <c r="T226">
        <v>0.03</v>
      </c>
      <c r="U226">
        <v>0.01</v>
      </c>
      <c r="V226">
        <v>0.02</v>
      </c>
      <c r="W226">
        <v>3637</v>
      </c>
    </row>
    <row r="227" spans="7:23" x14ac:dyDescent="0.35">
      <c r="G227">
        <v>224</v>
      </c>
      <c r="H227">
        <v>1</v>
      </c>
      <c r="I227">
        <v>1</v>
      </c>
      <c r="J227">
        <v>1</v>
      </c>
      <c r="K227">
        <v>3173</v>
      </c>
      <c r="S227">
        <v>224</v>
      </c>
      <c r="T227">
        <v>0.19</v>
      </c>
      <c r="U227">
        <v>7.0000000000000007E-2</v>
      </c>
      <c r="V227">
        <v>0.1</v>
      </c>
      <c r="W227">
        <v>3249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3440</v>
      </c>
      <c r="S228">
        <v>225</v>
      </c>
      <c r="T228">
        <v>0</v>
      </c>
      <c r="U228">
        <v>0</v>
      </c>
      <c r="V228">
        <v>0</v>
      </c>
      <c r="W228">
        <v>3437</v>
      </c>
    </row>
    <row r="229" spans="7:23" x14ac:dyDescent="0.35">
      <c r="G229">
        <v>226</v>
      </c>
      <c r="H229">
        <v>1</v>
      </c>
      <c r="I229">
        <v>1</v>
      </c>
      <c r="J229">
        <v>1</v>
      </c>
      <c r="K229">
        <v>3323</v>
      </c>
      <c r="S229">
        <v>226</v>
      </c>
      <c r="T229">
        <v>0.01</v>
      </c>
      <c r="U229">
        <v>0.01</v>
      </c>
      <c r="V229">
        <v>0.01</v>
      </c>
      <c r="W229">
        <v>3484</v>
      </c>
    </row>
    <row r="230" spans="7:23" x14ac:dyDescent="0.35">
      <c r="G230">
        <v>227</v>
      </c>
      <c r="H230">
        <v>0.65</v>
      </c>
      <c r="I230">
        <v>0.7</v>
      </c>
      <c r="J230">
        <v>0.67</v>
      </c>
      <c r="K230">
        <v>3382</v>
      </c>
      <c r="S230">
        <v>227</v>
      </c>
      <c r="T230">
        <v>0</v>
      </c>
      <c r="U230">
        <v>0</v>
      </c>
      <c r="V230">
        <v>0</v>
      </c>
      <c r="W230">
        <v>3361</v>
      </c>
    </row>
    <row r="231" spans="7:23" x14ac:dyDescent="0.35">
      <c r="G231">
        <v>228</v>
      </c>
      <c r="H231">
        <v>0.92</v>
      </c>
      <c r="I231">
        <v>0.33</v>
      </c>
      <c r="J231">
        <v>0.49</v>
      </c>
      <c r="K231">
        <v>3290</v>
      </c>
      <c r="S231">
        <v>228</v>
      </c>
      <c r="T231">
        <v>0.02</v>
      </c>
      <c r="U231">
        <v>0.09</v>
      </c>
      <c r="V231">
        <v>0.03</v>
      </c>
      <c r="W231">
        <v>3155</v>
      </c>
    </row>
    <row r="232" spans="7:23" x14ac:dyDescent="0.35">
      <c r="G232">
        <v>229</v>
      </c>
      <c r="H232">
        <v>1</v>
      </c>
      <c r="I232">
        <v>0.99</v>
      </c>
      <c r="J232">
        <v>0.99</v>
      </c>
      <c r="K232">
        <v>3128</v>
      </c>
      <c r="S232">
        <v>229</v>
      </c>
      <c r="T232">
        <v>0</v>
      </c>
      <c r="U232">
        <v>0</v>
      </c>
      <c r="V232">
        <v>0</v>
      </c>
      <c r="W232">
        <v>3035</v>
      </c>
    </row>
    <row r="233" spans="7:23" x14ac:dyDescent="0.35">
      <c r="G233">
        <v>230</v>
      </c>
      <c r="H233">
        <v>0.86</v>
      </c>
      <c r="I233">
        <v>0.97</v>
      </c>
      <c r="J233">
        <v>0.91</v>
      </c>
      <c r="K233">
        <v>3276</v>
      </c>
      <c r="S233">
        <v>230</v>
      </c>
      <c r="T233">
        <v>0</v>
      </c>
      <c r="U233">
        <v>0</v>
      </c>
      <c r="V233">
        <v>0</v>
      </c>
      <c r="W233">
        <v>3230</v>
      </c>
    </row>
    <row r="234" spans="7:23" x14ac:dyDescent="0.35">
      <c r="G234">
        <v>231</v>
      </c>
      <c r="H234">
        <v>0.67</v>
      </c>
      <c r="I234">
        <v>0.92</v>
      </c>
      <c r="J234">
        <v>0.78</v>
      </c>
      <c r="K234">
        <v>3243</v>
      </c>
      <c r="S234">
        <v>231</v>
      </c>
      <c r="T234">
        <v>0.02</v>
      </c>
      <c r="U234">
        <v>0.02</v>
      </c>
      <c r="V234">
        <v>0.02</v>
      </c>
      <c r="W234">
        <v>3346</v>
      </c>
    </row>
    <row r="235" spans="7:23" x14ac:dyDescent="0.35">
      <c r="G235">
        <v>232</v>
      </c>
      <c r="H235">
        <v>0.98</v>
      </c>
      <c r="I235">
        <v>0.02</v>
      </c>
      <c r="J235">
        <v>0.03</v>
      </c>
      <c r="K235">
        <v>3845</v>
      </c>
      <c r="S235">
        <v>232</v>
      </c>
      <c r="T235">
        <v>0</v>
      </c>
      <c r="U235">
        <v>0</v>
      </c>
      <c r="V235">
        <v>0</v>
      </c>
      <c r="W235">
        <v>3900</v>
      </c>
    </row>
    <row r="236" spans="7:23" x14ac:dyDescent="0.35">
      <c r="G236">
        <v>233</v>
      </c>
      <c r="H236">
        <v>0.89</v>
      </c>
      <c r="I236">
        <v>1</v>
      </c>
      <c r="J236">
        <v>0.94</v>
      </c>
      <c r="K236">
        <v>3246</v>
      </c>
      <c r="S236">
        <v>233</v>
      </c>
      <c r="T236">
        <v>0.11</v>
      </c>
      <c r="U236">
        <v>0.02</v>
      </c>
      <c r="V236">
        <v>0.04</v>
      </c>
      <c r="W236">
        <v>3195</v>
      </c>
    </row>
    <row r="237" spans="7:23" x14ac:dyDescent="0.35">
      <c r="G237">
        <v>234</v>
      </c>
      <c r="H237">
        <v>0.63</v>
      </c>
      <c r="I237">
        <v>0.82</v>
      </c>
      <c r="J237">
        <v>0.71</v>
      </c>
      <c r="K237">
        <v>3982</v>
      </c>
      <c r="S237">
        <v>234</v>
      </c>
      <c r="T237">
        <v>0</v>
      </c>
      <c r="U237">
        <v>0</v>
      </c>
      <c r="V237">
        <v>0</v>
      </c>
      <c r="W237">
        <v>3981</v>
      </c>
    </row>
    <row r="238" spans="7:23" x14ac:dyDescent="0.35">
      <c r="G238">
        <v>235</v>
      </c>
      <c r="H238">
        <v>1</v>
      </c>
      <c r="I238">
        <v>1</v>
      </c>
      <c r="J238">
        <v>1</v>
      </c>
      <c r="K238">
        <v>3399</v>
      </c>
      <c r="S238">
        <v>235</v>
      </c>
      <c r="T238">
        <v>0</v>
      </c>
      <c r="U238">
        <v>0</v>
      </c>
      <c r="V238">
        <v>0</v>
      </c>
      <c r="W238">
        <v>3414</v>
      </c>
    </row>
    <row r="239" spans="7:23" x14ac:dyDescent="0.35">
      <c r="G239">
        <v>236</v>
      </c>
      <c r="H239">
        <v>1</v>
      </c>
      <c r="I239">
        <v>1</v>
      </c>
      <c r="J239">
        <v>1</v>
      </c>
      <c r="K239">
        <v>3285</v>
      </c>
      <c r="S239">
        <v>236</v>
      </c>
      <c r="T239">
        <v>0</v>
      </c>
      <c r="U239">
        <v>0</v>
      </c>
      <c r="V239">
        <v>0</v>
      </c>
      <c r="W239">
        <v>3237</v>
      </c>
    </row>
    <row r="240" spans="7:23" x14ac:dyDescent="0.35">
      <c r="G240">
        <v>237</v>
      </c>
      <c r="H240">
        <v>0.74</v>
      </c>
      <c r="I240">
        <v>0.26</v>
      </c>
      <c r="J240">
        <v>0.38</v>
      </c>
      <c r="K240">
        <v>3261</v>
      </c>
      <c r="S240">
        <v>237</v>
      </c>
      <c r="T240">
        <v>0.01</v>
      </c>
      <c r="U240">
        <v>0.02</v>
      </c>
      <c r="V240">
        <v>0.01</v>
      </c>
      <c r="W240">
        <v>3249</v>
      </c>
    </row>
    <row r="241" spans="7:23" x14ac:dyDescent="0.35">
      <c r="G241">
        <v>238</v>
      </c>
      <c r="H241">
        <v>0.95</v>
      </c>
      <c r="I241">
        <v>1</v>
      </c>
      <c r="J241">
        <v>0.98</v>
      </c>
      <c r="K241">
        <v>3282</v>
      </c>
      <c r="S241">
        <v>238</v>
      </c>
      <c r="T241">
        <v>0</v>
      </c>
      <c r="U241">
        <v>0</v>
      </c>
      <c r="V241">
        <v>0</v>
      </c>
      <c r="W241">
        <v>3283</v>
      </c>
    </row>
    <row r="242" spans="7:23" x14ac:dyDescent="0.35">
      <c r="G242">
        <v>239</v>
      </c>
      <c r="H242">
        <v>0.95</v>
      </c>
      <c r="I242">
        <v>0.94</v>
      </c>
      <c r="J242">
        <v>0.94</v>
      </c>
      <c r="K242">
        <v>3772</v>
      </c>
      <c r="S242">
        <v>239</v>
      </c>
      <c r="T242">
        <v>0</v>
      </c>
      <c r="U242">
        <v>0</v>
      </c>
      <c r="V242">
        <v>0</v>
      </c>
      <c r="W242">
        <v>3679</v>
      </c>
    </row>
    <row r="243" spans="7:23" x14ac:dyDescent="0.35">
      <c r="G243">
        <v>240</v>
      </c>
      <c r="H243">
        <v>1</v>
      </c>
      <c r="I243">
        <v>0.89</v>
      </c>
      <c r="J243">
        <v>0.94</v>
      </c>
      <c r="K243">
        <v>3292</v>
      </c>
      <c r="S243">
        <v>240</v>
      </c>
      <c r="T243">
        <v>0</v>
      </c>
      <c r="U243">
        <v>0</v>
      </c>
      <c r="V243">
        <v>0</v>
      </c>
      <c r="W243">
        <v>3277</v>
      </c>
    </row>
    <row r="244" spans="7:23" x14ac:dyDescent="0.35">
      <c r="G244">
        <v>241</v>
      </c>
      <c r="H244">
        <v>0.7</v>
      </c>
      <c r="I244">
        <v>0.25</v>
      </c>
      <c r="J244">
        <v>0.37</v>
      </c>
      <c r="K244">
        <v>3319</v>
      </c>
      <c r="S244">
        <v>241</v>
      </c>
      <c r="T244">
        <v>0</v>
      </c>
      <c r="U244">
        <v>0</v>
      </c>
      <c r="V244">
        <v>0</v>
      </c>
      <c r="W244">
        <v>3216</v>
      </c>
    </row>
    <row r="245" spans="7:23" x14ac:dyDescent="0.35">
      <c r="G245">
        <v>242</v>
      </c>
      <c r="H245">
        <v>0.5</v>
      </c>
      <c r="I245">
        <v>1</v>
      </c>
      <c r="J245">
        <v>0.67</v>
      </c>
      <c r="K245">
        <v>3213</v>
      </c>
      <c r="S245">
        <v>242</v>
      </c>
      <c r="T245">
        <v>0</v>
      </c>
      <c r="U245">
        <v>0</v>
      </c>
      <c r="V245">
        <v>0</v>
      </c>
      <c r="W245">
        <v>3305</v>
      </c>
    </row>
    <row r="246" spans="7:23" x14ac:dyDescent="0.35">
      <c r="G246">
        <v>243</v>
      </c>
      <c r="H246">
        <v>0.87</v>
      </c>
      <c r="I246">
        <v>0.16</v>
      </c>
      <c r="J246">
        <v>0.27</v>
      </c>
      <c r="K246">
        <v>3525</v>
      </c>
      <c r="S246">
        <v>243</v>
      </c>
      <c r="T246">
        <v>0.02</v>
      </c>
      <c r="U246">
        <v>0</v>
      </c>
      <c r="V246">
        <v>0</v>
      </c>
      <c r="W246">
        <v>3491</v>
      </c>
    </row>
    <row r="247" spans="7:23" x14ac:dyDescent="0.35">
      <c r="G247">
        <v>244</v>
      </c>
      <c r="H247">
        <v>1</v>
      </c>
      <c r="I247">
        <v>0</v>
      </c>
      <c r="J247">
        <v>0</v>
      </c>
      <c r="K247">
        <v>3257</v>
      </c>
      <c r="S247">
        <v>244</v>
      </c>
      <c r="T247">
        <v>0.01</v>
      </c>
      <c r="U247">
        <v>0</v>
      </c>
      <c r="V247">
        <v>0</v>
      </c>
      <c r="W247">
        <v>3276</v>
      </c>
    </row>
    <row r="248" spans="7:23" x14ac:dyDescent="0.35">
      <c r="G248">
        <v>245</v>
      </c>
      <c r="H248">
        <v>1</v>
      </c>
      <c r="I248">
        <v>0.95</v>
      </c>
      <c r="J248">
        <v>0.98</v>
      </c>
      <c r="K248">
        <v>3331</v>
      </c>
      <c r="S248">
        <v>245</v>
      </c>
      <c r="T248">
        <v>0.03</v>
      </c>
      <c r="U248">
        <v>0.02</v>
      </c>
      <c r="V248">
        <v>0.02</v>
      </c>
      <c r="W248">
        <v>3463</v>
      </c>
    </row>
    <row r="249" spans="7:23" x14ac:dyDescent="0.35">
      <c r="G249">
        <v>246</v>
      </c>
      <c r="H249">
        <v>1</v>
      </c>
      <c r="I249">
        <v>1</v>
      </c>
      <c r="J249">
        <v>1</v>
      </c>
      <c r="K249">
        <v>3600</v>
      </c>
      <c r="S249">
        <v>246</v>
      </c>
      <c r="T249">
        <v>0</v>
      </c>
      <c r="U249">
        <v>0</v>
      </c>
      <c r="V249">
        <v>0</v>
      </c>
      <c r="W249">
        <v>3562</v>
      </c>
    </row>
    <row r="250" spans="7:23" x14ac:dyDescent="0.35">
      <c r="G250">
        <v>247</v>
      </c>
      <c r="H250">
        <v>0.97</v>
      </c>
      <c r="I250">
        <v>0.47</v>
      </c>
      <c r="J250">
        <v>0.64</v>
      </c>
      <c r="K250">
        <v>3469</v>
      </c>
      <c r="S250">
        <v>247</v>
      </c>
      <c r="T250">
        <v>0</v>
      </c>
      <c r="U250">
        <v>0</v>
      </c>
      <c r="V250">
        <v>0</v>
      </c>
      <c r="W250">
        <v>3604</v>
      </c>
    </row>
    <row r="251" spans="7:23" x14ac:dyDescent="0.35">
      <c r="G251">
        <v>248</v>
      </c>
      <c r="H251">
        <v>1</v>
      </c>
      <c r="I251">
        <v>1</v>
      </c>
      <c r="J251">
        <v>1</v>
      </c>
      <c r="K251">
        <v>5247</v>
      </c>
      <c r="S251">
        <v>248</v>
      </c>
      <c r="T251">
        <v>0.19</v>
      </c>
      <c r="U251">
        <v>0.33</v>
      </c>
      <c r="V251">
        <v>0.24</v>
      </c>
      <c r="W251">
        <v>5352</v>
      </c>
    </row>
    <row r="252" spans="7:23" x14ac:dyDescent="0.35">
      <c r="G252">
        <v>249</v>
      </c>
      <c r="H252">
        <v>0.99</v>
      </c>
      <c r="I252">
        <v>0.98</v>
      </c>
      <c r="J252">
        <v>0.99</v>
      </c>
      <c r="K252">
        <v>3688</v>
      </c>
      <c r="S252">
        <v>249</v>
      </c>
      <c r="T252">
        <v>0</v>
      </c>
      <c r="U252">
        <v>0</v>
      </c>
      <c r="V252">
        <v>0</v>
      </c>
      <c r="W252">
        <v>3674</v>
      </c>
    </row>
    <row r="253" spans="7:23" x14ac:dyDescent="0.35">
      <c r="G253">
        <v>250</v>
      </c>
      <c r="H253">
        <v>0.81</v>
      </c>
      <c r="I253">
        <v>0.25</v>
      </c>
      <c r="J253">
        <v>0.39</v>
      </c>
      <c r="K253">
        <v>3041</v>
      </c>
      <c r="S253">
        <v>250</v>
      </c>
      <c r="T253">
        <v>0</v>
      </c>
      <c r="U253">
        <v>0</v>
      </c>
      <c r="V253">
        <v>0</v>
      </c>
      <c r="W253">
        <v>3096</v>
      </c>
    </row>
    <row r="254" spans="7:23" x14ac:dyDescent="0.35">
      <c r="G254">
        <v>251</v>
      </c>
      <c r="H254">
        <v>1</v>
      </c>
      <c r="I254">
        <v>1</v>
      </c>
      <c r="J254">
        <v>1</v>
      </c>
      <c r="K254">
        <v>3231</v>
      </c>
      <c r="S254">
        <v>251</v>
      </c>
      <c r="T254">
        <v>0</v>
      </c>
      <c r="U254">
        <v>0</v>
      </c>
      <c r="V254">
        <v>0</v>
      </c>
      <c r="W254">
        <v>3225</v>
      </c>
    </row>
    <row r="255" spans="7:23" x14ac:dyDescent="0.35">
      <c r="G255">
        <v>252</v>
      </c>
      <c r="H255">
        <v>1</v>
      </c>
      <c r="I255">
        <v>1</v>
      </c>
      <c r="J255">
        <v>1</v>
      </c>
      <c r="K255">
        <v>3263</v>
      </c>
      <c r="S255">
        <v>252</v>
      </c>
      <c r="T255">
        <v>0.01</v>
      </c>
      <c r="U255">
        <v>0.02</v>
      </c>
      <c r="V255">
        <v>0.01</v>
      </c>
      <c r="W255">
        <v>3341</v>
      </c>
    </row>
    <row r="256" spans="7:23" x14ac:dyDescent="0.35">
      <c r="G256">
        <v>253</v>
      </c>
      <c r="H256">
        <v>0.83</v>
      </c>
      <c r="I256">
        <v>0.02</v>
      </c>
      <c r="J256">
        <v>0.04</v>
      </c>
      <c r="K256">
        <v>3301</v>
      </c>
      <c r="S256">
        <v>253</v>
      </c>
      <c r="T256">
        <v>0.01</v>
      </c>
      <c r="U256">
        <v>0.02</v>
      </c>
      <c r="V256">
        <v>0.02</v>
      </c>
      <c r="W256">
        <v>3210</v>
      </c>
    </row>
    <row r="257" spans="7:23" x14ac:dyDescent="0.35">
      <c r="G257">
        <v>254</v>
      </c>
      <c r="H257">
        <v>1</v>
      </c>
      <c r="I257">
        <v>0.92</v>
      </c>
      <c r="J257">
        <v>0.96</v>
      </c>
      <c r="K257">
        <v>3314</v>
      </c>
      <c r="S257">
        <v>254</v>
      </c>
      <c r="T257">
        <v>0</v>
      </c>
      <c r="U257">
        <v>0</v>
      </c>
      <c r="V257">
        <v>0</v>
      </c>
      <c r="W257">
        <v>3234</v>
      </c>
    </row>
    <row r="258" spans="7:23" x14ac:dyDescent="0.35">
      <c r="G258">
        <v>255</v>
      </c>
      <c r="H258">
        <v>0.76</v>
      </c>
      <c r="I258">
        <v>0.86</v>
      </c>
      <c r="J258">
        <v>0.81</v>
      </c>
      <c r="K258">
        <v>3303</v>
      </c>
      <c r="S258">
        <v>255</v>
      </c>
      <c r="T258">
        <v>0.01</v>
      </c>
      <c r="U258">
        <v>0.04</v>
      </c>
      <c r="V258">
        <v>0.02</v>
      </c>
      <c r="W258">
        <v>3296</v>
      </c>
    </row>
    <row r="259" spans="7:23" x14ac:dyDescent="0.35">
      <c r="G259">
        <v>256</v>
      </c>
      <c r="H259">
        <v>0.44</v>
      </c>
      <c r="I259">
        <v>0.99</v>
      </c>
      <c r="J259">
        <v>0.61</v>
      </c>
      <c r="K259">
        <v>3437</v>
      </c>
      <c r="S259">
        <v>256</v>
      </c>
      <c r="T259">
        <v>0.12</v>
      </c>
      <c r="U259">
        <v>7.0000000000000007E-2</v>
      </c>
      <c r="V259">
        <v>0.09</v>
      </c>
      <c r="W259">
        <v>3345</v>
      </c>
    </row>
    <row r="260" spans="7:23" x14ac:dyDescent="0.35">
      <c r="G260">
        <v>257</v>
      </c>
      <c r="H260">
        <v>0.71</v>
      </c>
      <c r="I260">
        <v>0.69</v>
      </c>
      <c r="J260">
        <v>0.7</v>
      </c>
      <c r="K260">
        <v>3122</v>
      </c>
      <c r="S260">
        <v>257</v>
      </c>
      <c r="T260">
        <v>0</v>
      </c>
      <c r="U260">
        <v>0</v>
      </c>
      <c r="V260">
        <v>0</v>
      </c>
      <c r="W260">
        <v>3189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3329</v>
      </c>
      <c r="S261">
        <v>258</v>
      </c>
      <c r="T261">
        <v>0</v>
      </c>
      <c r="U261">
        <v>0</v>
      </c>
      <c r="V261">
        <v>0</v>
      </c>
      <c r="W261">
        <v>3471</v>
      </c>
    </row>
    <row r="262" spans="7:23" x14ac:dyDescent="0.35">
      <c r="G262">
        <v>259</v>
      </c>
      <c r="H262">
        <v>1</v>
      </c>
      <c r="I262">
        <v>1</v>
      </c>
      <c r="J262">
        <v>1</v>
      </c>
      <c r="K262">
        <v>3390</v>
      </c>
      <c r="S262">
        <v>259</v>
      </c>
      <c r="T262">
        <v>0</v>
      </c>
      <c r="U262">
        <v>0</v>
      </c>
      <c r="V262">
        <v>0</v>
      </c>
      <c r="W262">
        <v>3286</v>
      </c>
    </row>
    <row r="263" spans="7:23" x14ac:dyDescent="0.35">
      <c r="G263">
        <v>260</v>
      </c>
      <c r="H263">
        <v>0</v>
      </c>
      <c r="I263">
        <v>0</v>
      </c>
      <c r="J263">
        <v>0</v>
      </c>
      <c r="K263">
        <v>2610</v>
      </c>
      <c r="S263">
        <v>260</v>
      </c>
      <c r="T263">
        <v>0.17</v>
      </c>
      <c r="U263">
        <v>0.02</v>
      </c>
      <c r="V263">
        <v>0.04</v>
      </c>
      <c r="W263">
        <v>2604</v>
      </c>
    </row>
    <row r="264" spans="7:23" x14ac:dyDescent="0.35">
      <c r="G264">
        <v>261</v>
      </c>
      <c r="H264">
        <v>0.91</v>
      </c>
      <c r="I264">
        <v>1</v>
      </c>
      <c r="J264">
        <v>0.95</v>
      </c>
      <c r="K264">
        <v>3320</v>
      </c>
      <c r="S264">
        <v>261</v>
      </c>
      <c r="T264">
        <v>0.01</v>
      </c>
      <c r="U264">
        <v>0.1</v>
      </c>
      <c r="V264">
        <v>0.02</v>
      </c>
      <c r="W264">
        <v>3257</v>
      </c>
    </row>
    <row r="265" spans="7:23" x14ac:dyDescent="0.35">
      <c r="G265">
        <v>262</v>
      </c>
      <c r="H265">
        <v>1</v>
      </c>
      <c r="I265">
        <v>1</v>
      </c>
      <c r="J265">
        <v>1</v>
      </c>
      <c r="K265">
        <v>3221</v>
      </c>
      <c r="S265">
        <v>262</v>
      </c>
      <c r="T265">
        <v>0</v>
      </c>
      <c r="U265">
        <v>0</v>
      </c>
      <c r="V265">
        <v>0</v>
      </c>
      <c r="W265">
        <v>3203</v>
      </c>
    </row>
    <row r="266" spans="7:23" x14ac:dyDescent="0.35">
      <c r="G266">
        <v>263</v>
      </c>
      <c r="H266">
        <v>0.89</v>
      </c>
      <c r="I266">
        <v>0.57999999999999996</v>
      </c>
      <c r="J266">
        <v>0.7</v>
      </c>
      <c r="K266">
        <v>3129</v>
      </c>
      <c r="S266">
        <v>263</v>
      </c>
      <c r="T266">
        <v>0</v>
      </c>
      <c r="U266">
        <v>0</v>
      </c>
      <c r="V266">
        <v>0</v>
      </c>
      <c r="W266">
        <v>3198</v>
      </c>
    </row>
    <row r="267" spans="7:23" x14ac:dyDescent="0.35">
      <c r="G267">
        <v>264</v>
      </c>
      <c r="H267">
        <v>0.65</v>
      </c>
      <c r="I267">
        <v>0.81</v>
      </c>
      <c r="J267">
        <v>0.72</v>
      </c>
      <c r="K267">
        <v>3478</v>
      </c>
      <c r="S267">
        <v>264</v>
      </c>
      <c r="T267">
        <v>0</v>
      </c>
      <c r="U267">
        <v>0</v>
      </c>
      <c r="V267">
        <v>0</v>
      </c>
      <c r="W267">
        <v>3483</v>
      </c>
    </row>
    <row r="268" spans="7:23" x14ac:dyDescent="0.35">
      <c r="G268">
        <v>265</v>
      </c>
      <c r="H268">
        <v>0.36</v>
      </c>
      <c r="I268">
        <v>0.93</v>
      </c>
      <c r="J268">
        <v>0.52</v>
      </c>
      <c r="K268">
        <v>3385</v>
      </c>
      <c r="S268">
        <v>265</v>
      </c>
      <c r="T268">
        <v>0</v>
      </c>
      <c r="U268">
        <v>0</v>
      </c>
      <c r="V268">
        <v>0</v>
      </c>
      <c r="W268">
        <v>3327</v>
      </c>
    </row>
    <row r="269" spans="7:23" x14ac:dyDescent="0.35">
      <c r="G269">
        <v>266</v>
      </c>
      <c r="H269">
        <v>1</v>
      </c>
      <c r="I269">
        <v>1</v>
      </c>
      <c r="J269">
        <v>1</v>
      </c>
      <c r="K269">
        <v>2740</v>
      </c>
      <c r="S269">
        <v>266</v>
      </c>
      <c r="T269">
        <v>0.17</v>
      </c>
      <c r="U269">
        <v>0</v>
      </c>
      <c r="V269">
        <v>0.01</v>
      </c>
      <c r="W269">
        <v>2722</v>
      </c>
    </row>
    <row r="270" spans="7:23" x14ac:dyDescent="0.35">
      <c r="G270">
        <v>267</v>
      </c>
      <c r="H270">
        <v>1</v>
      </c>
      <c r="I270">
        <v>1</v>
      </c>
      <c r="J270">
        <v>1</v>
      </c>
      <c r="K270">
        <v>3274</v>
      </c>
      <c r="S270">
        <v>267</v>
      </c>
      <c r="T270">
        <v>0</v>
      </c>
      <c r="U270">
        <v>0</v>
      </c>
      <c r="V270">
        <v>0</v>
      </c>
      <c r="W270">
        <v>3086</v>
      </c>
    </row>
    <row r="271" spans="7:23" x14ac:dyDescent="0.35">
      <c r="G271">
        <v>268</v>
      </c>
      <c r="H271">
        <v>0.46</v>
      </c>
      <c r="I271">
        <v>0.28000000000000003</v>
      </c>
      <c r="J271">
        <v>0.35</v>
      </c>
      <c r="K271">
        <v>3261</v>
      </c>
      <c r="S271">
        <v>268</v>
      </c>
      <c r="T271">
        <v>0</v>
      </c>
      <c r="U271">
        <v>0</v>
      </c>
      <c r="V271">
        <v>0</v>
      </c>
      <c r="W271">
        <v>3396</v>
      </c>
    </row>
    <row r="272" spans="7:23" x14ac:dyDescent="0.35">
      <c r="G272">
        <v>269</v>
      </c>
      <c r="H272">
        <v>0.97</v>
      </c>
      <c r="I272">
        <v>0.84</v>
      </c>
      <c r="J272">
        <v>0.9</v>
      </c>
      <c r="K272">
        <v>3259</v>
      </c>
      <c r="S272">
        <v>269</v>
      </c>
      <c r="T272">
        <v>0</v>
      </c>
      <c r="U272">
        <v>0</v>
      </c>
      <c r="V272">
        <v>0</v>
      </c>
      <c r="W272">
        <v>3372</v>
      </c>
    </row>
    <row r="273" spans="7:23" x14ac:dyDescent="0.35">
      <c r="G273">
        <v>270</v>
      </c>
      <c r="H273">
        <v>0</v>
      </c>
      <c r="I273">
        <v>0</v>
      </c>
      <c r="J273">
        <v>0</v>
      </c>
      <c r="K273">
        <v>3374</v>
      </c>
      <c r="S273">
        <v>270</v>
      </c>
      <c r="T273">
        <v>0.02</v>
      </c>
      <c r="U273">
        <v>0</v>
      </c>
      <c r="V273">
        <v>0</v>
      </c>
      <c r="W273">
        <v>3331</v>
      </c>
    </row>
    <row r="274" spans="7:23" x14ac:dyDescent="0.35">
      <c r="G274">
        <v>271</v>
      </c>
      <c r="H274">
        <v>1</v>
      </c>
      <c r="I274">
        <v>1</v>
      </c>
      <c r="J274">
        <v>1</v>
      </c>
      <c r="K274">
        <v>3921</v>
      </c>
      <c r="S274">
        <v>271</v>
      </c>
      <c r="T274">
        <v>0</v>
      </c>
      <c r="U274">
        <v>0</v>
      </c>
      <c r="V274">
        <v>0</v>
      </c>
      <c r="W274">
        <v>3907</v>
      </c>
    </row>
    <row r="275" spans="7:23" x14ac:dyDescent="0.35">
      <c r="G275">
        <v>272</v>
      </c>
      <c r="H275">
        <v>1</v>
      </c>
      <c r="I275">
        <v>0.99</v>
      </c>
      <c r="J275">
        <v>1</v>
      </c>
      <c r="K275">
        <v>3486</v>
      </c>
      <c r="S275">
        <v>272</v>
      </c>
      <c r="T275">
        <v>0</v>
      </c>
      <c r="U275">
        <v>0</v>
      </c>
      <c r="V275">
        <v>0</v>
      </c>
      <c r="W275">
        <v>3474</v>
      </c>
    </row>
    <row r="276" spans="7:23" x14ac:dyDescent="0.35">
      <c r="G276">
        <v>273</v>
      </c>
      <c r="H276">
        <v>0.71</v>
      </c>
      <c r="I276">
        <v>0.73</v>
      </c>
      <c r="J276">
        <v>0.72</v>
      </c>
      <c r="K276">
        <v>3206</v>
      </c>
      <c r="S276">
        <v>273</v>
      </c>
      <c r="T276">
        <v>0</v>
      </c>
      <c r="U276">
        <v>0</v>
      </c>
      <c r="V276">
        <v>0</v>
      </c>
      <c r="W276">
        <v>3348</v>
      </c>
    </row>
    <row r="277" spans="7:23" x14ac:dyDescent="0.35">
      <c r="G277">
        <v>274</v>
      </c>
      <c r="H277">
        <v>1</v>
      </c>
      <c r="I277">
        <v>1</v>
      </c>
      <c r="J277">
        <v>1</v>
      </c>
      <c r="K277">
        <v>3744</v>
      </c>
      <c r="S277">
        <v>274</v>
      </c>
      <c r="T277">
        <v>0</v>
      </c>
      <c r="U277">
        <v>0</v>
      </c>
      <c r="V277">
        <v>0</v>
      </c>
      <c r="W277">
        <v>3825</v>
      </c>
    </row>
    <row r="278" spans="7:23" x14ac:dyDescent="0.35">
      <c r="G278">
        <v>275</v>
      </c>
      <c r="H278">
        <v>0.51</v>
      </c>
      <c r="I278">
        <v>0.76</v>
      </c>
      <c r="J278">
        <v>0.61</v>
      </c>
      <c r="K278">
        <v>3063</v>
      </c>
      <c r="S278">
        <v>275</v>
      </c>
      <c r="T278">
        <v>0</v>
      </c>
      <c r="U278">
        <v>0</v>
      </c>
      <c r="V278">
        <v>0</v>
      </c>
      <c r="W278">
        <v>3026</v>
      </c>
    </row>
    <row r="279" spans="7:23" x14ac:dyDescent="0.35">
      <c r="G279">
        <v>276</v>
      </c>
      <c r="H279">
        <v>0.97</v>
      </c>
      <c r="I279">
        <v>0.02</v>
      </c>
      <c r="J279">
        <v>0.05</v>
      </c>
      <c r="K279">
        <v>3212</v>
      </c>
      <c r="S279">
        <v>276</v>
      </c>
      <c r="T279">
        <v>0.01</v>
      </c>
      <c r="U279">
        <v>0</v>
      </c>
      <c r="V279">
        <v>0.01</v>
      </c>
      <c r="W279">
        <v>3211</v>
      </c>
    </row>
    <row r="280" spans="7:23" x14ac:dyDescent="0.35">
      <c r="G280">
        <v>277</v>
      </c>
      <c r="H280">
        <v>1</v>
      </c>
      <c r="I280">
        <v>1</v>
      </c>
      <c r="J280">
        <v>1</v>
      </c>
      <c r="K280">
        <v>3392</v>
      </c>
      <c r="S280">
        <v>277</v>
      </c>
      <c r="T280">
        <v>0</v>
      </c>
      <c r="U280">
        <v>0</v>
      </c>
      <c r="V280">
        <v>0</v>
      </c>
      <c r="W280">
        <v>3369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3298</v>
      </c>
      <c r="S281">
        <v>278</v>
      </c>
      <c r="T281">
        <v>0.01</v>
      </c>
      <c r="U281">
        <v>0</v>
      </c>
      <c r="V281">
        <v>0</v>
      </c>
      <c r="W281">
        <v>3302</v>
      </c>
    </row>
    <row r="282" spans="7:23" x14ac:dyDescent="0.35">
      <c r="G282">
        <v>279</v>
      </c>
      <c r="H282">
        <v>0.63</v>
      </c>
      <c r="I282">
        <v>0.98</v>
      </c>
      <c r="J282">
        <v>0.77</v>
      </c>
      <c r="K282">
        <v>3669</v>
      </c>
      <c r="S282">
        <v>279</v>
      </c>
      <c r="T282">
        <v>0</v>
      </c>
      <c r="U282">
        <v>0</v>
      </c>
      <c r="V282">
        <v>0</v>
      </c>
      <c r="W282">
        <v>3681</v>
      </c>
    </row>
    <row r="283" spans="7:23" x14ac:dyDescent="0.35">
      <c r="G283">
        <v>280</v>
      </c>
      <c r="H283">
        <v>0.95</v>
      </c>
      <c r="I283">
        <v>0.06</v>
      </c>
      <c r="J283">
        <v>0.11</v>
      </c>
      <c r="K283">
        <v>3321</v>
      </c>
      <c r="S283">
        <v>280</v>
      </c>
      <c r="T283">
        <v>0</v>
      </c>
      <c r="U283">
        <v>0.01</v>
      </c>
      <c r="V283">
        <v>0</v>
      </c>
      <c r="W283">
        <v>3299</v>
      </c>
    </row>
    <row r="284" spans="7:23" x14ac:dyDescent="0.35">
      <c r="G284">
        <v>281</v>
      </c>
      <c r="H284">
        <v>0.99</v>
      </c>
      <c r="I284">
        <v>1</v>
      </c>
      <c r="J284">
        <v>0.99</v>
      </c>
      <c r="K284">
        <v>3145</v>
      </c>
      <c r="S284">
        <v>281</v>
      </c>
      <c r="T284">
        <v>0</v>
      </c>
      <c r="U284">
        <v>0</v>
      </c>
      <c r="V284">
        <v>0</v>
      </c>
      <c r="W284">
        <v>3032</v>
      </c>
    </row>
    <row r="285" spans="7:23" x14ac:dyDescent="0.35">
      <c r="G285">
        <v>282</v>
      </c>
      <c r="H285">
        <v>0</v>
      </c>
      <c r="I285">
        <v>0</v>
      </c>
      <c r="J285">
        <v>0</v>
      </c>
      <c r="K285">
        <v>3235</v>
      </c>
      <c r="S285">
        <v>282</v>
      </c>
      <c r="T285">
        <v>0.01</v>
      </c>
      <c r="U285">
        <v>0</v>
      </c>
      <c r="V285">
        <v>0</v>
      </c>
      <c r="W285">
        <v>3223</v>
      </c>
    </row>
    <row r="286" spans="7:23" x14ac:dyDescent="0.35">
      <c r="G286">
        <v>283</v>
      </c>
      <c r="H286">
        <v>0.63</v>
      </c>
      <c r="I286">
        <v>0.85</v>
      </c>
      <c r="J286">
        <v>0.72</v>
      </c>
      <c r="K286">
        <v>3384</v>
      </c>
      <c r="S286">
        <v>283</v>
      </c>
      <c r="T286">
        <v>0.04</v>
      </c>
      <c r="U286">
        <v>0</v>
      </c>
      <c r="V286">
        <v>0</v>
      </c>
      <c r="W286">
        <v>3168</v>
      </c>
    </row>
    <row r="287" spans="7:23" x14ac:dyDescent="0.35">
      <c r="G287">
        <v>284</v>
      </c>
      <c r="H287">
        <v>0.55000000000000004</v>
      </c>
      <c r="I287">
        <v>0.99</v>
      </c>
      <c r="J287">
        <v>0.71</v>
      </c>
      <c r="K287">
        <v>3345</v>
      </c>
      <c r="S287">
        <v>284</v>
      </c>
      <c r="T287">
        <v>0</v>
      </c>
      <c r="U287">
        <v>0</v>
      </c>
      <c r="V287">
        <v>0</v>
      </c>
      <c r="W287">
        <v>3311</v>
      </c>
    </row>
    <row r="288" spans="7:23" x14ac:dyDescent="0.35">
      <c r="G288">
        <v>285</v>
      </c>
      <c r="H288">
        <v>0.5</v>
      </c>
      <c r="I288">
        <v>0.85</v>
      </c>
      <c r="J288">
        <v>0.63</v>
      </c>
      <c r="K288">
        <v>3883</v>
      </c>
      <c r="S288">
        <v>285</v>
      </c>
      <c r="T288">
        <v>0</v>
      </c>
      <c r="U288">
        <v>0</v>
      </c>
      <c r="V288">
        <v>0</v>
      </c>
      <c r="W288">
        <v>3871</v>
      </c>
    </row>
    <row r="289" spans="7:23" x14ac:dyDescent="0.35">
      <c r="G289">
        <v>286</v>
      </c>
      <c r="H289">
        <v>0.7</v>
      </c>
      <c r="I289">
        <v>0.68</v>
      </c>
      <c r="J289">
        <v>0.69</v>
      </c>
      <c r="K289">
        <v>3814</v>
      </c>
      <c r="S289">
        <v>286</v>
      </c>
      <c r="T289">
        <v>0</v>
      </c>
      <c r="U289">
        <v>0</v>
      </c>
      <c r="V289">
        <v>0</v>
      </c>
      <c r="W289">
        <v>3763</v>
      </c>
    </row>
    <row r="290" spans="7:23" x14ac:dyDescent="0.35">
      <c r="G290">
        <v>287</v>
      </c>
      <c r="H290">
        <v>1</v>
      </c>
      <c r="I290">
        <v>0.63</v>
      </c>
      <c r="J290">
        <v>0.78</v>
      </c>
      <c r="K290">
        <v>3985</v>
      </c>
      <c r="S290">
        <v>287</v>
      </c>
      <c r="T290">
        <v>0</v>
      </c>
      <c r="U290">
        <v>0</v>
      </c>
      <c r="V290">
        <v>0</v>
      </c>
      <c r="W290">
        <v>4018</v>
      </c>
    </row>
    <row r="291" spans="7:23" x14ac:dyDescent="0.35">
      <c r="G291">
        <v>288</v>
      </c>
      <c r="H291">
        <v>1</v>
      </c>
      <c r="I291">
        <v>1</v>
      </c>
      <c r="J291">
        <v>1</v>
      </c>
      <c r="K291">
        <v>3270</v>
      </c>
      <c r="S291">
        <v>288</v>
      </c>
      <c r="T291">
        <v>0</v>
      </c>
      <c r="U291">
        <v>0</v>
      </c>
      <c r="V291">
        <v>0</v>
      </c>
      <c r="W291">
        <v>3297</v>
      </c>
    </row>
    <row r="292" spans="7:23" x14ac:dyDescent="0.35">
      <c r="G292">
        <v>289</v>
      </c>
      <c r="H292">
        <v>0.88</v>
      </c>
      <c r="I292">
        <v>0.46</v>
      </c>
      <c r="J292">
        <v>0.6</v>
      </c>
      <c r="K292">
        <v>3829</v>
      </c>
      <c r="S292">
        <v>289</v>
      </c>
      <c r="T292">
        <v>0</v>
      </c>
      <c r="U292">
        <v>0</v>
      </c>
      <c r="V292">
        <v>0</v>
      </c>
      <c r="W292">
        <v>3727</v>
      </c>
    </row>
    <row r="293" spans="7:23" x14ac:dyDescent="0.35">
      <c r="G293">
        <v>290</v>
      </c>
      <c r="H293">
        <v>0.99</v>
      </c>
      <c r="I293">
        <v>0.59</v>
      </c>
      <c r="J293">
        <v>0.74</v>
      </c>
      <c r="K293">
        <v>3431</v>
      </c>
      <c r="S293">
        <v>290</v>
      </c>
      <c r="T293">
        <v>0</v>
      </c>
      <c r="U293">
        <v>0</v>
      </c>
      <c r="V293">
        <v>0</v>
      </c>
      <c r="W293">
        <v>3527</v>
      </c>
    </row>
    <row r="294" spans="7:23" x14ac:dyDescent="0.35">
      <c r="G294">
        <v>291</v>
      </c>
      <c r="H294">
        <v>1</v>
      </c>
      <c r="I294">
        <v>0.97</v>
      </c>
      <c r="J294">
        <v>0.98</v>
      </c>
      <c r="K294">
        <v>3318</v>
      </c>
      <c r="S294">
        <v>291</v>
      </c>
      <c r="T294">
        <v>0</v>
      </c>
      <c r="U294">
        <v>0</v>
      </c>
      <c r="V294">
        <v>0</v>
      </c>
      <c r="W294">
        <v>3299</v>
      </c>
    </row>
    <row r="295" spans="7:23" x14ac:dyDescent="0.35">
      <c r="G295">
        <v>292</v>
      </c>
      <c r="H295">
        <v>0.56000000000000005</v>
      </c>
      <c r="I295">
        <v>0.9</v>
      </c>
      <c r="J295">
        <v>0.69</v>
      </c>
      <c r="K295">
        <v>3194</v>
      </c>
      <c r="S295">
        <v>292</v>
      </c>
      <c r="T295">
        <v>0</v>
      </c>
      <c r="U295">
        <v>0</v>
      </c>
      <c r="V295">
        <v>0</v>
      </c>
      <c r="W295">
        <v>3352</v>
      </c>
    </row>
    <row r="296" spans="7:23" x14ac:dyDescent="0.35">
      <c r="G296">
        <v>293</v>
      </c>
      <c r="H296">
        <v>0.78</v>
      </c>
      <c r="I296">
        <v>0.59</v>
      </c>
      <c r="J296">
        <v>0.67</v>
      </c>
      <c r="K296">
        <v>3511</v>
      </c>
      <c r="S296">
        <v>293</v>
      </c>
      <c r="T296">
        <v>0</v>
      </c>
      <c r="U296">
        <v>0</v>
      </c>
      <c r="V296">
        <v>0</v>
      </c>
      <c r="W296">
        <v>3527</v>
      </c>
    </row>
    <row r="297" spans="7:23" x14ac:dyDescent="0.35">
      <c r="G297">
        <v>294</v>
      </c>
      <c r="H297">
        <v>0.66</v>
      </c>
      <c r="I297">
        <v>0.48</v>
      </c>
      <c r="J297">
        <v>0.55000000000000004</v>
      </c>
      <c r="K297">
        <v>3506</v>
      </c>
      <c r="S297">
        <v>294</v>
      </c>
      <c r="T297">
        <v>0</v>
      </c>
      <c r="U297">
        <v>0</v>
      </c>
      <c r="V297">
        <v>0</v>
      </c>
      <c r="W297">
        <v>3538</v>
      </c>
    </row>
    <row r="298" spans="7:23" x14ac:dyDescent="0.35">
      <c r="G298">
        <v>295</v>
      </c>
      <c r="H298">
        <v>0.56000000000000005</v>
      </c>
      <c r="I298">
        <v>0.72</v>
      </c>
      <c r="J298">
        <v>0.63</v>
      </c>
      <c r="K298">
        <v>3241</v>
      </c>
      <c r="S298">
        <v>295</v>
      </c>
      <c r="T298">
        <v>0</v>
      </c>
      <c r="U298">
        <v>0</v>
      </c>
      <c r="V298">
        <v>0</v>
      </c>
      <c r="W298">
        <v>3246</v>
      </c>
    </row>
    <row r="299" spans="7:23" x14ac:dyDescent="0.35">
      <c r="G299">
        <v>296</v>
      </c>
      <c r="H299">
        <v>1</v>
      </c>
      <c r="I299">
        <v>0.21</v>
      </c>
      <c r="J299">
        <v>0.34</v>
      </c>
      <c r="K299">
        <v>3166</v>
      </c>
      <c r="S299">
        <v>296</v>
      </c>
      <c r="T299">
        <v>0</v>
      </c>
      <c r="U299">
        <v>0</v>
      </c>
      <c r="V299">
        <v>0</v>
      </c>
      <c r="W299">
        <v>3273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3619</v>
      </c>
      <c r="S300">
        <v>297</v>
      </c>
      <c r="T300">
        <v>0</v>
      </c>
      <c r="U300">
        <v>0</v>
      </c>
      <c r="V300">
        <v>0</v>
      </c>
      <c r="W300">
        <v>3563</v>
      </c>
    </row>
    <row r="301" spans="7:23" x14ac:dyDescent="0.35">
      <c r="G301">
        <v>298</v>
      </c>
      <c r="H301">
        <v>0.8</v>
      </c>
      <c r="I301">
        <v>0.28000000000000003</v>
      </c>
      <c r="J301">
        <v>0.41</v>
      </c>
      <c r="K301">
        <v>3175</v>
      </c>
      <c r="S301">
        <v>298</v>
      </c>
      <c r="T301">
        <v>0</v>
      </c>
      <c r="U301">
        <v>0</v>
      </c>
      <c r="V301">
        <v>0</v>
      </c>
      <c r="W301">
        <v>3208</v>
      </c>
    </row>
    <row r="302" spans="7:23" x14ac:dyDescent="0.35">
      <c r="G302">
        <v>299</v>
      </c>
      <c r="H302">
        <v>1</v>
      </c>
      <c r="I302">
        <v>0.56000000000000005</v>
      </c>
      <c r="J302">
        <v>0.72</v>
      </c>
      <c r="K302">
        <v>3281</v>
      </c>
      <c r="S302">
        <v>299</v>
      </c>
      <c r="T302">
        <v>0</v>
      </c>
      <c r="U302">
        <v>0</v>
      </c>
      <c r="V302">
        <v>0</v>
      </c>
      <c r="W302">
        <v>3220</v>
      </c>
    </row>
    <row r="303" spans="7:23" x14ac:dyDescent="0.35">
      <c r="G303">
        <v>300</v>
      </c>
      <c r="H303">
        <v>0.98</v>
      </c>
      <c r="I303">
        <v>0.11</v>
      </c>
      <c r="J303">
        <v>0.2</v>
      </c>
      <c r="K303">
        <v>3537</v>
      </c>
      <c r="S303">
        <v>300</v>
      </c>
      <c r="T303">
        <v>0</v>
      </c>
      <c r="U303">
        <v>0</v>
      </c>
      <c r="V303">
        <v>0</v>
      </c>
      <c r="W303">
        <v>3567</v>
      </c>
    </row>
    <row r="305" spans="7:19" x14ac:dyDescent="0.35">
      <c r="G305" t="s">
        <v>83</v>
      </c>
      <c r="S305" t="s">
        <v>89</v>
      </c>
    </row>
    <row r="306" spans="7:19" x14ac:dyDescent="0.35">
      <c r="G306" t="s">
        <v>84</v>
      </c>
      <c r="S306" t="s">
        <v>90</v>
      </c>
    </row>
    <row r="307" spans="7:19" x14ac:dyDescent="0.35">
      <c r="G307" t="s">
        <v>85</v>
      </c>
      <c r="S307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595C-7C71-4AD8-B2FC-61BC3533CF98}">
  <dimension ref="A1:W307"/>
  <sheetViews>
    <sheetView workbookViewId="0">
      <selection activeCell="H303" sqref="H4:H303"/>
    </sheetView>
  </sheetViews>
  <sheetFormatPr defaultRowHeight="14.5" x14ac:dyDescent="0.35"/>
  <sheetData>
    <row r="1" spans="1:23" x14ac:dyDescent="0.35">
      <c r="A1" t="s">
        <v>102</v>
      </c>
      <c r="G1" t="s">
        <v>103</v>
      </c>
      <c r="I1">
        <f>COUNTIF(H4:H103,"=1")</f>
        <v>72</v>
      </c>
      <c r="M1" t="s">
        <v>110</v>
      </c>
      <c r="S1" t="s">
        <v>111</v>
      </c>
    </row>
    <row r="2" spans="1:23" x14ac:dyDescent="0.35">
      <c r="B2" s="10">
        <f>_xlfn.STDEV.P(B4:B303)</f>
        <v>0.35112106174366703</v>
      </c>
      <c r="C2">
        <f>COUNTIF(B4:B103,"=0")</f>
        <v>23</v>
      </c>
      <c r="H2" s="10">
        <f>_xlfn.STDEV.P(H4:H303)</f>
        <v>0.27869033990354775</v>
      </c>
      <c r="I2">
        <f>COUNTIF(H4:H103,"=0")</f>
        <v>10</v>
      </c>
      <c r="N2" s="10">
        <f>_xlfn.STDEV.P(N4:N303)</f>
        <v>8.0286985246676199E-2</v>
      </c>
      <c r="T2" s="10">
        <f>_xlfn.STDEV.P(T4:T303)</f>
        <v>5.6605417879681187E-2</v>
      </c>
      <c r="U2" s="10"/>
    </row>
    <row r="3" spans="1:23" x14ac:dyDescent="0.35">
      <c r="B3" t="s">
        <v>53</v>
      </c>
      <c r="C3" t="s">
        <v>54</v>
      </c>
      <c r="D3" t="s">
        <v>55</v>
      </c>
      <c r="E3" t="s">
        <v>56</v>
      </c>
      <c r="H3" t="s">
        <v>53</v>
      </c>
      <c r="I3" t="s">
        <v>54</v>
      </c>
      <c r="J3" t="s">
        <v>55</v>
      </c>
      <c r="K3" t="s">
        <v>56</v>
      </c>
      <c r="N3" t="s">
        <v>53</v>
      </c>
      <c r="O3" t="s">
        <v>54</v>
      </c>
      <c r="P3" t="s">
        <v>55</v>
      </c>
      <c r="Q3" t="s">
        <v>56</v>
      </c>
      <c r="T3" t="s">
        <v>53</v>
      </c>
      <c r="U3" t="s">
        <v>54</v>
      </c>
      <c r="V3" t="s">
        <v>55</v>
      </c>
      <c r="W3" t="s">
        <v>56</v>
      </c>
    </row>
    <row r="4" spans="1:23" x14ac:dyDescent="0.35">
      <c r="A4">
        <v>2008</v>
      </c>
      <c r="B4">
        <v>0.77</v>
      </c>
      <c r="C4">
        <v>1</v>
      </c>
      <c r="D4">
        <v>0.87</v>
      </c>
      <c r="E4">
        <v>2431</v>
      </c>
      <c r="G4">
        <v>1</v>
      </c>
      <c r="H4">
        <v>0</v>
      </c>
      <c r="I4">
        <v>0</v>
      </c>
      <c r="J4">
        <v>0</v>
      </c>
      <c r="K4">
        <v>3724</v>
      </c>
      <c r="M4">
        <v>2008</v>
      </c>
      <c r="N4">
        <v>0</v>
      </c>
      <c r="O4">
        <v>0</v>
      </c>
      <c r="P4">
        <v>0</v>
      </c>
      <c r="Q4">
        <v>2449</v>
      </c>
      <c r="S4">
        <v>1</v>
      </c>
      <c r="T4">
        <v>0</v>
      </c>
      <c r="U4">
        <v>0</v>
      </c>
      <c r="V4">
        <v>0</v>
      </c>
      <c r="W4">
        <v>3705</v>
      </c>
    </row>
    <row r="5" spans="1:23" x14ac:dyDescent="0.35">
      <c r="A5">
        <v>2010</v>
      </c>
      <c r="B5">
        <v>0.33</v>
      </c>
      <c r="C5">
        <v>1</v>
      </c>
      <c r="D5">
        <v>0.5</v>
      </c>
      <c r="E5">
        <v>3210</v>
      </c>
      <c r="G5">
        <v>2</v>
      </c>
      <c r="H5">
        <v>0.85</v>
      </c>
      <c r="I5">
        <v>1</v>
      </c>
      <c r="J5">
        <v>0.92</v>
      </c>
      <c r="K5">
        <v>1960</v>
      </c>
      <c r="M5">
        <v>2010</v>
      </c>
      <c r="N5">
        <v>0</v>
      </c>
      <c r="O5">
        <v>0</v>
      </c>
      <c r="P5">
        <v>0</v>
      </c>
      <c r="Q5">
        <v>3174</v>
      </c>
      <c r="S5">
        <v>2</v>
      </c>
      <c r="T5">
        <v>0</v>
      </c>
      <c r="U5">
        <v>0</v>
      </c>
      <c r="V5">
        <v>0</v>
      </c>
      <c r="W5">
        <v>1992</v>
      </c>
    </row>
    <row r="6" spans="1:23" x14ac:dyDescent="0.35">
      <c r="A6">
        <v>2018</v>
      </c>
      <c r="B6">
        <v>0</v>
      </c>
      <c r="C6">
        <v>0</v>
      </c>
      <c r="D6">
        <v>0</v>
      </c>
      <c r="E6">
        <v>6556</v>
      </c>
      <c r="G6">
        <v>3</v>
      </c>
      <c r="H6">
        <v>0.56000000000000005</v>
      </c>
      <c r="I6">
        <v>0.82</v>
      </c>
      <c r="J6">
        <v>0.66</v>
      </c>
      <c r="K6">
        <v>3247</v>
      </c>
      <c r="M6">
        <v>2018</v>
      </c>
      <c r="N6">
        <v>0</v>
      </c>
      <c r="O6">
        <v>0</v>
      </c>
      <c r="P6">
        <v>0</v>
      </c>
      <c r="Q6">
        <v>6500</v>
      </c>
      <c r="S6">
        <v>3</v>
      </c>
      <c r="T6">
        <v>0.03</v>
      </c>
      <c r="U6">
        <v>0.17</v>
      </c>
      <c r="V6">
        <v>0.05</v>
      </c>
      <c r="W6">
        <v>3347</v>
      </c>
    </row>
    <row r="7" spans="1:23" x14ac:dyDescent="0.35">
      <c r="A7">
        <v>2021</v>
      </c>
      <c r="B7">
        <v>0.4</v>
      </c>
      <c r="C7">
        <v>1</v>
      </c>
      <c r="D7">
        <v>0.56999999999999995</v>
      </c>
      <c r="E7">
        <v>3251</v>
      </c>
      <c r="G7">
        <v>4</v>
      </c>
      <c r="H7">
        <v>1</v>
      </c>
      <c r="I7">
        <v>1</v>
      </c>
      <c r="J7">
        <v>1</v>
      </c>
      <c r="K7">
        <v>3420</v>
      </c>
      <c r="M7">
        <v>2021</v>
      </c>
      <c r="N7">
        <v>0</v>
      </c>
      <c r="O7">
        <v>0</v>
      </c>
      <c r="P7">
        <v>0</v>
      </c>
      <c r="Q7">
        <v>3251</v>
      </c>
      <c r="S7">
        <v>4</v>
      </c>
      <c r="T7">
        <v>0</v>
      </c>
      <c r="U7">
        <v>0</v>
      </c>
      <c r="V7">
        <v>0</v>
      </c>
      <c r="W7">
        <v>3333</v>
      </c>
    </row>
    <row r="8" spans="1:23" x14ac:dyDescent="0.35">
      <c r="A8">
        <v>2025</v>
      </c>
      <c r="B8">
        <v>0.59</v>
      </c>
      <c r="C8">
        <v>1</v>
      </c>
      <c r="D8">
        <v>0.74</v>
      </c>
      <c r="E8">
        <v>3172</v>
      </c>
      <c r="G8">
        <v>5</v>
      </c>
      <c r="H8">
        <v>1</v>
      </c>
      <c r="I8">
        <v>1</v>
      </c>
      <c r="J8">
        <v>1</v>
      </c>
      <c r="K8">
        <v>3282</v>
      </c>
      <c r="M8">
        <v>2025</v>
      </c>
      <c r="N8">
        <v>0</v>
      </c>
      <c r="O8">
        <v>0</v>
      </c>
      <c r="P8">
        <v>0</v>
      </c>
      <c r="Q8">
        <v>3341</v>
      </c>
      <c r="S8">
        <v>5</v>
      </c>
      <c r="T8">
        <v>0.02</v>
      </c>
      <c r="U8">
        <v>0.03</v>
      </c>
      <c r="V8">
        <v>0.02</v>
      </c>
      <c r="W8">
        <v>3435</v>
      </c>
    </row>
    <row r="9" spans="1:23" x14ac:dyDescent="0.35">
      <c r="A9">
        <v>2026</v>
      </c>
      <c r="B9">
        <v>0</v>
      </c>
      <c r="C9">
        <v>0</v>
      </c>
      <c r="D9">
        <v>0</v>
      </c>
      <c r="E9">
        <v>6498</v>
      </c>
      <c r="G9">
        <v>6</v>
      </c>
      <c r="H9">
        <v>1</v>
      </c>
      <c r="I9">
        <v>1</v>
      </c>
      <c r="J9">
        <v>1</v>
      </c>
      <c r="K9">
        <v>2901</v>
      </c>
      <c r="M9">
        <v>2026</v>
      </c>
      <c r="N9">
        <v>0</v>
      </c>
      <c r="O9">
        <v>0</v>
      </c>
      <c r="P9">
        <v>0</v>
      </c>
      <c r="Q9">
        <v>6559</v>
      </c>
      <c r="S9">
        <v>6</v>
      </c>
      <c r="T9">
        <v>0.01</v>
      </c>
      <c r="U9">
        <v>0</v>
      </c>
      <c r="V9">
        <v>0</v>
      </c>
      <c r="W9">
        <v>2776</v>
      </c>
    </row>
    <row r="10" spans="1:23" x14ac:dyDescent="0.35">
      <c r="A10">
        <v>2029</v>
      </c>
      <c r="B10">
        <v>0.69</v>
      </c>
      <c r="C10">
        <v>0.02</v>
      </c>
      <c r="D10">
        <v>0.03</v>
      </c>
      <c r="E10">
        <v>3159</v>
      </c>
      <c r="G10">
        <v>7</v>
      </c>
      <c r="H10">
        <v>0.98</v>
      </c>
      <c r="I10">
        <v>1</v>
      </c>
      <c r="J10">
        <v>0.99</v>
      </c>
      <c r="K10">
        <v>3415</v>
      </c>
      <c r="M10">
        <v>2029</v>
      </c>
      <c r="N10">
        <v>0</v>
      </c>
      <c r="O10">
        <v>0</v>
      </c>
      <c r="P10">
        <v>0</v>
      </c>
      <c r="Q10">
        <v>3168</v>
      </c>
      <c r="S10">
        <v>7</v>
      </c>
      <c r="T10">
        <v>0</v>
      </c>
      <c r="U10">
        <v>0</v>
      </c>
      <c r="V10">
        <v>0</v>
      </c>
      <c r="W10">
        <v>3330</v>
      </c>
    </row>
    <row r="11" spans="1:23" x14ac:dyDescent="0.35">
      <c r="A11">
        <v>2031</v>
      </c>
      <c r="B11">
        <v>0</v>
      </c>
      <c r="C11">
        <v>0</v>
      </c>
      <c r="D11">
        <v>0</v>
      </c>
      <c r="E11">
        <v>3303</v>
      </c>
      <c r="G11">
        <v>8</v>
      </c>
      <c r="H11">
        <v>1</v>
      </c>
      <c r="I11">
        <v>1</v>
      </c>
      <c r="J11">
        <v>1</v>
      </c>
      <c r="K11">
        <v>3832</v>
      </c>
      <c r="M11">
        <v>2031</v>
      </c>
      <c r="N11">
        <v>0</v>
      </c>
      <c r="O11">
        <v>0</v>
      </c>
      <c r="P11">
        <v>0</v>
      </c>
      <c r="Q11">
        <v>3184</v>
      </c>
      <c r="S11">
        <v>8</v>
      </c>
      <c r="T11">
        <v>0</v>
      </c>
      <c r="U11">
        <v>0</v>
      </c>
      <c r="V11">
        <v>0</v>
      </c>
      <c r="W11">
        <v>3727</v>
      </c>
    </row>
    <row r="12" spans="1:23" x14ac:dyDescent="0.35">
      <c r="A12">
        <v>2034</v>
      </c>
      <c r="B12">
        <v>0.34</v>
      </c>
      <c r="C12">
        <v>1</v>
      </c>
      <c r="D12">
        <v>0.5</v>
      </c>
      <c r="E12">
        <v>3274</v>
      </c>
      <c r="G12">
        <v>9</v>
      </c>
      <c r="H12">
        <v>0.52</v>
      </c>
      <c r="I12">
        <v>1</v>
      </c>
      <c r="J12">
        <v>0.68</v>
      </c>
      <c r="K12">
        <v>3555</v>
      </c>
      <c r="M12">
        <v>2034</v>
      </c>
      <c r="N12">
        <v>0</v>
      </c>
      <c r="O12">
        <v>0</v>
      </c>
      <c r="P12">
        <v>0</v>
      </c>
      <c r="Q12">
        <v>3315</v>
      </c>
      <c r="S12">
        <v>9</v>
      </c>
      <c r="T12">
        <v>0</v>
      </c>
      <c r="U12">
        <v>0</v>
      </c>
      <c r="V12">
        <v>0</v>
      </c>
      <c r="W12">
        <v>3574</v>
      </c>
    </row>
    <row r="13" spans="1:23" x14ac:dyDescent="0.35">
      <c r="A13">
        <v>2037</v>
      </c>
      <c r="B13">
        <v>0.86</v>
      </c>
      <c r="C13">
        <v>0.46</v>
      </c>
      <c r="D13">
        <v>0.6</v>
      </c>
      <c r="E13">
        <v>6450</v>
      </c>
      <c r="G13">
        <v>10</v>
      </c>
      <c r="H13">
        <v>0</v>
      </c>
      <c r="I13">
        <v>0</v>
      </c>
      <c r="J13">
        <v>0</v>
      </c>
      <c r="K13">
        <v>3412</v>
      </c>
      <c r="M13">
        <v>2037</v>
      </c>
      <c r="N13">
        <v>0</v>
      </c>
      <c r="O13">
        <v>0</v>
      </c>
      <c r="P13">
        <v>0</v>
      </c>
      <c r="Q13">
        <v>6370</v>
      </c>
      <c r="S13">
        <v>10</v>
      </c>
      <c r="T13">
        <v>0</v>
      </c>
      <c r="U13">
        <v>0</v>
      </c>
      <c r="V13">
        <v>0</v>
      </c>
      <c r="W13">
        <v>3548</v>
      </c>
    </row>
    <row r="14" spans="1:23" x14ac:dyDescent="0.35">
      <c r="A14">
        <v>2039</v>
      </c>
      <c r="B14">
        <v>0.94</v>
      </c>
      <c r="C14">
        <v>1</v>
      </c>
      <c r="D14">
        <v>0.97</v>
      </c>
      <c r="E14">
        <v>3219</v>
      </c>
      <c r="G14">
        <v>11</v>
      </c>
      <c r="H14">
        <v>0</v>
      </c>
      <c r="I14">
        <v>0</v>
      </c>
      <c r="J14">
        <v>0</v>
      </c>
      <c r="K14">
        <v>3230</v>
      </c>
      <c r="M14">
        <v>2039</v>
      </c>
      <c r="N14">
        <v>0</v>
      </c>
      <c r="O14">
        <v>0</v>
      </c>
      <c r="P14">
        <v>0</v>
      </c>
      <c r="Q14">
        <v>3280</v>
      </c>
      <c r="S14">
        <v>11</v>
      </c>
      <c r="T14">
        <v>0</v>
      </c>
      <c r="U14">
        <v>0</v>
      </c>
      <c r="V14">
        <v>0</v>
      </c>
      <c r="W14">
        <v>3262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6469</v>
      </c>
      <c r="G15">
        <v>12</v>
      </c>
      <c r="H15">
        <v>1</v>
      </c>
      <c r="I15">
        <v>1</v>
      </c>
      <c r="J15">
        <v>1</v>
      </c>
      <c r="K15">
        <v>3290</v>
      </c>
      <c r="M15">
        <v>2041</v>
      </c>
      <c r="N15">
        <v>0</v>
      </c>
      <c r="O15">
        <v>0</v>
      </c>
      <c r="P15">
        <v>0</v>
      </c>
      <c r="Q15">
        <v>6557</v>
      </c>
      <c r="S15">
        <v>12</v>
      </c>
      <c r="T15">
        <v>0</v>
      </c>
      <c r="U15">
        <v>0</v>
      </c>
      <c r="V15">
        <v>0</v>
      </c>
      <c r="W15">
        <v>3207</v>
      </c>
    </row>
    <row r="16" spans="1:23" x14ac:dyDescent="0.35">
      <c r="A16">
        <v>2044</v>
      </c>
      <c r="B16">
        <v>0.49</v>
      </c>
      <c r="C16">
        <v>0.06</v>
      </c>
      <c r="D16">
        <v>0.11</v>
      </c>
      <c r="E16">
        <v>9753</v>
      </c>
      <c r="G16">
        <v>13</v>
      </c>
      <c r="H16">
        <v>0</v>
      </c>
      <c r="I16">
        <v>0</v>
      </c>
      <c r="J16">
        <v>0</v>
      </c>
      <c r="K16">
        <v>3266</v>
      </c>
      <c r="M16">
        <v>2044</v>
      </c>
      <c r="N16">
        <v>0</v>
      </c>
      <c r="O16">
        <v>0</v>
      </c>
      <c r="P16">
        <v>0</v>
      </c>
      <c r="Q16">
        <v>9803</v>
      </c>
      <c r="S16">
        <v>13</v>
      </c>
      <c r="T16">
        <v>0</v>
      </c>
      <c r="U16">
        <v>0</v>
      </c>
      <c r="V16">
        <v>0</v>
      </c>
      <c r="W16">
        <v>3145</v>
      </c>
    </row>
    <row r="17" spans="1:23" x14ac:dyDescent="0.35">
      <c r="A17">
        <v>2046</v>
      </c>
      <c r="B17">
        <v>0</v>
      </c>
      <c r="C17">
        <v>0</v>
      </c>
      <c r="D17">
        <v>0</v>
      </c>
      <c r="E17">
        <v>3774</v>
      </c>
      <c r="G17">
        <v>14</v>
      </c>
      <c r="H17">
        <v>0</v>
      </c>
      <c r="I17">
        <v>0</v>
      </c>
      <c r="J17">
        <v>0</v>
      </c>
      <c r="K17">
        <v>3222</v>
      </c>
      <c r="M17">
        <v>2046</v>
      </c>
      <c r="N17">
        <v>0</v>
      </c>
      <c r="O17">
        <v>0</v>
      </c>
      <c r="P17">
        <v>0</v>
      </c>
      <c r="Q17">
        <v>3704</v>
      </c>
      <c r="S17">
        <v>14</v>
      </c>
      <c r="T17">
        <v>0</v>
      </c>
      <c r="U17">
        <v>0</v>
      </c>
      <c r="V17">
        <v>0</v>
      </c>
      <c r="W17">
        <v>3252</v>
      </c>
    </row>
    <row r="18" spans="1:23" x14ac:dyDescent="0.35">
      <c r="A18">
        <v>2047</v>
      </c>
      <c r="B18">
        <v>1</v>
      </c>
      <c r="C18">
        <v>0</v>
      </c>
      <c r="D18">
        <v>0</v>
      </c>
      <c r="E18">
        <v>3419</v>
      </c>
      <c r="G18">
        <v>15</v>
      </c>
      <c r="H18">
        <v>1</v>
      </c>
      <c r="I18">
        <v>1</v>
      </c>
      <c r="J18">
        <v>1</v>
      </c>
      <c r="K18">
        <v>3425</v>
      </c>
      <c r="M18">
        <v>2047</v>
      </c>
      <c r="N18">
        <v>0</v>
      </c>
      <c r="O18">
        <v>0</v>
      </c>
      <c r="P18">
        <v>0</v>
      </c>
      <c r="Q18">
        <v>3461</v>
      </c>
      <c r="S18">
        <v>15</v>
      </c>
      <c r="T18">
        <v>0</v>
      </c>
      <c r="U18">
        <v>0</v>
      </c>
      <c r="V18">
        <v>0</v>
      </c>
      <c r="W18">
        <v>3389</v>
      </c>
    </row>
    <row r="19" spans="1:23" x14ac:dyDescent="0.35">
      <c r="A19">
        <v>2048</v>
      </c>
      <c r="B19">
        <v>0.26</v>
      </c>
      <c r="C19">
        <v>0.09</v>
      </c>
      <c r="D19">
        <v>0.13</v>
      </c>
      <c r="E19">
        <v>6750</v>
      </c>
      <c r="G19">
        <v>16</v>
      </c>
      <c r="H19">
        <v>1</v>
      </c>
      <c r="I19">
        <v>1</v>
      </c>
      <c r="J19">
        <v>1</v>
      </c>
      <c r="K19">
        <v>3243</v>
      </c>
      <c r="M19">
        <v>2048</v>
      </c>
      <c r="N19">
        <v>0</v>
      </c>
      <c r="O19">
        <v>0</v>
      </c>
      <c r="P19">
        <v>0</v>
      </c>
      <c r="Q19">
        <v>6727</v>
      </c>
      <c r="S19">
        <v>16</v>
      </c>
      <c r="T19">
        <v>0</v>
      </c>
      <c r="U19">
        <v>0</v>
      </c>
      <c r="V19">
        <v>0</v>
      </c>
      <c r="W19">
        <v>3276</v>
      </c>
    </row>
    <row r="20" spans="1:23" x14ac:dyDescent="0.35">
      <c r="A20">
        <v>2066</v>
      </c>
      <c r="B20">
        <v>0.12</v>
      </c>
      <c r="C20">
        <v>0.1</v>
      </c>
      <c r="D20">
        <v>0.11</v>
      </c>
      <c r="E20">
        <v>13273</v>
      </c>
      <c r="G20">
        <v>17</v>
      </c>
      <c r="H20">
        <v>1</v>
      </c>
      <c r="I20">
        <v>1</v>
      </c>
      <c r="J20">
        <v>1</v>
      </c>
      <c r="K20">
        <v>3231</v>
      </c>
      <c r="M20">
        <v>2066</v>
      </c>
      <c r="N20">
        <v>0</v>
      </c>
      <c r="O20">
        <v>0</v>
      </c>
      <c r="P20">
        <v>0</v>
      </c>
      <c r="Q20">
        <v>13081</v>
      </c>
      <c r="S20">
        <v>17</v>
      </c>
      <c r="T20">
        <v>0</v>
      </c>
      <c r="U20">
        <v>0</v>
      </c>
      <c r="V20">
        <v>0</v>
      </c>
      <c r="W20">
        <v>3238</v>
      </c>
    </row>
    <row r="21" spans="1:23" x14ac:dyDescent="0.35">
      <c r="A21">
        <v>2074</v>
      </c>
      <c r="B21">
        <v>0.47</v>
      </c>
      <c r="C21">
        <v>0.51</v>
      </c>
      <c r="D21">
        <v>0.49</v>
      </c>
      <c r="E21">
        <v>15407</v>
      </c>
      <c r="G21">
        <v>18</v>
      </c>
      <c r="H21">
        <v>1</v>
      </c>
      <c r="I21">
        <v>1</v>
      </c>
      <c r="J21">
        <v>1</v>
      </c>
      <c r="K21">
        <v>3826</v>
      </c>
      <c r="M21">
        <v>2074</v>
      </c>
      <c r="N21">
        <v>0</v>
      </c>
      <c r="O21">
        <v>0</v>
      </c>
      <c r="P21">
        <v>0</v>
      </c>
      <c r="Q21">
        <v>15485</v>
      </c>
      <c r="S21">
        <v>18</v>
      </c>
      <c r="T21">
        <v>0.03</v>
      </c>
      <c r="U21">
        <v>0.03</v>
      </c>
      <c r="V21">
        <v>0.03</v>
      </c>
      <c r="W21">
        <v>3914</v>
      </c>
    </row>
    <row r="22" spans="1:23" x14ac:dyDescent="0.35">
      <c r="A22">
        <v>2076</v>
      </c>
      <c r="B22">
        <v>0.28000000000000003</v>
      </c>
      <c r="C22">
        <v>0.32</v>
      </c>
      <c r="D22">
        <v>0.3</v>
      </c>
      <c r="E22">
        <v>19845</v>
      </c>
      <c r="G22">
        <v>19</v>
      </c>
      <c r="H22">
        <v>1</v>
      </c>
      <c r="I22">
        <v>1</v>
      </c>
      <c r="J22">
        <v>1</v>
      </c>
      <c r="K22">
        <v>3211</v>
      </c>
      <c r="M22">
        <v>2076</v>
      </c>
      <c r="N22">
        <v>0.02</v>
      </c>
      <c r="O22">
        <v>0</v>
      </c>
      <c r="P22">
        <v>0</v>
      </c>
      <c r="Q22">
        <v>19745</v>
      </c>
      <c r="S22">
        <v>19</v>
      </c>
      <c r="T22">
        <v>0</v>
      </c>
      <c r="U22">
        <v>0.01</v>
      </c>
      <c r="V22">
        <v>0.01</v>
      </c>
      <c r="W22">
        <v>3196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16809</v>
      </c>
      <c r="G23">
        <v>20</v>
      </c>
      <c r="H23">
        <v>1</v>
      </c>
      <c r="I23">
        <v>1</v>
      </c>
      <c r="J23">
        <v>1</v>
      </c>
      <c r="K23">
        <v>3306</v>
      </c>
      <c r="M23">
        <v>2077</v>
      </c>
      <c r="N23">
        <v>0</v>
      </c>
      <c r="O23">
        <v>0</v>
      </c>
      <c r="P23">
        <v>0</v>
      </c>
      <c r="Q23">
        <v>16744</v>
      </c>
      <c r="S23">
        <v>20</v>
      </c>
      <c r="T23">
        <v>0</v>
      </c>
      <c r="U23">
        <v>0</v>
      </c>
      <c r="V23">
        <v>0</v>
      </c>
      <c r="W23">
        <v>3343</v>
      </c>
    </row>
    <row r="24" spans="1:23" x14ac:dyDescent="0.35">
      <c r="A24">
        <v>2079</v>
      </c>
      <c r="B24">
        <v>0.17</v>
      </c>
      <c r="C24">
        <v>0.98</v>
      </c>
      <c r="D24">
        <v>0.28999999999999998</v>
      </c>
      <c r="E24">
        <v>10007</v>
      </c>
      <c r="G24">
        <v>21</v>
      </c>
      <c r="H24">
        <v>1</v>
      </c>
      <c r="I24">
        <v>1</v>
      </c>
      <c r="J24">
        <v>1</v>
      </c>
      <c r="K24">
        <v>3133</v>
      </c>
      <c r="M24">
        <v>2079</v>
      </c>
      <c r="N24">
        <v>0</v>
      </c>
      <c r="O24">
        <v>0</v>
      </c>
      <c r="P24">
        <v>0</v>
      </c>
      <c r="Q24">
        <v>10034</v>
      </c>
      <c r="S24">
        <v>21</v>
      </c>
      <c r="T24">
        <v>0</v>
      </c>
      <c r="U24">
        <v>0</v>
      </c>
      <c r="V24">
        <v>0</v>
      </c>
      <c r="W24">
        <v>3163</v>
      </c>
    </row>
    <row r="25" spans="1:23" x14ac:dyDescent="0.35">
      <c r="A25">
        <v>2081</v>
      </c>
      <c r="B25">
        <v>0.62</v>
      </c>
      <c r="C25">
        <v>1</v>
      </c>
      <c r="D25">
        <v>0.77</v>
      </c>
      <c r="E25">
        <v>3171</v>
      </c>
      <c r="G25">
        <v>22</v>
      </c>
      <c r="H25">
        <v>1</v>
      </c>
      <c r="I25">
        <v>1</v>
      </c>
      <c r="J25">
        <v>1</v>
      </c>
      <c r="K25">
        <v>2956</v>
      </c>
      <c r="M25">
        <v>2081</v>
      </c>
      <c r="N25">
        <v>0</v>
      </c>
      <c r="O25">
        <v>0</v>
      </c>
      <c r="P25">
        <v>0</v>
      </c>
      <c r="Q25">
        <v>3259</v>
      </c>
      <c r="S25">
        <v>22</v>
      </c>
      <c r="T25">
        <v>0.03</v>
      </c>
      <c r="U25">
        <v>0.08</v>
      </c>
      <c r="V25">
        <v>0.04</v>
      </c>
      <c r="W25">
        <v>3057</v>
      </c>
    </row>
    <row r="26" spans="1:23" x14ac:dyDescent="0.35">
      <c r="A26">
        <v>2082</v>
      </c>
      <c r="B26">
        <v>0.46</v>
      </c>
      <c r="C26">
        <v>0.48</v>
      </c>
      <c r="D26">
        <v>0.47</v>
      </c>
      <c r="E26">
        <v>6483</v>
      </c>
      <c r="G26">
        <v>23</v>
      </c>
      <c r="H26">
        <v>1</v>
      </c>
      <c r="I26">
        <v>1</v>
      </c>
      <c r="J26">
        <v>1</v>
      </c>
      <c r="K26">
        <v>3457</v>
      </c>
      <c r="M26">
        <v>2082</v>
      </c>
      <c r="N26">
        <v>0</v>
      </c>
      <c r="O26">
        <v>0</v>
      </c>
      <c r="P26">
        <v>0</v>
      </c>
      <c r="Q26">
        <v>6434</v>
      </c>
      <c r="S26">
        <v>23</v>
      </c>
      <c r="T26">
        <v>0.01</v>
      </c>
      <c r="U26">
        <v>0.03</v>
      </c>
      <c r="V26">
        <v>0.01</v>
      </c>
      <c r="W26">
        <v>3490</v>
      </c>
    </row>
    <row r="27" spans="1:23" x14ac:dyDescent="0.35">
      <c r="A27">
        <v>2084</v>
      </c>
      <c r="B27">
        <v>0.66</v>
      </c>
      <c r="C27">
        <v>0.99</v>
      </c>
      <c r="D27">
        <v>0.79</v>
      </c>
      <c r="E27">
        <v>3562</v>
      </c>
      <c r="G27">
        <v>24</v>
      </c>
      <c r="H27">
        <v>1</v>
      </c>
      <c r="I27">
        <v>1</v>
      </c>
      <c r="J27">
        <v>1</v>
      </c>
      <c r="K27">
        <v>3373</v>
      </c>
      <c r="M27">
        <v>2084</v>
      </c>
      <c r="N27">
        <v>0</v>
      </c>
      <c r="O27">
        <v>0</v>
      </c>
      <c r="P27">
        <v>0</v>
      </c>
      <c r="Q27">
        <v>3564</v>
      </c>
      <c r="S27">
        <v>24</v>
      </c>
      <c r="T27">
        <v>0.01</v>
      </c>
      <c r="U27">
        <v>0.04</v>
      </c>
      <c r="V27">
        <v>0.01</v>
      </c>
      <c r="W27">
        <v>3336</v>
      </c>
    </row>
    <row r="28" spans="1:23" x14ac:dyDescent="0.35">
      <c r="A28">
        <v>2085</v>
      </c>
      <c r="B28">
        <v>0.98</v>
      </c>
      <c r="C28">
        <v>1</v>
      </c>
      <c r="D28">
        <v>0.99</v>
      </c>
      <c r="E28">
        <v>7234</v>
      </c>
      <c r="G28">
        <v>25</v>
      </c>
      <c r="H28">
        <v>0.75</v>
      </c>
      <c r="I28">
        <v>0.92</v>
      </c>
      <c r="J28">
        <v>0.83</v>
      </c>
      <c r="K28">
        <v>3121</v>
      </c>
      <c r="M28">
        <v>2085</v>
      </c>
      <c r="N28">
        <v>0</v>
      </c>
      <c r="O28">
        <v>0</v>
      </c>
      <c r="P28">
        <v>0</v>
      </c>
      <c r="Q28">
        <v>7135</v>
      </c>
      <c r="S28">
        <v>25</v>
      </c>
      <c r="T28">
        <v>0</v>
      </c>
      <c r="U28">
        <v>0</v>
      </c>
      <c r="V28">
        <v>0</v>
      </c>
      <c r="W28">
        <v>3329</v>
      </c>
    </row>
    <row r="29" spans="1:23" x14ac:dyDescent="0.35">
      <c r="A29">
        <v>2086</v>
      </c>
      <c r="B29">
        <v>0.73</v>
      </c>
      <c r="C29">
        <v>0.38</v>
      </c>
      <c r="D29">
        <v>0.5</v>
      </c>
      <c r="E29">
        <v>16989</v>
      </c>
      <c r="G29">
        <v>26</v>
      </c>
      <c r="H29">
        <v>0.61</v>
      </c>
      <c r="I29">
        <v>1</v>
      </c>
      <c r="J29">
        <v>0.76</v>
      </c>
      <c r="K29">
        <v>3209</v>
      </c>
      <c r="M29">
        <v>2086</v>
      </c>
      <c r="N29">
        <v>0</v>
      </c>
      <c r="O29">
        <v>0</v>
      </c>
      <c r="P29">
        <v>0</v>
      </c>
      <c r="Q29">
        <v>16749</v>
      </c>
      <c r="S29">
        <v>26</v>
      </c>
      <c r="T29">
        <v>0</v>
      </c>
      <c r="U29">
        <v>0</v>
      </c>
      <c r="V29">
        <v>0</v>
      </c>
      <c r="W29">
        <v>3193</v>
      </c>
    </row>
    <row r="30" spans="1:23" x14ac:dyDescent="0.35">
      <c r="A30">
        <v>2087</v>
      </c>
      <c r="B30">
        <v>0.46</v>
      </c>
      <c r="C30">
        <v>0.03</v>
      </c>
      <c r="D30">
        <v>0.05</v>
      </c>
      <c r="E30">
        <v>12879</v>
      </c>
      <c r="G30">
        <v>27</v>
      </c>
      <c r="H30">
        <v>1</v>
      </c>
      <c r="I30">
        <v>1</v>
      </c>
      <c r="J30">
        <v>1</v>
      </c>
      <c r="K30">
        <v>3222</v>
      </c>
      <c r="M30">
        <v>2087</v>
      </c>
      <c r="N30">
        <v>0.2</v>
      </c>
      <c r="O30">
        <v>0.02</v>
      </c>
      <c r="P30">
        <v>0.04</v>
      </c>
      <c r="Q30">
        <v>13041</v>
      </c>
      <c r="S30">
        <v>27</v>
      </c>
      <c r="T30">
        <v>0</v>
      </c>
      <c r="U30">
        <v>0</v>
      </c>
      <c r="V30">
        <v>0</v>
      </c>
      <c r="W30">
        <v>3216</v>
      </c>
    </row>
    <row r="31" spans="1:23" x14ac:dyDescent="0.35">
      <c r="A31">
        <v>2088</v>
      </c>
      <c r="B31">
        <v>1</v>
      </c>
      <c r="C31">
        <v>1</v>
      </c>
      <c r="D31">
        <v>1</v>
      </c>
      <c r="E31">
        <v>3211</v>
      </c>
      <c r="G31">
        <v>28</v>
      </c>
      <c r="H31">
        <v>1</v>
      </c>
      <c r="I31">
        <v>1</v>
      </c>
      <c r="J31">
        <v>1</v>
      </c>
      <c r="K31">
        <v>3282</v>
      </c>
      <c r="M31">
        <v>2088</v>
      </c>
      <c r="N31">
        <v>0</v>
      </c>
      <c r="O31">
        <v>0</v>
      </c>
      <c r="P31">
        <v>0</v>
      </c>
      <c r="Q31">
        <v>3247</v>
      </c>
      <c r="S31">
        <v>28</v>
      </c>
      <c r="T31">
        <v>0</v>
      </c>
      <c r="U31">
        <v>0</v>
      </c>
      <c r="V31">
        <v>0</v>
      </c>
      <c r="W31">
        <v>3173</v>
      </c>
    </row>
    <row r="32" spans="1:23" x14ac:dyDescent="0.35">
      <c r="A32">
        <v>2092</v>
      </c>
      <c r="B32">
        <v>0.46</v>
      </c>
      <c r="C32">
        <v>0.48</v>
      </c>
      <c r="D32">
        <v>0.47</v>
      </c>
      <c r="E32">
        <v>6562</v>
      </c>
      <c r="G32">
        <v>29</v>
      </c>
      <c r="H32">
        <v>0.52</v>
      </c>
      <c r="I32">
        <v>1</v>
      </c>
      <c r="J32">
        <v>0.68</v>
      </c>
      <c r="K32">
        <v>3590</v>
      </c>
      <c r="M32">
        <v>2092</v>
      </c>
      <c r="N32">
        <v>0</v>
      </c>
      <c r="O32">
        <v>0</v>
      </c>
      <c r="P32">
        <v>0</v>
      </c>
      <c r="Q32">
        <v>6393</v>
      </c>
      <c r="S32">
        <v>29</v>
      </c>
      <c r="T32">
        <v>0</v>
      </c>
      <c r="U32">
        <v>0</v>
      </c>
      <c r="V32">
        <v>0</v>
      </c>
      <c r="W32">
        <v>3698</v>
      </c>
    </row>
    <row r="33" spans="1:23" x14ac:dyDescent="0.35">
      <c r="A33">
        <v>2093</v>
      </c>
      <c r="B33">
        <v>0.34</v>
      </c>
      <c r="C33">
        <v>0.2</v>
      </c>
      <c r="D33">
        <v>0.25</v>
      </c>
      <c r="E33">
        <v>29690</v>
      </c>
      <c r="G33">
        <v>30</v>
      </c>
      <c r="H33">
        <v>0</v>
      </c>
      <c r="I33">
        <v>0</v>
      </c>
      <c r="J33">
        <v>0</v>
      </c>
      <c r="K33">
        <v>3508</v>
      </c>
      <c r="M33">
        <v>2093</v>
      </c>
      <c r="N33">
        <v>0</v>
      </c>
      <c r="O33">
        <v>0</v>
      </c>
      <c r="P33">
        <v>0</v>
      </c>
      <c r="Q33">
        <v>29654</v>
      </c>
      <c r="S33">
        <v>30</v>
      </c>
      <c r="T33">
        <v>0</v>
      </c>
      <c r="U33">
        <v>0</v>
      </c>
      <c r="V33">
        <v>0</v>
      </c>
      <c r="W33">
        <v>3361</v>
      </c>
    </row>
    <row r="34" spans="1:23" x14ac:dyDescent="0.35">
      <c r="A34">
        <v>2096</v>
      </c>
      <c r="B34">
        <v>0.27</v>
      </c>
      <c r="C34">
        <v>1</v>
      </c>
      <c r="D34">
        <v>0.43</v>
      </c>
      <c r="E34">
        <v>6397</v>
      </c>
      <c r="G34">
        <v>31</v>
      </c>
      <c r="H34">
        <v>1</v>
      </c>
      <c r="I34">
        <v>1</v>
      </c>
      <c r="J34">
        <v>1</v>
      </c>
      <c r="K34">
        <v>3305</v>
      </c>
      <c r="M34">
        <v>2096</v>
      </c>
      <c r="N34">
        <v>0</v>
      </c>
      <c r="O34">
        <v>0</v>
      </c>
      <c r="P34">
        <v>0</v>
      </c>
      <c r="Q34">
        <v>6457</v>
      </c>
      <c r="S34">
        <v>31</v>
      </c>
      <c r="T34">
        <v>0.01</v>
      </c>
      <c r="U34">
        <v>0.02</v>
      </c>
      <c r="V34">
        <v>0.01</v>
      </c>
      <c r="W34">
        <v>3255</v>
      </c>
    </row>
    <row r="35" spans="1:23" x14ac:dyDescent="0.35">
      <c r="A35">
        <v>2099</v>
      </c>
      <c r="B35">
        <v>0.33</v>
      </c>
      <c r="C35">
        <v>0.53</v>
      </c>
      <c r="D35">
        <v>0.41</v>
      </c>
      <c r="E35">
        <v>6847</v>
      </c>
      <c r="G35">
        <v>32</v>
      </c>
      <c r="H35">
        <v>0</v>
      </c>
      <c r="I35">
        <v>0</v>
      </c>
      <c r="J35">
        <v>0</v>
      </c>
      <c r="K35">
        <v>3183</v>
      </c>
      <c r="M35">
        <v>2099</v>
      </c>
      <c r="N35">
        <v>0</v>
      </c>
      <c r="O35">
        <v>0</v>
      </c>
      <c r="P35">
        <v>0</v>
      </c>
      <c r="Q35">
        <v>6878</v>
      </c>
      <c r="S35">
        <v>32</v>
      </c>
      <c r="T35">
        <v>0</v>
      </c>
      <c r="U35">
        <v>0</v>
      </c>
      <c r="V35">
        <v>0</v>
      </c>
      <c r="W35">
        <v>3157</v>
      </c>
    </row>
    <row r="36" spans="1:23" x14ac:dyDescent="0.35">
      <c r="A36">
        <v>2100</v>
      </c>
      <c r="B36">
        <v>0.62</v>
      </c>
      <c r="C36">
        <v>0.49</v>
      </c>
      <c r="D36">
        <v>0.55000000000000004</v>
      </c>
      <c r="E36">
        <v>19396</v>
      </c>
      <c r="G36">
        <v>33</v>
      </c>
      <c r="H36">
        <v>0</v>
      </c>
      <c r="I36">
        <v>0</v>
      </c>
      <c r="J36">
        <v>0</v>
      </c>
      <c r="K36">
        <v>3201</v>
      </c>
      <c r="M36">
        <v>2100</v>
      </c>
      <c r="N36">
        <v>0</v>
      </c>
      <c r="O36">
        <v>0</v>
      </c>
      <c r="P36">
        <v>0</v>
      </c>
      <c r="Q36">
        <v>19577</v>
      </c>
      <c r="S36">
        <v>33</v>
      </c>
      <c r="T36">
        <v>0</v>
      </c>
      <c r="U36">
        <v>0</v>
      </c>
      <c r="V36">
        <v>0</v>
      </c>
      <c r="W36">
        <v>3278</v>
      </c>
    </row>
    <row r="37" spans="1:23" x14ac:dyDescent="0.35">
      <c r="A37">
        <v>2111</v>
      </c>
      <c r="B37">
        <v>1</v>
      </c>
      <c r="C37">
        <v>0.69</v>
      </c>
      <c r="D37">
        <v>0.82</v>
      </c>
      <c r="E37">
        <v>3211</v>
      </c>
      <c r="G37">
        <v>34</v>
      </c>
      <c r="H37">
        <v>1</v>
      </c>
      <c r="I37">
        <v>1</v>
      </c>
      <c r="J37">
        <v>1</v>
      </c>
      <c r="K37">
        <v>3189</v>
      </c>
      <c r="M37">
        <v>2111</v>
      </c>
      <c r="N37">
        <v>0</v>
      </c>
      <c r="O37">
        <v>0</v>
      </c>
      <c r="P37">
        <v>0</v>
      </c>
      <c r="Q37">
        <v>3229</v>
      </c>
      <c r="S37">
        <v>34</v>
      </c>
      <c r="T37">
        <v>0</v>
      </c>
      <c r="U37">
        <v>0</v>
      </c>
      <c r="V37">
        <v>0</v>
      </c>
      <c r="W37">
        <v>3200</v>
      </c>
    </row>
    <row r="38" spans="1:23" x14ac:dyDescent="0.35">
      <c r="A38">
        <v>2119</v>
      </c>
      <c r="B38">
        <v>0</v>
      </c>
      <c r="C38">
        <v>0</v>
      </c>
      <c r="D38">
        <v>0</v>
      </c>
      <c r="E38">
        <v>3447</v>
      </c>
      <c r="G38">
        <v>35</v>
      </c>
      <c r="H38">
        <v>1</v>
      </c>
      <c r="I38">
        <v>1</v>
      </c>
      <c r="J38">
        <v>1</v>
      </c>
      <c r="K38">
        <v>3602</v>
      </c>
      <c r="M38">
        <v>2119</v>
      </c>
      <c r="N38">
        <v>0</v>
      </c>
      <c r="O38">
        <v>0</v>
      </c>
      <c r="P38">
        <v>0</v>
      </c>
      <c r="Q38">
        <v>3454</v>
      </c>
      <c r="S38">
        <v>35</v>
      </c>
      <c r="T38">
        <v>0</v>
      </c>
      <c r="U38">
        <v>0</v>
      </c>
      <c r="V38">
        <v>0</v>
      </c>
      <c r="W38">
        <v>3497</v>
      </c>
    </row>
    <row r="39" spans="1:23" x14ac:dyDescent="0.35">
      <c r="A39">
        <v>2120</v>
      </c>
      <c r="B39">
        <v>0.33</v>
      </c>
      <c r="C39">
        <v>0.24</v>
      </c>
      <c r="D39">
        <v>0.28000000000000003</v>
      </c>
      <c r="E39">
        <v>6834</v>
      </c>
      <c r="G39">
        <v>36</v>
      </c>
      <c r="H39">
        <v>1</v>
      </c>
      <c r="I39">
        <v>1</v>
      </c>
      <c r="J39">
        <v>1</v>
      </c>
      <c r="K39">
        <v>3439</v>
      </c>
      <c r="M39">
        <v>2120</v>
      </c>
      <c r="N39">
        <v>0</v>
      </c>
      <c r="O39">
        <v>0</v>
      </c>
      <c r="P39">
        <v>0</v>
      </c>
      <c r="Q39">
        <v>6928</v>
      </c>
      <c r="S39">
        <v>36</v>
      </c>
      <c r="T39">
        <v>0</v>
      </c>
      <c r="U39">
        <v>0</v>
      </c>
      <c r="V39">
        <v>0</v>
      </c>
      <c r="W39">
        <v>3427</v>
      </c>
    </row>
    <row r="40" spans="1:23" x14ac:dyDescent="0.35">
      <c r="A40">
        <v>2126</v>
      </c>
      <c r="B40">
        <v>0.31</v>
      </c>
      <c r="C40">
        <v>0.63</v>
      </c>
      <c r="D40">
        <v>0.42</v>
      </c>
      <c r="E40">
        <v>19954</v>
      </c>
      <c r="G40">
        <v>37</v>
      </c>
      <c r="H40">
        <v>1</v>
      </c>
      <c r="I40">
        <v>1</v>
      </c>
      <c r="J40">
        <v>1</v>
      </c>
      <c r="K40">
        <v>3260</v>
      </c>
      <c r="M40">
        <v>2126</v>
      </c>
      <c r="N40">
        <v>0</v>
      </c>
      <c r="O40">
        <v>0</v>
      </c>
      <c r="P40">
        <v>0</v>
      </c>
      <c r="Q40">
        <v>19944</v>
      </c>
      <c r="S40">
        <v>37</v>
      </c>
      <c r="T40">
        <v>0</v>
      </c>
      <c r="U40">
        <v>0</v>
      </c>
      <c r="V40">
        <v>0</v>
      </c>
      <c r="W40">
        <v>3344</v>
      </c>
    </row>
    <row r="41" spans="1:23" x14ac:dyDescent="0.35">
      <c r="A41">
        <v>2134</v>
      </c>
      <c r="B41">
        <v>0</v>
      </c>
      <c r="C41">
        <v>0</v>
      </c>
      <c r="D41">
        <v>0</v>
      </c>
      <c r="E41">
        <v>6965</v>
      </c>
      <c r="G41">
        <v>38</v>
      </c>
      <c r="H41">
        <v>1</v>
      </c>
      <c r="I41">
        <v>1</v>
      </c>
      <c r="J41">
        <v>1</v>
      </c>
      <c r="K41">
        <v>3180</v>
      </c>
      <c r="M41">
        <v>2134</v>
      </c>
      <c r="N41">
        <v>0</v>
      </c>
      <c r="O41">
        <v>0</v>
      </c>
      <c r="P41">
        <v>0</v>
      </c>
      <c r="Q41">
        <v>7006</v>
      </c>
      <c r="S41">
        <v>38</v>
      </c>
      <c r="T41">
        <v>0</v>
      </c>
      <c r="U41">
        <v>0</v>
      </c>
      <c r="V41">
        <v>0</v>
      </c>
      <c r="W41">
        <v>3186</v>
      </c>
    </row>
    <row r="42" spans="1:23" x14ac:dyDescent="0.35">
      <c r="A42">
        <v>2135</v>
      </c>
      <c r="B42">
        <v>0.5</v>
      </c>
      <c r="C42">
        <v>1</v>
      </c>
      <c r="D42">
        <v>0.66</v>
      </c>
      <c r="E42">
        <v>3500</v>
      </c>
      <c r="G42">
        <v>39</v>
      </c>
      <c r="H42">
        <v>0.94</v>
      </c>
      <c r="I42">
        <v>0.12</v>
      </c>
      <c r="J42">
        <v>0.21</v>
      </c>
      <c r="K42">
        <v>3457</v>
      </c>
      <c r="M42">
        <v>2135</v>
      </c>
      <c r="N42">
        <v>0</v>
      </c>
      <c r="O42">
        <v>0</v>
      </c>
      <c r="P42">
        <v>0</v>
      </c>
      <c r="Q42">
        <v>3555</v>
      </c>
      <c r="S42">
        <v>39</v>
      </c>
      <c r="T42">
        <v>0</v>
      </c>
      <c r="U42">
        <v>0</v>
      </c>
      <c r="V42">
        <v>0</v>
      </c>
      <c r="W42">
        <v>3427</v>
      </c>
    </row>
    <row r="43" spans="1:23" x14ac:dyDescent="0.35">
      <c r="A43">
        <v>2137</v>
      </c>
      <c r="B43">
        <v>0</v>
      </c>
      <c r="C43">
        <v>0</v>
      </c>
      <c r="D43">
        <v>0</v>
      </c>
      <c r="E43">
        <v>16618</v>
      </c>
      <c r="G43">
        <v>40</v>
      </c>
      <c r="H43">
        <v>1</v>
      </c>
      <c r="I43">
        <v>1</v>
      </c>
      <c r="J43">
        <v>1</v>
      </c>
      <c r="K43">
        <v>3187</v>
      </c>
      <c r="M43">
        <v>2137</v>
      </c>
      <c r="N43">
        <v>0</v>
      </c>
      <c r="O43">
        <v>0</v>
      </c>
      <c r="P43">
        <v>0</v>
      </c>
      <c r="Q43">
        <v>16473</v>
      </c>
      <c r="S43">
        <v>40</v>
      </c>
      <c r="T43">
        <v>0</v>
      </c>
      <c r="U43">
        <v>0</v>
      </c>
      <c r="V43">
        <v>0</v>
      </c>
      <c r="W43">
        <v>3136</v>
      </c>
    </row>
    <row r="44" spans="1:23" x14ac:dyDescent="0.35">
      <c r="A44">
        <v>2154</v>
      </c>
      <c r="B44">
        <v>0.35</v>
      </c>
      <c r="C44">
        <v>1</v>
      </c>
      <c r="D44">
        <v>0.52</v>
      </c>
      <c r="E44">
        <v>3281</v>
      </c>
      <c r="G44">
        <v>41</v>
      </c>
      <c r="H44">
        <v>1</v>
      </c>
      <c r="I44">
        <v>0.97</v>
      </c>
      <c r="J44">
        <v>0.98</v>
      </c>
      <c r="K44">
        <v>3343</v>
      </c>
      <c r="M44">
        <v>2154</v>
      </c>
      <c r="N44">
        <v>0</v>
      </c>
      <c r="O44">
        <v>0</v>
      </c>
      <c r="P44">
        <v>0</v>
      </c>
      <c r="Q44">
        <v>3233</v>
      </c>
      <c r="S44">
        <v>41</v>
      </c>
      <c r="T44">
        <v>0</v>
      </c>
      <c r="U44">
        <v>0</v>
      </c>
      <c r="V44">
        <v>0</v>
      </c>
      <c r="W44">
        <v>3339</v>
      </c>
    </row>
    <row r="45" spans="1:23" x14ac:dyDescent="0.35">
      <c r="A45">
        <v>2159</v>
      </c>
      <c r="B45">
        <v>0.5</v>
      </c>
      <c r="C45">
        <v>0.98</v>
      </c>
      <c r="D45">
        <v>0.67</v>
      </c>
      <c r="E45">
        <v>6718</v>
      </c>
      <c r="G45">
        <v>42</v>
      </c>
      <c r="H45">
        <v>1</v>
      </c>
      <c r="I45">
        <v>1</v>
      </c>
      <c r="J45">
        <v>1</v>
      </c>
      <c r="K45">
        <v>3762</v>
      </c>
      <c r="M45">
        <v>2159</v>
      </c>
      <c r="N45">
        <v>0</v>
      </c>
      <c r="O45">
        <v>0</v>
      </c>
      <c r="P45">
        <v>0</v>
      </c>
      <c r="Q45">
        <v>6716</v>
      </c>
      <c r="S45">
        <v>42</v>
      </c>
      <c r="T45">
        <v>0.02</v>
      </c>
      <c r="U45">
        <v>0.13</v>
      </c>
      <c r="V45">
        <v>0.03</v>
      </c>
      <c r="W45">
        <v>3614</v>
      </c>
    </row>
    <row r="46" spans="1:23" x14ac:dyDescent="0.35">
      <c r="A46">
        <v>2162</v>
      </c>
      <c r="B46">
        <v>0.93</v>
      </c>
      <c r="C46">
        <v>1</v>
      </c>
      <c r="D46">
        <v>0.96</v>
      </c>
      <c r="E46">
        <v>3242</v>
      </c>
      <c r="G46">
        <v>43</v>
      </c>
      <c r="H46">
        <v>1</v>
      </c>
      <c r="I46">
        <v>1</v>
      </c>
      <c r="J46">
        <v>1</v>
      </c>
      <c r="K46">
        <v>3437</v>
      </c>
      <c r="M46">
        <v>2162</v>
      </c>
      <c r="N46">
        <v>0</v>
      </c>
      <c r="O46">
        <v>0</v>
      </c>
      <c r="P46">
        <v>0</v>
      </c>
      <c r="Q46">
        <v>3277</v>
      </c>
      <c r="S46">
        <v>43</v>
      </c>
      <c r="T46">
        <v>0</v>
      </c>
      <c r="U46">
        <v>0</v>
      </c>
      <c r="V46">
        <v>0</v>
      </c>
      <c r="W46">
        <v>3411</v>
      </c>
    </row>
    <row r="47" spans="1:23" x14ac:dyDescent="0.35">
      <c r="A47">
        <v>2190</v>
      </c>
      <c r="B47">
        <v>0.05</v>
      </c>
      <c r="C47">
        <v>0.05</v>
      </c>
      <c r="D47">
        <v>0.05</v>
      </c>
      <c r="E47">
        <v>12011</v>
      </c>
      <c r="G47">
        <v>44</v>
      </c>
      <c r="H47">
        <v>1</v>
      </c>
      <c r="I47">
        <v>0.01</v>
      </c>
      <c r="J47">
        <v>0.03</v>
      </c>
      <c r="K47">
        <v>3248</v>
      </c>
      <c r="M47">
        <v>2190</v>
      </c>
      <c r="N47">
        <v>0</v>
      </c>
      <c r="O47">
        <v>0</v>
      </c>
      <c r="P47">
        <v>0</v>
      </c>
      <c r="Q47">
        <v>12049</v>
      </c>
      <c r="S47">
        <v>44</v>
      </c>
      <c r="T47">
        <v>0</v>
      </c>
      <c r="U47">
        <v>0</v>
      </c>
      <c r="V47">
        <v>0</v>
      </c>
      <c r="W47">
        <v>3185</v>
      </c>
    </row>
    <row r="48" spans="1:23" x14ac:dyDescent="0.35">
      <c r="A48">
        <v>2196</v>
      </c>
      <c r="B48">
        <v>0</v>
      </c>
      <c r="C48">
        <v>0</v>
      </c>
      <c r="D48">
        <v>0</v>
      </c>
      <c r="E48">
        <v>3363</v>
      </c>
      <c r="G48">
        <v>45</v>
      </c>
      <c r="H48">
        <v>0.78</v>
      </c>
      <c r="I48">
        <v>0.83</v>
      </c>
      <c r="J48">
        <v>0.8</v>
      </c>
      <c r="K48">
        <v>3251</v>
      </c>
      <c r="M48">
        <v>2196</v>
      </c>
      <c r="N48">
        <v>0</v>
      </c>
      <c r="O48">
        <v>0</v>
      </c>
      <c r="P48">
        <v>0</v>
      </c>
      <c r="Q48">
        <v>3372</v>
      </c>
      <c r="S48">
        <v>45</v>
      </c>
      <c r="T48">
        <v>0</v>
      </c>
      <c r="U48">
        <v>0</v>
      </c>
      <c r="V48">
        <v>0</v>
      </c>
      <c r="W48">
        <v>3295</v>
      </c>
    </row>
    <row r="49" spans="1:23" x14ac:dyDescent="0.35">
      <c r="A49">
        <v>2198</v>
      </c>
      <c r="B49">
        <v>0.93</v>
      </c>
      <c r="C49">
        <v>0.32</v>
      </c>
      <c r="D49">
        <v>0.48</v>
      </c>
      <c r="E49">
        <v>3473</v>
      </c>
      <c r="G49">
        <v>46</v>
      </c>
      <c r="H49">
        <v>1</v>
      </c>
      <c r="I49">
        <v>1</v>
      </c>
      <c r="J49">
        <v>1</v>
      </c>
      <c r="K49">
        <v>3253</v>
      </c>
      <c r="M49">
        <v>2198</v>
      </c>
      <c r="N49">
        <v>0</v>
      </c>
      <c r="O49">
        <v>0</v>
      </c>
      <c r="P49">
        <v>0</v>
      </c>
      <c r="Q49">
        <v>3413</v>
      </c>
      <c r="S49">
        <v>46</v>
      </c>
      <c r="T49">
        <v>0.02</v>
      </c>
      <c r="U49">
        <v>0.03</v>
      </c>
      <c r="V49">
        <v>0.02</v>
      </c>
      <c r="W49">
        <v>3244</v>
      </c>
    </row>
    <row r="50" spans="1:23" x14ac:dyDescent="0.35">
      <c r="A50">
        <v>2200</v>
      </c>
      <c r="B50">
        <v>0.99</v>
      </c>
      <c r="C50">
        <v>0.47</v>
      </c>
      <c r="D50">
        <v>0.64</v>
      </c>
      <c r="E50">
        <v>3604</v>
      </c>
      <c r="G50">
        <v>47</v>
      </c>
      <c r="H50">
        <v>1</v>
      </c>
      <c r="I50">
        <v>1</v>
      </c>
      <c r="J50">
        <v>1</v>
      </c>
      <c r="K50">
        <v>3175</v>
      </c>
      <c r="M50">
        <v>2200</v>
      </c>
      <c r="N50">
        <v>0</v>
      </c>
      <c r="O50">
        <v>0</v>
      </c>
      <c r="P50">
        <v>0</v>
      </c>
      <c r="Q50">
        <v>3666</v>
      </c>
      <c r="S50">
        <v>47</v>
      </c>
      <c r="T50">
        <v>0</v>
      </c>
      <c r="U50">
        <v>0</v>
      </c>
      <c r="V50">
        <v>0</v>
      </c>
      <c r="W50">
        <v>3148</v>
      </c>
    </row>
    <row r="51" spans="1:23" x14ac:dyDescent="0.35">
      <c r="A51">
        <v>2203</v>
      </c>
      <c r="B51">
        <v>1</v>
      </c>
      <c r="C51">
        <v>0.51</v>
      </c>
      <c r="D51">
        <v>0.67</v>
      </c>
      <c r="E51">
        <v>6821</v>
      </c>
      <c r="G51">
        <v>48</v>
      </c>
      <c r="H51">
        <v>0.67</v>
      </c>
      <c r="I51">
        <v>1</v>
      </c>
      <c r="J51">
        <v>0.8</v>
      </c>
      <c r="K51">
        <v>3211</v>
      </c>
      <c r="M51">
        <v>2203</v>
      </c>
      <c r="N51">
        <v>0</v>
      </c>
      <c r="O51">
        <v>0</v>
      </c>
      <c r="P51">
        <v>0</v>
      </c>
      <c r="Q51">
        <v>6792</v>
      </c>
      <c r="S51">
        <v>48</v>
      </c>
      <c r="T51">
        <v>0.01</v>
      </c>
      <c r="U51">
        <v>0.1</v>
      </c>
      <c r="V51">
        <v>0.02</v>
      </c>
      <c r="W51">
        <v>3208</v>
      </c>
    </row>
    <row r="52" spans="1:23" x14ac:dyDescent="0.35">
      <c r="A52">
        <v>2204</v>
      </c>
      <c r="B52">
        <v>0</v>
      </c>
      <c r="C52">
        <v>0</v>
      </c>
      <c r="D52">
        <v>0</v>
      </c>
      <c r="E52">
        <v>23260</v>
      </c>
      <c r="G52">
        <v>49</v>
      </c>
      <c r="H52">
        <v>1</v>
      </c>
      <c r="I52">
        <v>0.99</v>
      </c>
      <c r="J52">
        <v>1</v>
      </c>
      <c r="K52">
        <v>3262</v>
      </c>
      <c r="M52">
        <v>2204</v>
      </c>
      <c r="N52">
        <v>0</v>
      </c>
      <c r="O52">
        <v>0</v>
      </c>
      <c r="P52">
        <v>0</v>
      </c>
      <c r="Q52">
        <v>23418</v>
      </c>
      <c r="S52">
        <v>49</v>
      </c>
      <c r="T52">
        <v>0</v>
      </c>
      <c r="U52">
        <v>0</v>
      </c>
      <c r="V52">
        <v>0</v>
      </c>
      <c r="W52">
        <v>3350</v>
      </c>
    </row>
    <row r="53" spans="1:23" x14ac:dyDescent="0.35">
      <c r="A53">
        <v>2205</v>
      </c>
      <c r="B53">
        <v>0.23</v>
      </c>
      <c r="C53">
        <v>0.55000000000000004</v>
      </c>
      <c r="D53">
        <v>0.33</v>
      </c>
      <c r="E53">
        <v>10155</v>
      </c>
      <c r="G53">
        <v>50</v>
      </c>
      <c r="H53">
        <v>1</v>
      </c>
      <c r="I53">
        <v>1</v>
      </c>
      <c r="J53">
        <v>1</v>
      </c>
      <c r="K53">
        <v>3258</v>
      </c>
      <c r="M53">
        <v>2205</v>
      </c>
      <c r="N53">
        <v>0</v>
      </c>
      <c r="O53">
        <v>0</v>
      </c>
      <c r="P53">
        <v>0</v>
      </c>
      <c r="Q53">
        <v>10196</v>
      </c>
      <c r="S53">
        <v>50</v>
      </c>
      <c r="T53">
        <v>0</v>
      </c>
      <c r="U53">
        <v>0</v>
      </c>
      <c r="V53">
        <v>0</v>
      </c>
      <c r="W53">
        <v>3225</v>
      </c>
    </row>
    <row r="54" spans="1:23" x14ac:dyDescent="0.35">
      <c r="A54">
        <v>2207</v>
      </c>
      <c r="B54">
        <v>0.5</v>
      </c>
      <c r="C54">
        <v>1</v>
      </c>
      <c r="D54">
        <v>0.67</v>
      </c>
      <c r="E54">
        <v>3216</v>
      </c>
      <c r="G54">
        <v>51</v>
      </c>
      <c r="H54">
        <v>1</v>
      </c>
      <c r="I54">
        <v>1</v>
      </c>
      <c r="J54">
        <v>1</v>
      </c>
      <c r="K54">
        <v>3328</v>
      </c>
      <c r="M54">
        <v>2207</v>
      </c>
      <c r="N54">
        <v>0</v>
      </c>
      <c r="O54">
        <v>0</v>
      </c>
      <c r="P54">
        <v>0</v>
      </c>
      <c r="Q54">
        <v>3225</v>
      </c>
      <c r="S54">
        <v>51</v>
      </c>
      <c r="T54">
        <v>0</v>
      </c>
      <c r="U54">
        <v>0</v>
      </c>
      <c r="V54">
        <v>0</v>
      </c>
      <c r="W54">
        <v>3370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6574</v>
      </c>
      <c r="G55">
        <v>52</v>
      </c>
      <c r="H55">
        <v>1</v>
      </c>
      <c r="I55">
        <v>1</v>
      </c>
      <c r="J55">
        <v>1</v>
      </c>
      <c r="K55">
        <v>3191</v>
      </c>
      <c r="M55">
        <v>2208</v>
      </c>
      <c r="N55">
        <v>0.16</v>
      </c>
      <c r="O55">
        <v>0.01</v>
      </c>
      <c r="P55">
        <v>0.03</v>
      </c>
      <c r="Q55">
        <v>6623</v>
      </c>
      <c r="S55">
        <v>52</v>
      </c>
      <c r="T55">
        <v>0.02</v>
      </c>
      <c r="U55">
        <v>0.01</v>
      </c>
      <c r="V55">
        <v>0.01</v>
      </c>
      <c r="W55">
        <v>3311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3872</v>
      </c>
      <c r="G56">
        <v>53</v>
      </c>
      <c r="H56">
        <v>1</v>
      </c>
      <c r="I56">
        <v>1</v>
      </c>
      <c r="J56">
        <v>1</v>
      </c>
      <c r="K56">
        <v>3471</v>
      </c>
      <c r="M56">
        <v>2209</v>
      </c>
      <c r="N56">
        <v>0</v>
      </c>
      <c r="O56">
        <v>0</v>
      </c>
      <c r="P56">
        <v>0</v>
      </c>
      <c r="Q56">
        <v>3720</v>
      </c>
      <c r="S56">
        <v>53</v>
      </c>
      <c r="T56">
        <v>0.01</v>
      </c>
      <c r="U56">
        <v>0.01</v>
      </c>
      <c r="V56">
        <v>0.01</v>
      </c>
      <c r="W56">
        <v>3550</v>
      </c>
    </row>
    <row r="57" spans="1:23" x14ac:dyDescent="0.35">
      <c r="A57">
        <v>2211</v>
      </c>
      <c r="B57">
        <v>1</v>
      </c>
      <c r="C57">
        <v>0.92</v>
      </c>
      <c r="D57">
        <v>0.96</v>
      </c>
      <c r="E57">
        <v>3251</v>
      </c>
      <c r="G57">
        <v>54</v>
      </c>
      <c r="H57">
        <v>0.89</v>
      </c>
      <c r="I57">
        <v>1</v>
      </c>
      <c r="J57">
        <v>0.94</v>
      </c>
      <c r="K57">
        <v>3348</v>
      </c>
      <c r="M57">
        <v>2211</v>
      </c>
      <c r="N57">
        <v>0</v>
      </c>
      <c r="O57">
        <v>0</v>
      </c>
      <c r="P57">
        <v>0</v>
      </c>
      <c r="Q57">
        <v>3165</v>
      </c>
      <c r="S57">
        <v>54</v>
      </c>
      <c r="T57">
        <v>0.01</v>
      </c>
      <c r="U57">
        <v>0.01</v>
      </c>
      <c r="V57">
        <v>0.01</v>
      </c>
      <c r="W57">
        <v>3328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3304</v>
      </c>
      <c r="G58">
        <v>55</v>
      </c>
      <c r="H58">
        <v>1</v>
      </c>
      <c r="I58">
        <v>1</v>
      </c>
      <c r="J58">
        <v>1</v>
      </c>
      <c r="K58">
        <v>3211</v>
      </c>
      <c r="M58">
        <v>2216</v>
      </c>
      <c r="N58">
        <v>0</v>
      </c>
      <c r="O58">
        <v>0</v>
      </c>
      <c r="P58">
        <v>0</v>
      </c>
      <c r="Q58">
        <v>3207</v>
      </c>
      <c r="S58">
        <v>55</v>
      </c>
      <c r="T58">
        <v>0</v>
      </c>
      <c r="U58">
        <v>0</v>
      </c>
      <c r="V58">
        <v>0</v>
      </c>
      <c r="W58">
        <v>3235</v>
      </c>
    </row>
    <row r="59" spans="1:23" x14ac:dyDescent="0.35">
      <c r="A59">
        <v>2218</v>
      </c>
      <c r="B59">
        <v>0.5</v>
      </c>
      <c r="C59">
        <v>0.52</v>
      </c>
      <c r="D59">
        <v>0.51</v>
      </c>
      <c r="E59">
        <v>7023</v>
      </c>
      <c r="G59">
        <v>56</v>
      </c>
      <c r="H59">
        <v>0.99</v>
      </c>
      <c r="I59">
        <v>1</v>
      </c>
      <c r="J59">
        <v>1</v>
      </c>
      <c r="K59">
        <v>3431</v>
      </c>
      <c r="M59">
        <v>2218</v>
      </c>
      <c r="N59">
        <v>0</v>
      </c>
      <c r="O59">
        <v>0</v>
      </c>
      <c r="P59">
        <v>0</v>
      </c>
      <c r="Q59">
        <v>7013</v>
      </c>
      <c r="S59">
        <v>56</v>
      </c>
      <c r="T59">
        <v>0</v>
      </c>
      <c r="U59">
        <v>0</v>
      </c>
      <c r="V59">
        <v>0</v>
      </c>
      <c r="W59">
        <v>3426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6621</v>
      </c>
      <c r="G60">
        <v>57</v>
      </c>
      <c r="H60">
        <v>1</v>
      </c>
      <c r="I60">
        <v>1</v>
      </c>
      <c r="J60">
        <v>1</v>
      </c>
      <c r="K60">
        <v>3034</v>
      </c>
      <c r="M60">
        <v>2219</v>
      </c>
      <c r="N60">
        <v>0</v>
      </c>
      <c r="O60">
        <v>0</v>
      </c>
      <c r="P60">
        <v>0</v>
      </c>
      <c r="Q60">
        <v>6590</v>
      </c>
      <c r="S60">
        <v>57</v>
      </c>
      <c r="T60">
        <v>0</v>
      </c>
      <c r="U60">
        <v>0</v>
      </c>
      <c r="V60">
        <v>0</v>
      </c>
      <c r="W60">
        <v>3030</v>
      </c>
    </row>
    <row r="61" spans="1:23" x14ac:dyDescent="0.35">
      <c r="A61">
        <v>2220</v>
      </c>
      <c r="B61">
        <v>1</v>
      </c>
      <c r="C61">
        <v>0.51</v>
      </c>
      <c r="D61">
        <v>0.68</v>
      </c>
      <c r="E61">
        <v>6728</v>
      </c>
      <c r="G61">
        <v>58</v>
      </c>
      <c r="H61">
        <v>0</v>
      </c>
      <c r="I61">
        <v>0</v>
      </c>
      <c r="J61">
        <v>0</v>
      </c>
      <c r="K61">
        <v>3297</v>
      </c>
      <c r="M61">
        <v>2220</v>
      </c>
      <c r="N61">
        <v>0</v>
      </c>
      <c r="O61">
        <v>0</v>
      </c>
      <c r="P61">
        <v>0</v>
      </c>
      <c r="Q61">
        <v>6586</v>
      </c>
      <c r="S61">
        <v>58</v>
      </c>
      <c r="T61">
        <v>0</v>
      </c>
      <c r="U61">
        <v>0</v>
      </c>
      <c r="V61">
        <v>0</v>
      </c>
      <c r="W61">
        <v>3241</v>
      </c>
    </row>
    <row r="62" spans="1:23" x14ac:dyDescent="0.35">
      <c r="A62">
        <v>2224</v>
      </c>
      <c r="B62">
        <v>0</v>
      </c>
      <c r="C62">
        <v>0</v>
      </c>
      <c r="D62">
        <v>0</v>
      </c>
      <c r="E62">
        <v>3243</v>
      </c>
      <c r="G62">
        <v>59</v>
      </c>
      <c r="H62">
        <v>1</v>
      </c>
      <c r="I62">
        <v>1</v>
      </c>
      <c r="J62">
        <v>1</v>
      </c>
      <c r="K62">
        <v>3675</v>
      </c>
      <c r="M62">
        <v>2224</v>
      </c>
      <c r="N62">
        <v>0</v>
      </c>
      <c r="O62">
        <v>0</v>
      </c>
      <c r="P62">
        <v>0</v>
      </c>
      <c r="Q62">
        <v>3172</v>
      </c>
      <c r="S62">
        <v>59</v>
      </c>
      <c r="T62">
        <v>0.02</v>
      </c>
      <c r="U62">
        <v>0</v>
      </c>
      <c r="V62">
        <v>0</v>
      </c>
      <c r="W62">
        <v>3692</v>
      </c>
    </row>
    <row r="63" spans="1:23" x14ac:dyDescent="0.35">
      <c r="A63">
        <v>2227</v>
      </c>
      <c r="B63">
        <v>0.35</v>
      </c>
      <c r="C63">
        <v>0.51</v>
      </c>
      <c r="D63">
        <v>0.42</v>
      </c>
      <c r="E63">
        <v>6694</v>
      </c>
      <c r="G63">
        <v>60</v>
      </c>
      <c r="H63">
        <v>1</v>
      </c>
      <c r="I63">
        <v>1</v>
      </c>
      <c r="J63">
        <v>1</v>
      </c>
      <c r="K63">
        <v>3204</v>
      </c>
      <c r="M63">
        <v>2227</v>
      </c>
      <c r="N63">
        <v>0</v>
      </c>
      <c r="O63">
        <v>0</v>
      </c>
      <c r="P63">
        <v>0</v>
      </c>
      <c r="Q63">
        <v>6741</v>
      </c>
      <c r="S63">
        <v>60</v>
      </c>
      <c r="T63">
        <v>0</v>
      </c>
      <c r="U63">
        <v>0</v>
      </c>
      <c r="V63">
        <v>0</v>
      </c>
      <c r="W63">
        <v>3284</v>
      </c>
    </row>
    <row r="64" spans="1:23" x14ac:dyDescent="0.35">
      <c r="A64">
        <v>2228</v>
      </c>
      <c r="B64">
        <v>0.38</v>
      </c>
      <c r="C64">
        <v>0.65</v>
      </c>
      <c r="D64">
        <v>0.48</v>
      </c>
      <c r="E64">
        <v>10079</v>
      </c>
      <c r="G64">
        <v>61</v>
      </c>
      <c r="H64">
        <v>1</v>
      </c>
      <c r="I64">
        <v>1</v>
      </c>
      <c r="J64">
        <v>1</v>
      </c>
      <c r="K64">
        <v>3919</v>
      </c>
      <c r="M64">
        <v>2228</v>
      </c>
      <c r="N64">
        <v>0</v>
      </c>
      <c r="O64">
        <v>0</v>
      </c>
      <c r="P64">
        <v>0</v>
      </c>
      <c r="Q64">
        <v>10197</v>
      </c>
      <c r="S64">
        <v>61</v>
      </c>
      <c r="T64">
        <v>0.05</v>
      </c>
      <c r="U64">
        <v>0.11</v>
      </c>
      <c r="V64">
        <v>7.0000000000000007E-2</v>
      </c>
      <c r="W64">
        <v>3983</v>
      </c>
    </row>
    <row r="65" spans="1:23" x14ac:dyDescent="0.35">
      <c r="A65">
        <v>2229</v>
      </c>
      <c r="B65">
        <v>0.57999999999999996</v>
      </c>
      <c r="C65">
        <v>0.49</v>
      </c>
      <c r="D65">
        <v>0.53</v>
      </c>
      <c r="E65">
        <v>6506</v>
      </c>
      <c r="G65">
        <v>62</v>
      </c>
      <c r="H65">
        <v>0.5</v>
      </c>
      <c r="I65">
        <v>1</v>
      </c>
      <c r="J65">
        <v>0.67</v>
      </c>
      <c r="K65">
        <v>3212</v>
      </c>
      <c r="M65">
        <v>2229</v>
      </c>
      <c r="N65">
        <v>0</v>
      </c>
      <c r="O65">
        <v>0</v>
      </c>
      <c r="P65">
        <v>0</v>
      </c>
      <c r="Q65">
        <v>6713</v>
      </c>
      <c r="S65">
        <v>62</v>
      </c>
      <c r="T65">
        <v>0</v>
      </c>
      <c r="U65">
        <v>0</v>
      </c>
      <c r="V65">
        <v>0</v>
      </c>
      <c r="W65">
        <v>3159</v>
      </c>
    </row>
    <row r="66" spans="1:23" x14ac:dyDescent="0.35">
      <c r="A66">
        <v>2230</v>
      </c>
      <c r="B66">
        <v>0.77</v>
      </c>
      <c r="C66">
        <v>0.48</v>
      </c>
      <c r="D66">
        <v>0.59</v>
      </c>
      <c r="E66">
        <v>9321</v>
      </c>
      <c r="G66">
        <v>63</v>
      </c>
      <c r="H66">
        <v>1</v>
      </c>
      <c r="I66">
        <v>1</v>
      </c>
      <c r="J66">
        <v>1</v>
      </c>
      <c r="K66">
        <v>3089</v>
      </c>
      <c r="M66">
        <v>2230</v>
      </c>
      <c r="N66">
        <v>0</v>
      </c>
      <c r="O66">
        <v>0</v>
      </c>
      <c r="P66">
        <v>0</v>
      </c>
      <c r="Q66">
        <v>9367</v>
      </c>
      <c r="S66">
        <v>63</v>
      </c>
      <c r="T66">
        <v>0.01</v>
      </c>
      <c r="U66">
        <v>0.09</v>
      </c>
      <c r="V66">
        <v>0.02</v>
      </c>
      <c r="W66">
        <v>3160</v>
      </c>
    </row>
    <row r="67" spans="1:23" x14ac:dyDescent="0.35">
      <c r="A67">
        <v>2231</v>
      </c>
      <c r="B67">
        <v>1</v>
      </c>
      <c r="C67">
        <v>0.77</v>
      </c>
      <c r="D67">
        <v>0.87</v>
      </c>
      <c r="E67">
        <v>3603</v>
      </c>
      <c r="G67">
        <v>64</v>
      </c>
      <c r="H67">
        <v>1</v>
      </c>
      <c r="I67">
        <v>1</v>
      </c>
      <c r="J67">
        <v>1</v>
      </c>
      <c r="K67">
        <v>3558</v>
      </c>
      <c r="M67">
        <v>2231</v>
      </c>
      <c r="N67">
        <v>0</v>
      </c>
      <c r="O67">
        <v>0</v>
      </c>
      <c r="P67">
        <v>0</v>
      </c>
      <c r="Q67">
        <v>3529</v>
      </c>
      <c r="S67">
        <v>64</v>
      </c>
      <c r="T67">
        <v>0</v>
      </c>
      <c r="U67">
        <v>0</v>
      </c>
      <c r="V67">
        <v>0</v>
      </c>
      <c r="W67">
        <v>3461</v>
      </c>
    </row>
    <row r="68" spans="1:23" x14ac:dyDescent="0.35">
      <c r="A68">
        <v>2233</v>
      </c>
      <c r="B68">
        <v>0.13</v>
      </c>
      <c r="C68">
        <v>0.08</v>
      </c>
      <c r="D68">
        <v>0.1</v>
      </c>
      <c r="E68">
        <v>6924</v>
      </c>
      <c r="G68">
        <v>65</v>
      </c>
      <c r="H68">
        <v>1</v>
      </c>
      <c r="I68">
        <v>1</v>
      </c>
      <c r="J68">
        <v>1</v>
      </c>
      <c r="K68">
        <v>3725</v>
      </c>
      <c r="M68">
        <v>2233</v>
      </c>
      <c r="N68">
        <v>0</v>
      </c>
      <c r="O68">
        <v>0</v>
      </c>
      <c r="P68">
        <v>0</v>
      </c>
      <c r="Q68">
        <v>7025</v>
      </c>
      <c r="S68">
        <v>65</v>
      </c>
      <c r="T68">
        <v>0</v>
      </c>
      <c r="U68">
        <v>0</v>
      </c>
      <c r="V68">
        <v>0</v>
      </c>
      <c r="W68">
        <v>3676</v>
      </c>
    </row>
    <row r="69" spans="1:23" x14ac:dyDescent="0.35">
      <c r="A69">
        <v>2250</v>
      </c>
      <c r="B69">
        <v>0.59</v>
      </c>
      <c r="C69">
        <v>0.57999999999999996</v>
      </c>
      <c r="D69">
        <v>0.57999999999999996</v>
      </c>
      <c r="E69">
        <v>8488</v>
      </c>
      <c r="G69">
        <v>66</v>
      </c>
      <c r="H69">
        <v>1</v>
      </c>
      <c r="I69">
        <v>1</v>
      </c>
      <c r="J69">
        <v>1</v>
      </c>
      <c r="K69">
        <v>3397</v>
      </c>
      <c r="M69">
        <v>2250</v>
      </c>
      <c r="N69">
        <v>0.64</v>
      </c>
      <c r="O69">
        <v>0.22</v>
      </c>
      <c r="P69">
        <v>0.33</v>
      </c>
      <c r="Q69">
        <v>8632</v>
      </c>
      <c r="S69">
        <v>66</v>
      </c>
      <c r="T69">
        <v>0</v>
      </c>
      <c r="U69">
        <v>0</v>
      </c>
      <c r="V69">
        <v>0</v>
      </c>
      <c r="W69">
        <v>3328</v>
      </c>
    </row>
    <row r="70" spans="1:23" x14ac:dyDescent="0.35">
      <c r="A70">
        <v>2251</v>
      </c>
      <c r="B70">
        <v>0.72</v>
      </c>
      <c r="C70">
        <v>0.24</v>
      </c>
      <c r="D70">
        <v>0.35</v>
      </c>
      <c r="E70">
        <v>14062</v>
      </c>
      <c r="G70">
        <v>67</v>
      </c>
      <c r="H70">
        <v>1</v>
      </c>
      <c r="I70">
        <v>1</v>
      </c>
      <c r="J70">
        <v>1</v>
      </c>
      <c r="K70">
        <v>3283</v>
      </c>
      <c r="M70">
        <v>2251</v>
      </c>
      <c r="N70">
        <v>0</v>
      </c>
      <c r="O70">
        <v>0</v>
      </c>
      <c r="P70">
        <v>0</v>
      </c>
      <c r="Q70">
        <v>13880</v>
      </c>
      <c r="S70">
        <v>67</v>
      </c>
      <c r="T70">
        <v>0.03</v>
      </c>
      <c r="U70">
        <v>0.03</v>
      </c>
      <c r="V70">
        <v>0.03</v>
      </c>
      <c r="W70">
        <v>3255</v>
      </c>
    </row>
    <row r="71" spans="1:23" x14ac:dyDescent="0.35">
      <c r="A71">
        <v>2259</v>
      </c>
      <c r="B71">
        <v>0.16</v>
      </c>
      <c r="C71">
        <v>0.27</v>
      </c>
      <c r="D71">
        <v>0.2</v>
      </c>
      <c r="E71">
        <v>94634</v>
      </c>
      <c r="G71">
        <v>68</v>
      </c>
      <c r="H71">
        <v>1</v>
      </c>
      <c r="I71">
        <v>1</v>
      </c>
      <c r="J71">
        <v>1</v>
      </c>
      <c r="K71">
        <v>3375</v>
      </c>
      <c r="M71">
        <v>2259</v>
      </c>
      <c r="N71">
        <v>0.1</v>
      </c>
      <c r="O71">
        <v>0.93</v>
      </c>
      <c r="P71">
        <v>0.18</v>
      </c>
      <c r="Q71">
        <v>93803</v>
      </c>
      <c r="S71">
        <v>68</v>
      </c>
      <c r="T71">
        <v>0</v>
      </c>
      <c r="U71">
        <v>0</v>
      </c>
      <c r="V71">
        <v>0</v>
      </c>
      <c r="W71">
        <v>3497</v>
      </c>
    </row>
    <row r="72" spans="1:23" x14ac:dyDescent="0.35">
      <c r="A72">
        <v>2260</v>
      </c>
      <c r="B72">
        <v>0</v>
      </c>
      <c r="C72">
        <v>0</v>
      </c>
      <c r="D72">
        <v>0</v>
      </c>
      <c r="E72">
        <v>10007</v>
      </c>
      <c r="G72">
        <v>69</v>
      </c>
      <c r="H72">
        <v>1</v>
      </c>
      <c r="I72">
        <v>1</v>
      </c>
      <c r="J72">
        <v>1</v>
      </c>
      <c r="K72">
        <v>3459</v>
      </c>
      <c r="M72">
        <v>2260</v>
      </c>
      <c r="N72">
        <v>0</v>
      </c>
      <c r="O72">
        <v>0</v>
      </c>
      <c r="P72">
        <v>0</v>
      </c>
      <c r="Q72">
        <v>10068</v>
      </c>
      <c r="S72">
        <v>69</v>
      </c>
      <c r="T72">
        <v>0</v>
      </c>
      <c r="U72">
        <v>0</v>
      </c>
      <c r="V72">
        <v>0</v>
      </c>
      <c r="W72">
        <v>3512</v>
      </c>
    </row>
    <row r="73" spans="1:23" x14ac:dyDescent="0.35">
      <c r="A73">
        <v>2261</v>
      </c>
      <c r="B73">
        <v>0.28999999999999998</v>
      </c>
      <c r="C73">
        <v>0.36</v>
      </c>
      <c r="D73">
        <v>0.32</v>
      </c>
      <c r="E73">
        <v>69336</v>
      </c>
      <c r="G73">
        <v>70</v>
      </c>
      <c r="H73">
        <v>1</v>
      </c>
      <c r="I73">
        <v>1</v>
      </c>
      <c r="J73">
        <v>1</v>
      </c>
      <c r="K73">
        <v>3404</v>
      </c>
      <c r="M73">
        <v>2261</v>
      </c>
      <c r="N73">
        <v>0.08</v>
      </c>
      <c r="O73">
        <v>0.08</v>
      </c>
      <c r="P73">
        <v>0.08</v>
      </c>
      <c r="Q73">
        <v>69552</v>
      </c>
      <c r="S73">
        <v>70</v>
      </c>
      <c r="T73">
        <v>0</v>
      </c>
      <c r="U73">
        <v>0</v>
      </c>
      <c r="V73">
        <v>0</v>
      </c>
      <c r="W73">
        <v>3432</v>
      </c>
    </row>
    <row r="74" spans="1:23" x14ac:dyDescent="0.35">
      <c r="A74">
        <v>2262</v>
      </c>
      <c r="B74">
        <v>0</v>
      </c>
      <c r="C74">
        <v>0</v>
      </c>
      <c r="D74">
        <v>0</v>
      </c>
      <c r="E74">
        <v>26637</v>
      </c>
      <c r="G74">
        <v>71</v>
      </c>
      <c r="H74">
        <v>1</v>
      </c>
      <c r="I74">
        <v>1</v>
      </c>
      <c r="J74">
        <v>1</v>
      </c>
      <c r="K74">
        <v>3536</v>
      </c>
      <c r="M74">
        <v>2262</v>
      </c>
      <c r="N74">
        <v>0</v>
      </c>
      <c r="O74">
        <v>0</v>
      </c>
      <c r="P74">
        <v>0</v>
      </c>
      <c r="Q74">
        <v>26951</v>
      </c>
      <c r="S74">
        <v>71</v>
      </c>
      <c r="T74">
        <v>0</v>
      </c>
      <c r="U74">
        <v>0</v>
      </c>
      <c r="V74">
        <v>0</v>
      </c>
      <c r="W74">
        <v>3582</v>
      </c>
    </row>
    <row r="75" spans="1:23" x14ac:dyDescent="0.35">
      <c r="A75">
        <v>2263</v>
      </c>
      <c r="B75">
        <v>0</v>
      </c>
      <c r="C75">
        <v>0</v>
      </c>
      <c r="D75">
        <v>0</v>
      </c>
      <c r="E75">
        <v>20162</v>
      </c>
      <c r="G75">
        <v>72</v>
      </c>
      <c r="H75">
        <v>0.62</v>
      </c>
      <c r="I75">
        <v>0.92</v>
      </c>
      <c r="J75">
        <v>0.74</v>
      </c>
      <c r="K75">
        <v>3222</v>
      </c>
      <c r="M75">
        <v>2263</v>
      </c>
      <c r="N75">
        <v>0</v>
      </c>
      <c r="O75">
        <v>0</v>
      </c>
      <c r="P75">
        <v>0</v>
      </c>
      <c r="Q75">
        <v>20152</v>
      </c>
      <c r="S75">
        <v>72</v>
      </c>
      <c r="T75">
        <v>0</v>
      </c>
      <c r="U75">
        <v>0.25</v>
      </c>
      <c r="V75">
        <v>0.01</v>
      </c>
      <c r="W75">
        <v>3292</v>
      </c>
    </row>
    <row r="76" spans="1:23" x14ac:dyDescent="0.35">
      <c r="A76">
        <v>2264</v>
      </c>
      <c r="B76">
        <v>0.86</v>
      </c>
      <c r="C76">
        <v>0.11</v>
      </c>
      <c r="D76">
        <v>0.19</v>
      </c>
      <c r="E76">
        <v>3397</v>
      </c>
      <c r="G76">
        <v>73</v>
      </c>
      <c r="H76">
        <v>1</v>
      </c>
      <c r="I76">
        <v>1</v>
      </c>
      <c r="J76">
        <v>1</v>
      </c>
      <c r="K76">
        <v>3414</v>
      </c>
      <c r="M76">
        <v>2264</v>
      </c>
      <c r="N76">
        <v>0</v>
      </c>
      <c r="O76">
        <v>0</v>
      </c>
      <c r="P76">
        <v>0</v>
      </c>
      <c r="Q76">
        <v>3330</v>
      </c>
      <c r="S76">
        <v>73</v>
      </c>
      <c r="T76">
        <v>0</v>
      </c>
      <c r="U76">
        <v>0</v>
      </c>
      <c r="V76">
        <v>0</v>
      </c>
      <c r="W76">
        <v>3478</v>
      </c>
    </row>
    <row r="77" spans="1:23" x14ac:dyDescent="0.35">
      <c r="A77">
        <v>2265</v>
      </c>
      <c r="B77">
        <v>0.98</v>
      </c>
      <c r="C77">
        <v>0.35</v>
      </c>
      <c r="D77">
        <v>0.52</v>
      </c>
      <c r="E77">
        <v>10222</v>
      </c>
      <c r="G77">
        <v>74</v>
      </c>
      <c r="H77">
        <v>1</v>
      </c>
      <c r="I77">
        <v>1</v>
      </c>
      <c r="J77">
        <v>1</v>
      </c>
      <c r="K77">
        <v>3234</v>
      </c>
      <c r="M77">
        <v>2265</v>
      </c>
      <c r="N77">
        <v>0</v>
      </c>
      <c r="O77">
        <v>0</v>
      </c>
      <c r="P77">
        <v>0</v>
      </c>
      <c r="Q77">
        <v>10229</v>
      </c>
      <c r="S77">
        <v>74</v>
      </c>
      <c r="T77">
        <v>0</v>
      </c>
      <c r="U77">
        <v>0</v>
      </c>
      <c r="V77">
        <v>0</v>
      </c>
      <c r="W77">
        <v>3299</v>
      </c>
    </row>
    <row r="78" spans="1:23" x14ac:dyDescent="0.35">
      <c r="A78">
        <v>2278</v>
      </c>
      <c r="B78">
        <v>0.01</v>
      </c>
      <c r="C78">
        <v>0</v>
      </c>
      <c r="D78">
        <v>0</v>
      </c>
      <c r="E78">
        <v>3199</v>
      </c>
      <c r="G78">
        <v>75</v>
      </c>
      <c r="H78">
        <v>1</v>
      </c>
      <c r="I78">
        <v>1</v>
      </c>
      <c r="J78">
        <v>1</v>
      </c>
      <c r="K78">
        <v>3360</v>
      </c>
      <c r="M78">
        <v>2278</v>
      </c>
      <c r="N78">
        <v>0</v>
      </c>
      <c r="O78">
        <v>0</v>
      </c>
      <c r="P78">
        <v>0</v>
      </c>
      <c r="Q78">
        <v>3208</v>
      </c>
      <c r="S78">
        <v>75</v>
      </c>
      <c r="T78">
        <v>0.4</v>
      </c>
      <c r="U78">
        <v>0</v>
      </c>
      <c r="V78">
        <v>0.01</v>
      </c>
      <c r="W78">
        <v>3329</v>
      </c>
    </row>
    <row r="79" spans="1:23" x14ac:dyDescent="0.35">
      <c r="A79">
        <v>2280</v>
      </c>
      <c r="B79">
        <v>0</v>
      </c>
      <c r="C79">
        <v>0</v>
      </c>
      <c r="D79">
        <v>0</v>
      </c>
      <c r="E79">
        <v>16559</v>
      </c>
      <c r="G79">
        <v>76</v>
      </c>
      <c r="H79">
        <v>0</v>
      </c>
      <c r="I79">
        <v>0</v>
      </c>
      <c r="J79">
        <v>0</v>
      </c>
      <c r="K79">
        <v>3237</v>
      </c>
      <c r="M79">
        <v>2280</v>
      </c>
      <c r="N79">
        <v>0</v>
      </c>
      <c r="O79">
        <v>0</v>
      </c>
      <c r="P79">
        <v>0</v>
      </c>
      <c r="Q79">
        <v>16514</v>
      </c>
      <c r="S79">
        <v>76</v>
      </c>
      <c r="T79">
        <v>0</v>
      </c>
      <c r="U79">
        <v>0</v>
      </c>
      <c r="V79">
        <v>0</v>
      </c>
      <c r="W79">
        <v>3262</v>
      </c>
    </row>
    <row r="80" spans="1:23" x14ac:dyDescent="0.35">
      <c r="A80">
        <v>2281</v>
      </c>
      <c r="B80">
        <v>0.22</v>
      </c>
      <c r="C80">
        <v>0.89</v>
      </c>
      <c r="D80">
        <v>0.35</v>
      </c>
      <c r="E80">
        <v>3655</v>
      </c>
      <c r="G80">
        <v>77</v>
      </c>
      <c r="H80">
        <v>1</v>
      </c>
      <c r="I80">
        <v>1</v>
      </c>
      <c r="J80">
        <v>1</v>
      </c>
      <c r="K80">
        <v>3523</v>
      </c>
      <c r="M80">
        <v>2281</v>
      </c>
      <c r="N80">
        <v>0</v>
      </c>
      <c r="O80">
        <v>0</v>
      </c>
      <c r="P80">
        <v>0</v>
      </c>
      <c r="Q80">
        <v>3667</v>
      </c>
      <c r="S80">
        <v>77</v>
      </c>
      <c r="T80">
        <v>0</v>
      </c>
      <c r="U80">
        <v>0</v>
      </c>
      <c r="V80">
        <v>0</v>
      </c>
      <c r="W80">
        <v>3456</v>
      </c>
    </row>
    <row r="81" spans="1:23" x14ac:dyDescent="0.35">
      <c r="A81">
        <v>2282</v>
      </c>
      <c r="B81">
        <v>0.45</v>
      </c>
      <c r="C81">
        <v>0.41</v>
      </c>
      <c r="D81">
        <v>0.43</v>
      </c>
      <c r="E81">
        <v>13643</v>
      </c>
      <c r="G81">
        <v>78</v>
      </c>
      <c r="H81">
        <v>1</v>
      </c>
      <c r="I81">
        <v>1</v>
      </c>
      <c r="J81">
        <v>1</v>
      </c>
      <c r="K81">
        <v>3276</v>
      </c>
      <c r="M81">
        <v>2282</v>
      </c>
      <c r="N81">
        <v>0</v>
      </c>
      <c r="O81">
        <v>0</v>
      </c>
      <c r="P81">
        <v>0</v>
      </c>
      <c r="Q81">
        <v>13619</v>
      </c>
      <c r="S81">
        <v>78</v>
      </c>
      <c r="T81">
        <v>0.01</v>
      </c>
      <c r="U81">
        <v>0.03</v>
      </c>
      <c r="V81">
        <v>0.01</v>
      </c>
      <c r="W81">
        <v>3216</v>
      </c>
    </row>
    <row r="82" spans="1:23" x14ac:dyDescent="0.35">
      <c r="A82">
        <v>2283</v>
      </c>
      <c r="B82">
        <v>1</v>
      </c>
      <c r="C82">
        <v>1</v>
      </c>
      <c r="D82">
        <v>1</v>
      </c>
      <c r="E82">
        <v>6408</v>
      </c>
      <c r="G82">
        <v>79</v>
      </c>
      <c r="H82">
        <v>1</v>
      </c>
      <c r="I82">
        <v>1</v>
      </c>
      <c r="J82">
        <v>1</v>
      </c>
      <c r="K82">
        <v>3235</v>
      </c>
      <c r="M82">
        <v>2283</v>
      </c>
      <c r="N82">
        <v>0</v>
      </c>
      <c r="O82">
        <v>0</v>
      </c>
      <c r="P82">
        <v>0</v>
      </c>
      <c r="Q82">
        <v>6351</v>
      </c>
      <c r="S82">
        <v>79</v>
      </c>
      <c r="T82">
        <v>0</v>
      </c>
      <c r="U82">
        <v>0</v>
      </c>
      <c r="V82">
        <v>0</v>
      </c>
      <c r="W82">
        <v>3222</v>
      </c>
    </row>
    <row r="83" spans="1:23" x14ac:dyDescent="0.35">
      <c r="A83">
        <v>2284</v>
      </c>
      <c r="B83">
        <v>0.22</v>
      </c>
      <c r="C83">
        <v>0.46</v>
      </c>
      <c r="D83">
        <v>0.28999999999999998</v>
      </c>
      <c r="E83">
        <v>13543</v>
      </c>
      <c r="G83">
        <v>80</v>
      </c>
      <c r="H83">
        <v>1</v>
      </c>
      <c r="I83">
        <v>1</v>
      </c>
      <c r="J83">
        <v>1</v>
      </c>
      <c r="K83">
        <v>3323</v>
      </c>
      <c r="M83">
        <v>2284</v>
      </c>
      <c r="N83">
        <v>0</v>
      </c>
      <c r="O83">
        <v>0</v>
      </c>
      <c r="P83">
        <v>0</v>
      </c>
      <c r="Q83">
        <v>13454</v>
      </c>
      <c r="S83">
        <v>80</v>
      </c>
      <c r="T83">
        <v>0</v>
      </c>
      <c r="U83">
        <v>0</v>
      </c>
      <c r="V83">
        <v>0</v>
      </c>
      <c r="W83">
        <v>3225</v>
      </c>
    </row>
    <row r="84" spans="1:23" x14ac:dyDescent="0.35">
      <c r="A84">
        <v>2285</v>
      </c>
      <c r="B84">
        <v>0.13</v>
      </c>
      <c r="C84">
        <v>0.13</v>
      </c>
      <c r="D84">
        <v>0.13</v>
      </c>
      <c r="E84">
        <v>16050</v>
      </c>
      <c r="G84">
        <v>81</v>
      </c>
      <c r="H84">
        <v>1</v>
      </c>
      <c r="I84">
        <v>1</v>
      </c>
      <c r="J84">
        <v>1</v>
      </c>
      <c r="K84">
        <v>3238</v>
      </c>
      <c r="M84">
        <v>2285</v>
      </c>
      <c r="N84">
        <v>0</v>
      </c>
      <c r="O84">
        <v>0</v>
      </c>
      <c r="P84">
        <v>0</v>
      </c>
      <c r="Q84">
        <v>16224</v>
      </c>
      <c r="S84">
        <v>81</v>
      </c>
      <c r="T84">
        <v>0.2</v>
      </c>
      <c r="U84">
        <v>0.2</v>
      </c>
      <c r="V84">
        <v>0.2</v>
      </c>
      <c r="W84">
        <v>3204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3320</v>
      </c>
      <c r="G85">
        <v>82</v>
      </c>
      <c r="H85">
        <v>1</v>
      </c>
      <c r="I85">
        <v>1</v>
      </c>
      <c r="J85">
        <v>1</v>
      </c>
      <c r="K85">
        <v>3293</v>
      </c>
      <c r="M85">
        <v>2286</v>
      </c>
      <c r="N85">
        <v>0</v>
      </c>
      <c r="O85">
        <v>0</v>
      </c>
      <c r="P85">
        <v>0</v>
      </c>
      <c r="Q85">
        <v>3239</v>
      </c>
      <c r="S85">
        <v>82</v>
      </c>
      <c r="T85">
        <v>0.1</v>
      </c>
      <c r="U85">
        <v>0.01</v>
      </c>
      <c r="V85">
        <v>0.02</v>
      </c>
      <c r="W85">
        <v>3254</v>
      </c>
    </row>
    <row r="86" spans="1:23" x14ac:dyDescent="0.35">
      <c r="A86">
        <v>2289</v>
      </c>
      <c r="B86">
        <v>0.5</v>
      </c>
      <c r="C86">
        <v>0.33</v>
      </c>
      <c r="D86">
        <v>0.4</v>
      </c>
      <c r="E86">
        <v>19614</v>
      </c>
      <c r="G86">
        <v>83</v>
      </c>
      <c r="H86">
        <v>0.82</v>
      </c>
      <c r="I86">
        <v>0.02</v>
      </c>
      <c r="J86">
        <v>0.04</v>
      </c>
      <c r="K86">
        <v>3378</v>
      </c>
      <c r="M86">
        <v>2289</v>
      </c>
      <c r="N86">
        <v>0</v>
      </c>
      <c r="O86">
        <v>0</v>
      </c>
      <c r="P86">
        <v>0</v>
      </c>
      <c r="Q86">
        <v>19516</v>
      </c>
      <c r="S86">
        <v>83</v>
      </c>
      <c r="T86">
        <v>0.03</v>
      </c>
      <c r="U86">
        <v>0</v>
      </c>
      <c r="V86">
        <v>0.01</v>
      </c>
      <c r="W86">
        <v>3278</v>
      </c>
    </row>
    <row r="87" spans="1:23" x14ac:dyDescent="0.35">
      <c r="A87">
        <v>2290</v>
      </c>
      <c r="B87">
        <v>0.18</v>
      </c>
      <c r="C87">
        <v>0.23</v>
      </c>
      <c r="D87">
        <v>0.2</v>
      </c>
      <c r="E87">
        <v>42462</v>
      </c>
      <c r="G87">
        <v>84</v>
      </c>
      <c r="H87">
        <v>1</v>
      </c>
      <c r="I87">
        <v>1</v>
      </c>
      <c r="J87">
        <v>1</v>
      </c>
      <c r="K87">
        <v>3580</v>
      </c>
      <c r="M87">
        <v>2290</v>
      </c>
      <c r="N87">
        <v>0.08</v>
      </c>
      <c r="O87">
        <v>0.02</v>
      </c>
      <c r="P87">
        <v>0.04</v>
      </c>
      <c r="Q87">
        <v>42622</v>
      </c>
      <c r="S87">
        <v>84</v>
      </c>
      <c r="T87">
        <v>0</v>
      </c>
      <c r="U87">
        <v>0</v>
      </c>
      <c r="V87">
        <v>0</v>
      </c>
      <c r="W87">
        <v>3521</v>
      </c>
    </row>
    <row r="88" spans="1:23" x14ac:dyDescent="0.35">
      <c r="A88">
        <v>2291</v>
      </c>
      <c r="B88">
        <v>0.38</v>
      </c>
      <c r="C88">
        <v>0.22</v>
      </c>
      <c r="D88">
        <v>0.28000000000000003</v>
      </c>
      <c r="E88">
        <v>18900</v>
      </c>
      <c r="G88">
        <v>85</v>
      </c>
      <c r="H88">
        <v>1</v>
      </c>
      <c r="I88">
        <v>1</v>
      </c>
      <c r="J88">
        <v>1</v>
      </c>
      <c r="K88">
        <v>3190</v>
      </c>
      <c r="M88">
        <v>2291</v>
      </c>
      <c r="N88">
        <v>0.17</v>
      </c>
      <c r="O88">
        <v>7.0000000000000007E-2</v>
      </c>
      <c r="P88">
        <v>0.1</v>
      </c>
      <c r="Q88">
        <v>19029</v>
      </c>
      <c r="S88">
        <v>85</v>
      </c>
      <c r="T88">
        <v>0</v>
      </c>
      <c r="U88">
        <v>0</v>
      </c>
      <c r="V88">
        <v>0</v>
      </c>
      <c r="W88">
        <v>3221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3335</v>
      </c>
      <c r="G89">
        <v>86</v>
      </c>
      <c r="H89">
        <v>1</v>
      </c>
      <c r="I89">
        <v>0.89</v>
      </c>
      <c r="J89">
        <v>0.94</v>
      </c>
      <c r="K89">
        <v>3303</v>
      </c>
      <c r="M89">
        <v>2292</v>
      </c>
      <c r="N89">
        <v>0</v>
      </c>
      <c r="O89">
        <v>0</v>
      </c>
      <c r="P89">
        <v>0</v>
      </c>
      <c r="Q89">
        <v>3309</v>
      </c>
      <c r="S89">
        <v>86</v>
      </c>
      <c r="T89">
        <v>0</v>
      </c>
      <c r="U89">
        <v>0</v>
      </c>
      <c r="V89">
        <v>0</v>
      </c>
      <c r="W89">
        <v>3125</v>
      </c>
    </row>
    <row r="90" spans="1:23" x14ac:dyDescent="0.35">
      <c r="A90">
        <v>2293</v>
      </c>
      <c r="B90">
        <v>0</v>
      </c>
      <c r="C90">
        <v>0</v>
      </c>
      <c r="D90">
        <v>0</v>
      </c>
      <c r="E90">
        <v>6618</v>
      </c>
      <c r="G90">
        <v>87</v>
      </c>
      <c r="H90">
        <v>1</v>
      </c>
      <c r="I90">
        <v>1</v>
      </c>
      <c r="J90">
        <v>1</v>
      </c>
      <c r="K90">
        <v>3443</v>
      </c>
      <c r="M90">
        <v>2293</v>
      </c>
      <c r="N90">
        <v>0</v>
      </c>
      <c r="O90">
        <v>0</v>
      </c>
      <c r="P90">
        <v>0</v>
      </c>
      <c r="Q90">
        <v>6653</v>
      </c>
      <c r="S90">
        <v>87</v>
      </c>
      <c r="T90">
        <v>0</v>
      </c>
      <c r="U90">
        <v>0</v>
      </c>
      <c r="V90">
        <v>0</v>
      </c>
      <c r="W90">
        <v>3463</v>
      </c>
    </row>
    <row r="91" spans="1:23" x14ac:dyDescent="0.35">
      <c r="A91">
        <v>2294</v>
      </c>
      <c r="B91">
        <v>0.33</v>
      </c>
      <c r="C91">
        <v>1</v>
      </c>
      <c r="D91">
        <v>0.5</v>
      </c>
      <c r="E91">
        <v>3274</v>
      </c>
      <c r="G91">
        <v>88</v>
      </c>
      <c r="H91">
        <v>1</v>
      </c>
      <c r="I91">
        <v>1</v>
      </c>
      <c r="J91">
        <v>1</v>
      </c>
      <c r="K91">
        <v>3347</v>
      </c>
      <c r="M91">
        <v>2294</v>
      </c>
      <c r="N91">
        <v>0</v>
      </c>
      <c r="O91">
        <v>0</v>
      </c>
      <c r="P91">
        <v>0</v>
      </c>
      <c r="Q91">
        <v>3359</v>
      </c>
      <c r="S91">
        <v>88</v>
      </c>
      <c r="T91">
        <v>0</v>
      </c>
      <c r="U91">
        <v>0</v>
      </c>
      <c r="V91">
        <v>0</v>
      </c>
      <c r="W91">
        <v>3333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2983</v>
      </c>
      <c r="G92">
        <v>89</v>
      </c>
      <c r="H92">
        <v>0.5</v>
      </c>
      <c r="I92">
        <v>1</v>
      </c>
      <c r="J92">
        <v>0.66</v>
      </c>
      <c r="K92">
        <v>3236</v>
      </c>
      <c r="M92">
        <v>2295</v>
      </c>
      <c r="N92">
        <v>0</v>
      </c>
      <c r="O92">
        <v>0</v>
      </c>
      <c r="P92">
        <v>0</v>
      </c>
      <c r="Q92">
        <v>3108</v>
      </c>
      <c r="S92">
        <v>89</v>
      </c>
      <c r="T92">
        <v>0</v>
      </c>
      <c r="U92">
        <v>0</v>
      </c>
      <c r="V92">
        <v>0</v>
      </c>
      <c r="W92">
        <v>3241</v>
      </c>
    </row>
    <row r="93" spans="1:23" x14ac:dyDescent="0.35">
      <c r="A93">
        <v>2296</v>
      </c>
      <c r="B93">
        <v>0.38</v>
      </c>
      <c r="C93">
        <v>1</v>
      </c>
      <c r="D93">
        <v>0.55000000000000004</v>
      </c>
      <c r="E93">
        <v>3082</v>
      </c>
      <c r="G93">
        <v>90</v>
      </c>
      <c r="H93">
        <v>1</v>
      </c>
      <c r="I93">
        <v>1</v>
      </c>
      <c r="J93">
        <v>1</v>
      </c>
      <c r="K93">
        <v>3164</v>
      </c>
      <c r="M93">
        <v>2296</v>
      </c>
      <c r="N93">
        <v>0</v>
      </c>
      <c r="O93">
        <v>0</v>
      </c>
      <c r="P93">
        <v>0</v>
      </c>
      <c r="Q93">
        <v>3132</v>
      </c>
      <c r="S93">
        <v>90</v>
      </c>
      <c r="T93">
        <v>0</v>
      </c>
      <c r="U93">
        <v>0</v>
      </c>
      <c r="V93">
        <v>0</v>
      </c>
      <c r="W93">
        <v>3160</v>
      </c>
    </row>
    <row r="94" spans="1:23" x14ac:dyDescent="0.35">
      <c r="A94">
        <v>2300</v>
      </c>
      <c r="B94">
        <v>0.62</v>
      </c>
      <c r="C94">
        <v>1</v>
      </c>
      <c r="D94">
        <v>0.76</v>
      </c>
      <c r="E94">
        <v>6428</v>
      </c>
      <c r="G94">
        <v>91</v>
      </c>
      <c r="H94">
        <v>1</v>
      </c>
      <c r="I94">
        <v>0.97</v>
      </c>
      <c r="J94">
        <v>0.99</v>
      </c>
      <c r="K94">
        <v>3301</v>
      </c>
      <c r="M94">
        <v>2300</v>
      </c>
      <c r="N94">
        <v>0</v>
      </c>
      <c r="O94">
        <v>0</v>
      </c>
      <c r="P94">
        <v>0</v>
      </c>
      <c r="Q94">
        <v>6392</v>
      </c>
      <c r="S94">
        <v>91</v>
      </c>
      <c r="T94">
        <v>0</v>
      </c>
      <c r="U94">
        <v>0</v>
      </c>
      <c r="V94">
        <v>0</v>
      </c>
      <c r="W94">
        <v>3165</v>
      </c>
    </row>
    <row r="95" spans="1:23" x14ac:dyDescent="0.35">
      <c r="A95">
        <v>2303</v>
      </c>
      <c r="B95">
        <v>1</v>
      </c>
      <c r="C95">
        <v>0.51</v>
      </c>
      <c r="D95">
        <v>0.68</v>
      </c>
      <c r="E95">
        <v>6511</v>
      </c>
      <c r="G95">
        <v>92</v>
      </c>
      <c r="H95">
        <v>1</v>
      </c>
      <c r="I95">
        <v>1</v>
      </c>
      <c r="J95">
        <v>1</v>
      </c>
      <c r="K95">
        <v>2177</v>
      </c>
      <c r="M95">
        <v>2303</v>
      </c>
      <c r="N95">
        <v>0</v>
      </c>
      <c r="O95">
        <v>0</v>
      </c>
      <c r="P95">
        <v>0</v>
      </c>
      <c r="Q95">
        <v>6420</v>
      </c>
      <c r="S95">
        <v>92</v>
      </c>
      <c r="T95">
        <v>0.01</v>
      </c>
      <c r="U95">
        <v>0.11</v>
      </c>
      <c r="V95">
        <v>0.01</v>
      </c>
      <c r="W95">
        <v>2159</v>
      </c>
    </row>
    <row r="96" spans="1:23" x14ac:dyDescent="0.35">
      <c r="A96">
        <v>2305</v>
      </c>
      <c r="B96">
        <v>0.38</v>
      </c>
      <c r="C96">
        <v>0.57999999999999996</v>
      </c>
      <c r="D96">
        <v>0.46</v>
      </c>
      <c r="E96">
        <v>16735</v>
      </c>
      <c r="G96">
        <v>93</v>
      </c>
      <c r="H96">
        <v>1</v>
      </c>
      <c r="I96">
        <v>1</v>
      </c>
      <c r="J96">
        <v>1</v>
      </c>
      <c r="K96">
        <v>3214</v>
      </c>
      <c r="M96">
        <v>2305</v>
      </c>
      <c r="N96">
        <v>0</v>
      </c>
      <c r="O96">
        <v>0</v>
      </c>
      <c r="P96">
        <v>0</v>
      </c>
      <c r="Q96">
        <v>17040</v>
      </c>
      <c r="S96">
        <v>93</v>
      </c>
      <c r="T96">
        <v>0</v>
      </c>
      <c r="U96">
        <v>0</v>
      </c>
      <c r="V96">
        <v>0</v>
      </c>
      <c r="W96">
        <v>3320</v>
      </c>
    </row>
    <row r="97" spans="1:23" x14ac:dyDescent="0.35">
      <c r="A97">
        <v>2315</v>
      </c>
      <c r="B97">
        <v>0.5</v>
      </c>
      <c r="C97">
        <v>1</v>
      </c>
      <c r="D97">
        <v>0.66</v>
      </c>
      <c r="E97">
        <v>3529</v>
      </c>
      <c r="G97">
        <v>94</v>
      </c>
      <c r="H97">
        <v>1</v>
      </c>
      <c r="I97">
        <v>1</v>
      </c>
      <c r="J97">
        <v>1</v>
      </c>
      <c r="K97">
        <v>3304</v>
      </c>
      <c r="M97">
        <v>2315</v>
      </c>
      <c r="N97">
        <v>0</v>
      </c>
      <c r="O97">
        <v>0</v>
      </c>
      <c r="P97">
        <v>0</v>
      </c>
      <c r="Q97">
        <v>3607</v>
      </c>
      <c r="S97">
        <v>94</v>
      </c>
      <c r="T97">
        <v>0</v>
      </c>
      <c r="U97">
        <v>0</v>
      </c>
      <c r="V97">
        <v>0</v>
      </c>
      <c r="W97">
        <v>3272</v>
      </c>
    </row>
    <row r="98" spans="1:23" x14ac:dyDescent="0.35">
      <c r="A98">
        <v>2320</v>
      </c>
      <c r="B98">
        <v>0.37</v>
      </c>
      <c r="C98">
        <v>0.57999999999999996</v>
      </c>
      <c r="D98">
        <v>0.45</v>
      </c>
      <c r="E98">
        <v>10027</v>
      </c>
      <c r="G98">
        <v>95</v>
      </c>
      <c r="H98">
        <v>1</v>
      </c>
      <c r="I98">
        <v>1</v>
      </c>
      <c r="J98">
        <v>1</v>
      </c>
      <c r="K98">
        <v>3471</v>
      </c>
      <c r="M98">
        <v>2320</v>
      </c>
      <c r="N98">
        <v>0.33</v>
      </c>
      <c r="O98">
        <v>0</v>
      </c>
      <c r="P98">
        <v>0</v>
      </c>
      <c r="Q98">
        <v>9887</v>
      </c>
      <c r="S98">
        <v>95</v>
      </c>
      <c r="T98">
        <v>0.05</v>
      </c>
      <c r="U98">
        <v>0.05</v>
      </c>
      <c r="V98">
        <v>0.05</v>
      </c>
      <c r="W98">
        <v>3540</v>
      </c>
    </row>
    <row r="99" spans="1:23" x14ac:dyDescent="0.35">
      <c r="A99">
        <v>2321</v>
      </c>
      <c r="B99">
        <v>0.9</v>
      </c>
      <c r="C99">
        <v>1</v>
      </c>
      <c r="D99">
        <v>0.95</v>
      </c>
      <c r="E99">
        <v>3275</v>
      </c>
      <c r="G99">
        <v>96</v>
      </c>
      <c r="H99">
        <v>1</v>
      </c>
      <c r="I99">
        <v>1</v>
      </c>
      <c r="J99">
        <v>1</v>
      </c>
      <c r="K99">
        <v>3536</v>
      </c>
      <c r="M99">
        <v>2321</v>
      </c>
      <c r="N99">
        <v>0</v>
      </c>
      <c r="O99">
        <v>0</v>
      </c>
      <c r="P99">
        <v>0</v>
      </c>
      <c r="Q99">
        <v>3279</v>
      </c>
      <c r="S99">
        <v>96</v>
      </c>
      <c r="T99">
        <v>0.12</v>
      </c>
      <c r="U99">
        <v>0.06</v>
      </c>
      <c r="V99">
        <v>0.08</v>
      </c>
      <c r="W99">
        <v>3487</v>
      </c>
    </row>
    <row r="100" spans="1:23" x14ac:dyDescent="0.35">
      <c r="A100">
        <v>2324</v>
      </c>
      <c r="B100">
        <v>1</v>
      </c>
      <c r="C100">
        <v>1</v>
      </c>
      <c r="D100">
        <v>1</v>
      </c>
      <c r="E100">
        <v>3157</v>
      </c>
      <c r="G100">
        <v>97</v>
      </c>
      <c r="H100">
        <v>1</v>
      </c>
      <c r="I100">
        <v>1</v>
      </c>
      <c r="J100">
        <v>1</v>
      </c>
      <c r="K100">
        <v>3075</v>
      </c>
      <c r="M100">
        <v>2324</v>
      </c>
      <c r="N100">
        <v>0.22</v>
      </c>
      <c r="O100">
        <v>0.11</v>
      </c>
      <c r="P100">
        <v>0.15</v>
      </c>
      <c r="Q100">
        <v>3102</v>
      </c>
      <c r="S100">
        <v>97</v>
      </c>
      <c r="T100">
        <v>0</v>
      </c>
      <c r="U100">
        <v>0</v>
      </c>
      <c r="V100">
        <v>0</v>
      </c>
      <c r="W100">
        <v>3262</v>
      </c>
    </row>
    <row r="101" spans="1:23" x14ac:dyDescent="0.35">
      <c r="A101">
        <v>2325</v>
      </c>
      <c r="B101">
        <v>0.63</v>
      </c>
      <c r="C101">
        <v>0.36</v>
      </c>
      <c r="D101">
        <v>0.45</v>
      </c>
      <c r="E101">
        <v>10185</v>
      </c>
      <c r="G101">
        <v>98</v>
      </c>
      <c r="H101">
        <v>0.63</v>
      </c>
      <c r="I101">
        <v>0.98</v>
      </c>
      <c r="J101">
        <v>0.77</v>
      </c>
      <c r="K101">
        <v>3247</v>
      </c>
      <c r="M101">
        <v>2325</v>
      </c>
      <c r="N101">
        <v>0</v>
      </c>
      <c r="O101">
        <v>0</v>
      </c>
      <c r="P101">
        <v>0</v>
      </c>
      <c r="Q101">
        <v>10091</v>
      </c>
      <c r="S101">
        <v>98</v>
      </c>
      <c r="T101">
        <v>0</v>
      </c>
      <c r="U101">
        <v>0</v>
      </c>
      <c r="V101">
        <v>0</v>
      </c>
      <c r="W101">
        <v>3276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3285</v>
      </c>
      <c r="G102">
        <v>99</v>
      </c>
      <c r="H102">
        <v>1</v>
      </c>
      <c r="I102">
        <v>1</v>
      </c>
      <c r="J102">
        <v>1</v>
      </c>
      <c r="K102">
        <v>3561</v>
      </c>
      <c r="M102">
        <v>2326</v>
      </c>
      <c r="N102">
        <v>0</v>
      </c>
      <c r="O102">
        <v>0</v>
      </c>
      <c r="P102">
        <v>0</v>
      </c>
      <c r="Q102">
        <v>3288</v>
      </c>
      <c r="S102">
        <v>99</v>
      </c>
      <c r="T102">
        <v>0</v>
      </c>
      <c r="U102">
        <v>0</v>
      </c>
      <c r="V102">
        <v>0</v>
      </c>
      <c r="W102">
        <v>3606</v>
      </c>
    </row>
    <row r="103" spans="1:23" x14ac:dyDescent="0.35">
      <c r="A103">
        <v>2330</v>
      </c>
      <c r="B103">
        <v>0.43</v>
      </c>
      <c r="C103">
        <v>0.61</v>
      </c>
      <c r="D103">
        <v>0.5</v>
      </c>
      <c r="E103">
        <v>3278</v>
      </c>
      <c r="G103">
        <v>100</v>
      </c>
      <c r="H103">
        <v>0.5</v>
      </c>
      <c r="I103">
        <v>0.99</v>
      </c>
      <c r="J103">
        <v>0.66</v>
      </c>
      <c r="K103">
        <v>3256</v>
      </c>
      <c r="M103">
        <v>2330</v>
      </c>
      <c r="N103">
        <v>0</v>
      </c>
      <c r="O103">
        <v>0</v>
      </c>
      <c r="P103">
        <v>0</v>
      </c>
      <c r="Q103">
        <v>3245</v>
      </c>
      <c r="S103">
        <v>100</v>
      </c>
      <c r="T103">
        <v>0</v>
      </c>
      <c r="U103">
        <v>0</v>
      </c>
      <c r="V103">
        <v>0</v>
      </c>
      <c r="W103">
        <v>3309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3297</v>
      </c>
      <c r="S104">
        <v>101</v>
      </c>
      <c r="T104">
        <v>0</v>
      </c>
      <c r="U104">
        <v>0</v>
      </c>
      <c r="V104">
        <v>0</v>
      </c>
      <c r="W104">
        <v>3208</v>
      </c>
    </row>
    <row r="105" spans="1:23" x14ac:dyDescent="0.35">
      <c r="A105" t="s">
        <v>96</v>
      </c>
      <c r="G105">
        <v>102</v>
      </c>
      <c r="H105">
        <v>0.49</v>
      </c>
      <c r="I105">
        <v>1</v>
      </c>
      <c r="J105">
        <v>0.65</v>
      </c>
      <c r="K105">
        <v>3281</v>
      </c>
      <c r="M105" t="s">
        <v>104</v>
      </c>
      <c r="S105">
        <v>102</v>
      </c>
      <c r="T105">
        <v>0</v>
      </c>
      <c r="U105">
        <v>0</v>
      </c>
      <c r="V105">
        <v>0</v>
      </c>
      <c r="W105">
        <v>3315</v>
      </c>
    </row>
    <row r="106" spans="1:23" x14ac:dyDescent="0.35">
      <c r="A106" t="s">
        <v>97</v>
      </c>
      <c r="G106">
        <v>103</v>
      </c>
      <c r="H106">
        <v>1</v>
      </c>
      <c r="I106">
        <v>1</v>
      </c>
      <c r="J106">
        <v>1</v>
      </c>
      <c r="K106">
        <v>3285</v>
      </c>
      <c r="M106" t="s">
        <v>105</v>
      </c>
      <c r="S106">
        <v>103</v>
      </c>
      <c r="T106">
        <v>0</v>
      </c>
      <c r="U106">
        <v>0</v>
      </c>
      <c r="V106">
        <v>0</v>
      </c>
      <c r="W106">
        <v>3205</v>
      </c>
    </row>
    <row r="107" spans="1:23" x14ac:dyDescent="0.35">
      <c r="A107" t="s">
        <v>98</v>
      </c>
      <c r="G107">
        <v>104</v>
      </c>
      <c r="H107">
        <v>0.78</v>
      </c>
      <c r="I107">
        <v>0.64</v>
      </c>
      <c r="J107">
        <v>0.71</v>
      </c>
      <c r="K107">
        <v>3161</v>
      </c>
      <c r="M107" t="s">
        <v>106</v>
      </c>
      <c r="S107">
        <v>104</v>
      </c>
      <c r="T107">
        <v>0.02</v>
      </c>
      <c r="U107">
        <v>0.09</v>
      </c>
      <c r="V107">
        <v>0.03</v>
      </c>
      <c r="W107">
        <v>3234</v>
      </c>
    </row>
    <row r="108" spans="1:23" x14ac:dyDescent="0.35">
      <c r="G108">
        <v>105</v>
      </c>
      <c r="H108">
        <v>1</v>
      </c>
      <c r="I108">
        <v>1</v>
      </c>
      <c r="J108">
        <v>1</v>
      </c>
      <c r="K108">
        <v>3759</v>
      </c>
      <c r="S108">
        <v>105</v>
      </c>
      <c r="T108">
        <v>0.12</v>
      </c>
      <c r="U108">
        <v>0.04</v>
      </c>
      <c r="V108">
        <v>0.06</v>
      </c>
      <c r="W108">
        <v>3727</v>
      </c>
    </row>
    <row r="109" spans="1:23" x14ac:dyDescent="0.35">
      <c r="G109">
        <v>106</v>
      </c>
      <c r="H109">
        <v>1</v>
      </c>
      <c r="I109">
        <v>1</v>
      </c>
      <c r="J109">
        <v>1</v>
      </c>
      <c r="K109">
        <v>3291</v>
      </c>
      <c r="S109">
        <v>106</v>
      </c>
      <c r="T109">
        <v>0</v>
      </c>
      <c r="U109">
        <v>0</v>
      </c>
      <c r="V109">
        <v>0</v>
      </c>
      <c r="W109">
        <v>3220</v>
      </c>
    </row>
    <row r="110" spans="1:23" x14ac:dyDescent="0.35">
      <c r="G110">
        <v>107</v>
      </c>
      <c r="H110">
        <v>1</v>
      </c>
      <c r="I110">
        <v>1</v>
      </c>
      <c r="J110">
        <v>1</v>
      </c>
      <c r="K110">
        <v>3260</v>
      </c>
      <c r="S110">
        <v>107</v>
      </c>
      <c r="T110">
        <v>0.01</v>
      </c>
      <c r="U110">
        <v>0.02</v>
      </c>
      <c r="V110">
        <v>0.01</v>
      </c>
      <c r="W110">
        <v>3304</v>
      </c>
    </row>
    <row r="111" spans="1:23" x14ac:dyDescent="0.35">
      <c r="G111">
        <v>108</v>
      </c>
      <c r="H111">
        <v>0.63</v>
      </c>
      <c r="I111">
        <v>0.88</v>
      </c>
      <c r="J111">
        <v>0.73</v>
      </c>
      <c r="K111">
        <v>3384</v>
      </c>
      <c r="S111">
        <v>108</v>
      </c>
      <c r="T111">
        <v>0</v>
      </c>
      <c r="U111">
        <v>0</v>
      </c>
      <c r="V111">
        <v>0</v>
      </c>
      <c r="W111">
        <v>3331</v>
      </c>
    </row>
    <row r="112" spans="1:23" x14ac:dyDescent="0.35">
      <c r="G112">
        <v>109</v>
      </c>
      <c r="H112">
        <v>0.99</v>
      </c>
      <c r="I112">
        <v>1</v>
      </c>
      <c r="J112">
        <v>1</v>
      </c>
      <c r="K112">
        <v>3201</v>
      </c>
      <c r="S112">
        <v>109</v>
      </c>
      <c r="T112">
        <v>0.02</v>
      </c>
      <c r="U112">
        <v>0.19</v>
      </c>
      <c r="V112">
        <v>0.03</v>
      </c>
      <c r="W112">
        <v>3363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3349</v>
      </c>
      <c r="S113">
        <v>110</v>
      </c>
      <c r="T113">
        <v>0</v>
      </c>
      <c r="U113">
        <v>0</v>
      </c>
      <c r="V113">
        <v>0</v>
      </c>
      <c r="W113">
        <v>3264</v>
      </c>
    </row>
    <row r="114" spans="7:23" x14ac:dyDescent="0.35">
      <c r="G114">
        <v>111</v>
      </c>
      <c r="H114">
        <v>1</v>
      </c>
      <c r="I114">
        <v>1</v>
      </c>
      <c r="J114">
        <v>1</v>
      </c>
      <c r="K114">
        <v>3239</v>
      </c>
      <c r="S114">
        <v>111</v>
      </c>
      <c r="T114">
        <v>0.01</v>
      </c>
      <c r="U114">
        <v>0.02</v>
      </c>
      <c r="V114">
        <v>0.01</v>
      </c>
      <c r="W114">
        <v>3226</v>
      </c>
    </row>
    <row r="115" spans="7:23" x14ac:dyDescent="0.35">
      <c r="G115">
        <v>112</v>
      </c>
      <c r="H115">
        <v>0.53</v>
      </c>
      <c r="I115">
        <v>0.93</v>
      </c>
      <c r="J115">
        <v>0.68</v>
      </c>
      <c r="K115">
        <v>3264</v>
      </c>
      <c r="S115">
        <v>112</v>
      </c>
      <c r="T115">
        <v>0</v>
      </c>
      <c r="U115">
        <v>0</v>
      </c>
      <c r="V115">
        <v>0</v>
      </c>
      <c r="W115">
        <v>3323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3336</v>
      </c>
      <c r="S116">
        <v>113</v>
      </c>
      <c r="T116">
        <v>0</v>
      </c>
      <c r="U116">
        <v>0</v>
      </c>
      <c r="V116">
        <v>0</v>
      </c>
      <c r="W116">
        <v>3299</v>
      </c>
    </row>
    <row r="117" spans="7:23" x14ac:dyDescent="0.35">
      <c r="G117">
        <v>114</v>
      </c>
      <c r="H117">
        <v>0.72</v>
      </c>
      <c r="I117">
        <v>0.16</v>
      </c>
      <c r="J117">
        <v>0.27</v>
      </c>
      <c r="K117">
        <v>3248</v>
      </c>
      <c r="S117">
        <v>114</v>
      </c>
      <c r="T117">
        <v>0</v>
      </c>
      <c r="U117">
        <v>0</v>
      </c>
      <c r="V117">
        <v>0</v>
      </c>
      <c r="W117">
        <v>3346</v>
      </c>
    </row>
    <row r="118" spans="7:23" x14ac:dyDescent="0.35">
      <c r="G118">
        <v>115</v>
      </c>
      <c r="H118">
        <v>1</v>
      </c>
      <c r="I118">
        <v>1</v>
      </c>
      <c r="J118">
        <v>1</v>
      </c>
      <c r="K118">
        <v>3306</v>
      </c>
      <c r="S118">
        <v>115</v>
      </c>
      <c r="T118">
        <v>0</v>
      </c>
      <c r="U118">
        <v>0</v>
      </c>
      <c r="V118">
        <v>0</v>
      </c>
      <c r="W118">
        <v>3346</v>
      </c>
    </row>
    <row r="119" spans="7:23" x14ac:dyDescent="0.35">
      <c r="G119">
        <v>116</v>
      </c>
      <c r="H119">
        <v>1</v>
      </c>
      <c r="I119">
        <v>1</v>
      </c>
      <c r="J119">
        <v>1</v>
      </c>
      <c r="K119">
        <v>2469</v>
      </c>
      <c r="S119">
        <v>116</v>
      </c>
      <c r="T119">
        <v>0</v>
      </c>
      <c r="U119">
        <v>0</v>
      </c>
      <c r="V119">
        <v>0</v>
      </c>
      <c r="W119">
        <v>2477</v>
      </c>
    </row>
    <row r="120" spans="7:23" x14ac:dyDescent="0.35">
      <c r="G120">
        <v>117</v>
      </c>
      <c r="H120">
        <v>1</v>
      </c>
      <c r="I120">
        <v>1</v>
      </c>
      <c r="J120">
        <v>1</v>
      </c>
      <c r="K120">
        <v>3243</v>
      </c>
      <c r="S120">
        <v>117</v>
      </c>
      <c r="T120">
        <v>0</v>
      </c>
      <c r="U120">
        <v>0</v>
      </c>
      <c r="V120">
        <v>0</v>
      </c>
      <c r="W120">
        <v>3215</v>
      </c>
    </row>
    <row r="121" spans="7:23" x14ac:dyDescent="0.35">
      <c r="G121">
        <v>118</v>
      </c>
      <c r="H121">
        <v>1</v>
      </c>
      <c r="I121">
        <v>1</v>
      </c>
      <c r="J121">
        <v>1</v>
      </c>
      <c r="K121">
        <v>3775</v>
      </c>
      <c r="S121">
        <v>118</v>
      </c>
      <c r="T121">
        <v>0</v>
      </c>
      <c r="U121">
        <v>0</v>
      </c>
      <c r="V121">
        <v>0</v>
      </c>
      <c r="W121">
        <v>3681</v>
      </c>
    </row>
    <row r="122" spans="7:23" x14ac:dyDescent="0.35">
      <c r="G122">
        <v>119</v>
      </c>
      <c r="H122">
        <v>0.97</v>
      </c>
      <c r="I122">
        <v>1</v>
      </c>
      <c r="J122">
        <v>0.99</v>
      </c>
      <c r="K122">
        <v>3879</v>
      </c>
      <c r="S122">
        <v>119</v>
      </c>
      <c r="T122">
        <v>0.05</v>
      </c>
      <c r="U122">
        <v>7.0000000000000007E-2</v>
      </c>
      <c r="V122">
        <v>0.06</v>
      </c>
      <c r="W122">
        <v>3759</v>
      </c>
    </row>
    <row r="123" spans="7:23" x14ac:dyDescent="0.35">
      <c r="G123">
        <v>120</v>
      </c>
      <c r="H123">
        <v>0.33</v>
      </c>
      <c r="I123">
        <v>1</v>
      </c>
      <c r="J123">
        <v>0.5</v>
      </c>
      <c r="K123">
        <v>3337</v>
      </c>
      <c r="S123">
        <v>120</v>
      </c>
      <c r="T123">
        <v>0</v>
      </c>
      <c r="U123">
        <v>0</v>
      </c>
      <c r="V123">
        <v>0</v>
      </c>
      <c r="W123">
        <v>3300</v>
      </c>
    </row>
    <row r="124" spans="7:23" x14ac:dyDescent="0.35">
      <c r="G124">
        <v>121</v>
      </c>
      <c r="H124">
        <v>1</v>
      </c>
      <c r="I124">
        <v>1</v>
      </c>
      <c r="J124">
        <v>1</v>
      </c>
      <c r="K124">
        <v>2543</v>
      </c>
      <c r="S124">
        <v>121</v>
      </c>
      <c r="T124">
        <v>0</v>
      </c>
      <c r="U124">
        <v>0</v>
      </c>
      <c r="V124">
        <v>0</v>
      </c>
      <c r="W124">
        <v>2627</v>
      </c>
    </row>
    <row r="125" spans="7:23" x14ac:dyDescent="0.35">
      <c r="G125">
        <v>122</v>
      </c>
      <c r="H125">
        <v>1</v>
      </c>
      <c r="I125">
        <v>0.04</v>
      </c>
      <c r="J125">
        <v>7.0000000000000007E-2</v>
      </c>
      <c r="K125">
        <v>3183</v>
      </c>
      <c r="S125">
        <v>122</v>
      </c>
      <c r="T125">
        <v>0.01</v>
      </c>
      <c r="U125">
        <v>0</v>
      </c>
      <c r="V125">
        <v>0</v>
      </c>
      <c r="W125">
        <v>3264</v>
      </c>
    </row>
    <row r="126" spans="7:23" x14ac:dyDescent="0.35">
      <c r="G126">
        <v>123</v>
      </c>
      <c r="H126">
        <v>0.96</v>
      </c>
      <c r="I126">
        <v>0.45</v>
      </c>
      <c r="J126">
        <v>0.61</v>
      </c>
      <c r="K126">
        <v>3454</v>
      </c>
      <c r="S126">
        <v>123</v>
      </c>
      <c r="T126">
        <v>0</v>
      </c>
      <c r="U126">
        <v>0</v>
      </c>
      <c r="V126">
        <v>0</v>
      </c>
      <c r="W126">
        <v>3479</v>
      </c>
    </row>
    <row r="127" spans="7:23" x14ac:dyDescent="0.35">
      <c r="G127">
        <v>124</v>
      </c>
      <c r="H127">
        <v>1</v>
      </c>
      <c r="I127">
        <v>1</v>
      </c>
      <c r="J127">
        <v>1</v>
      </c>
      <c r="K127">
        <v>3174</v>
      </c>
      <c r="S127">
        <v>124</v>
      </c>
      <c r="T127">
        <v>0</v>
      </c>
      <c r="U127">
        <v>0</v>
      </c>
      <c r="V127">
        <v>0</v>
      </c>
      <c r="W127">
        <v>3256</v>
      </c>
    </row>
    <row r="128" spans="7:23" x14ac:dyDescent="0.35">
      <c r="G128">
        <v>125</v>
      </c>
      <c r="H128">
        <v>1</v>
      </c>
      <c r="I128">
        <v>0.98</v>
      </c>
      <c r="J128">
        <v>0.99</v>
      </c>
      <c r="K128">
        <v>3443</v>
      </c>
      <c r="S128">
        <v>125</v>
      </c>
      <c r="T128">
        <v>0</v>
      </c>
      <c r="U128">
        <v>0</v>
      </c>
      <c r="V128">
        <v>0</v>
      </c>
      <c r="W128">
        <v>3415</v>
      </c>
    </row>
    <row r="129" spans="7:23" x14ac:dyDescent="0.35">
      <c r="G129">
        <v>126</v>
      </c>
      <c r="H129">
        <v>1</v>
      </c>
      <c r="I129">
        <v>1</v>
      </c>
      <c r="J129">
        <v>1</v>
      </c>
      <c r="K129">
        <v>3411</v>
      </c>
      <c r="S129">
        <v>126</v>
      </c>
      <c r="T129">
        <v>0</v>
      </c>
      <c r="U129">
        <v>0</v>
      </c>
      <c r="V129">
        <v>0</v>
      </c>
      <c r="W129">
        <v>3343</v>
      </c>
    </row>
    <row r="130" spans="7:23" x14ac:dyDescent="0.35">
      <c r="G130">
        <v>127</v>
      </c>
      <c r="H130">
        <v>1</v>
      </c>
      <c r="I130">
        <v>1</v>
      </c>
      <c r="J130">
        <v>1</v>
      </c>
      <c r="K130">
        <v>3634</v>
      </c>
      <c r="S130">
        <v>127</v>
      </c>
      <c r="T130">
        <v>0</v>
      </c>
      <c r="U130">
        <v>0</v>
      </c>
      <c r="V130">
        <v>0</v>
      </c>
      <c r="W130">
        <v>3626</v>
      </c>
    </row>
    <row r="131" spans="7:23" x14ac:dyDescent="0.35">
      <c r="G131">
        <v>128</v>
      </c>
      <c r="H131">
        <v>0.94</v>
      </c>
      <c r="I131">
        <v>0.59</v>
      </c>
      <c r="J131">
        <v>0.72</v>
      </c>
      <c r="K131">
        <v>3211</v>
      </c>
      <c r="S131">
        <v>128</v>
      </c>
      <c r="T131">
        <v>0</v>
      </c>
      <c r="U131">
        <v>0</v>
      </c>
      <c r="V131">
        <v>0</v>
      </c>
      <c r="W131">
        <v>3254</v>
      </c>
    </row>
    <row r="132" spans="7:23" x14ac:dyDescent="0.35">
      <c r="G132">
        <v>129</v>
      </c>
      <c r="H132">
        <v>0.76</v>
      </c>
      <c r="I132">
        <v>0.13</v>
      </c>
      <c r="J132">
        <v>0.22</v>
      </c>
      <c r="K132">
        <v>3699</v>
      </c>
      <c r="S132">
        <v>129</v>
      </c>
      <c r="T132">
        <v>0</v>
      </c>
      <c r="U132">
        <v>0</v>
      </c>
      <c r="V132">
        <v>0</v>
      </c>
      <c r="W132">
        <v>3772</v>
      </c>
    </row>
    <row r="133" spans="7:23" x14ac:dyDescent="0.35">
      <c r="G133">
        <v>130</v>
      </c>
      <c r="H133">
        <v>1</v>
      </c>
      <c r="I133">
        <v>0.37</v>
      </c>
      <c r="J133">
        <v>0.54</v>
      </c>
      <c r="K133">
        <v>3276</v>
      </c>
      <c r="S133">
        <v>130</v>
      </c>
      <c r="T133">
        <v>0</v>
      </c>
      <c r="U133">
        <v>0</v>
      </c>
      <c r="V133">
        <v>0</v>
      </c>
      <c r="W133">
        <v>3240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3324</v>
      </c>
      <c r="S134">
        <v>131</v>
      </c>
      <c r="T134">
        <v>0.01</v>
      </c>
      <c r="U134">
        <v>0.16</v>
      </c>
      <c r="V134">
        <v>0.02</v>
      </c>
      <c r="W134">
        <v>3266</v>
      </c>
    </row>
    <row r="135" spans="7:23" x14ac:dyDescent="0.35">
      <c r="G135">
        <v>132</v>
      </c>
      <c r="H135">
        <v>1</v>
      </c>
      <c r="I135">
        <v>1</v>
      </c>
      <c r="J135">
        <v>1</v>
      </c>
      <c r="K135">
        <v>3046</v>
      </c>
      <c r="S135">
        <v>132</v>
      </c>
      <c r="T135">
        <v>0</v>
      </c>
      <c r="U135">
        <v>0</v>
      </c>
      <c r="V135">
        <v>0</v>
      </c>
      <c r="W135">
        <v>3083</v>
      </c>
    </row>
    <row r="136" spans="7:23" x14ac:dyDescent="0.35">
      <c r="G136">
        <v>133</v>
      </c>
      <c r="H136">
        <v>1</v>
      </c>
      <c r="I136">
        <v>1</v>
      </c>
      <c r="J136">
        <v>1</v>
      </c>
      <c r="K136">
        <v>3592</v>
      </c>
      <c r="S136">
        <v>133</v>
      </c>
      <c r="T136">
        <v>0</v>
      </c>
      <c r="U136">
        <v>0</v>
      </c>
      <c r="V136">
        <v>0</v>
      </c>
      <c r="W136">
        <v>3555</v>
      </c>
    </row>
    <row r="137" spans="7:23" x14ac:dyDescent="0.35">
      <c r="G137">
        <v>134</v>
      </c>
      <c r="H137">
        <v>1</v>
      </c>
      <c r="I137">
        <v>1</v>
      </c>
      <c r="J137">
        <v>1</v>
      </c>
      <c r="K137">
        <v>3200</v>
      </c>
      <c r="S137">
        <v>134</v>
      </c>
      <c r="T137">
        <v>0.03</v>
      </c>
      <c r="U137">
        <v>0.03</v>
      </c>
      <c r="V137">
        <v>0.03</v>
      </c>
      <c r="W137">
        <v>3213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3315</v>
      </c>
      <c r="S138">
        <v>135</v>
      </c>
      <c r="T138">
        <v>0</v>
      </c>
      <c r="U138">
        <v>0</v>
      </c>
      <c r="V138">
        <v>0</v>
      </c>
      <c r="W138">
        <v>3241</v>
      </c>
    </row>
    <row r="139" spans="7:23" x14ac:dyDescent="0.35">
      <c r="G139">
        <v>136</v>
      </c>
      <c r="H139">
        <v>1</v>
      </c>
      <c r="I139">
        <v>1</v>
      </c>
      <c r="J139">
        <v>1</v>
      </c>
      <c r="K139">
        <v>3149</v>
      </c>
      <c r="S139">
        <v>136</v>
      </c>
      <c r="T139">
        <v>0.3</v>
      </c>
      <c r="U139">
        <v>0.08</v>
      </c>
      <c r="V139">
        <v>0.13</v>
      </c>
      <c r="W139">
        <v>3073</v>
      </c>
    </row>
    <row r="140" spans="7:23" x14ac:dyDescent="0.35">
      <c r="G140">
        <v>137</v>
      </c>
      <c r="H140">
        <v>1</v>
      </c>
      <c r="I140">
        <v>1</v>
      </c>
      <c r="J140">
        <v>1</v>
      </c>
      <c r="K140">
        <v>3362</v>
      </c>
      <c r="S140">
        <v>137</v>
      </c>
      <c r="T140">
        <v>0</v>
      </c>
      <c r="U140">
        <v>0</v>
      </c>
      <c r="V140">
        <v>0</v>
      </c>
      <c r="W140">
        <v>3346</v>
      </c>
    </row>
    <row r="141" spans="7:23" x14ac:dyDescent="0.35">
      <c r="G141">
        <v>138</v>
      </c>
      <c r="H141">
        <v>1</v>
      </c>
      <c r="I141">
        <v>1</v>
      </c>
      <c r="J141">
        <v>1</v>
      </c>
      <c r="K141">
        <v>2626</v>
      </c>
      <c r="S141">
        <v>138</v>
      </c>
      <c r="T141">
        <v>0</v>
      </c>
      <c r="U141">
        <v>0</v>
      </c>
      <c r="V141">
        <v>0</v>
      </c>
      <c r="W141">
        <v>2676</v>
      </c>
    </row>
    <row r="142" spans="7:23" x14ac:dyDescent="0.35">
      <c r="G142">
        <v>139</v>
      </c>
      <c r="H142">
        <v>1</v>
      </c>
      <c r="I142">
        <v>1</v>
      </c>
      <c r="J142">
        <v>1</v>
      </c>
      <c r="K142">
        <v>3296</v>
      </c>
      <c r="S142">
        <v>139</v>
      </c>
      <c r="T142">
        <v>0</v>
      </c>
      <c r="U142">
        <v>0</v>
      </c>
      <c r="V142">
        <v>0</v>
      </c>
      <c r="W142">
        <v>3376</v>
      </c>
    </row>
    <row r="143" spans="7:23" x14ac:dyDescent="0.35">
      <c r="G143">
        <v>140</v>
      </c>
      <c r="H143">
        <v>0.51</v>
      </c>
      <c r="I143">
        <v>0.97</v>
      </c>
      <c r="J143">
        <v>0.67</v>
      </c>
      <c r="K143">
        <v>3390</v>
      </c>
      <c r="S143">
        <v>140</v>
      </c>
      <c r="T143">
        <v>0.02</v>
      </c>
      <c r="U143">
        <v>0.33</v>
      </c>
      <c r="V143">
        <v>0.04</v>
      </c>
      <c r="W143">
        <v>3320</v>
      </c>
    </row>
    <row r="144" spans="7:23" x14ac:dyDescent="0.35">
      <c r="G144">
        <v>141</v>
      </c>
      <c r="H144">
        <v>1</v>
      </c>
      <c r="I144">
        <v>1</v>
      </c>
      <c r="J144">
        <v>1</v>
      </c>
      <c r="K144">
        <v>3274</v>
      </c>
      <c r="S144">
        <v>141</v>
      </c>
      <c r="T144">
        <v>0.03</v>
      </c>
      <c r="U144">
        <v>0.16</v>
      </c>
      <c r="V144">
        <v>0.06</v>
      </c>
      <c r="W144">
        <v>3390</v>
      </c>
    </row>
    <row r="145" spans="7:23" x14ac:dyDescent="0.35">
      <c r="G145">
        <v>142</v>
      </c>
      <c r="H145">
        <v>1</v>
      </c>
      <c r="I145">
        <v>1</v>
      </c>
      <c r="J145">
        <v>1</v>
      </c>
      <c r="K145">
        <v>3130</v>
      </c>
      <c r="S145">
        <v>142</v>
      </c>
      <c r="T145">
        <v>0</v>
      </c>
      <c r="U145">
        <v>0</v>
      </c>
      <c r="V145">
        <v>0</v>
      </c>
      <c r="W145">
        <v>3188</v>
      </c>
    </row>
    <row r="146" spans="7:23" x14ac:dyDescent="0.35">
      <c r="G146">
        <v>143</v>
      </c>
      <c r="H146">
        <v>1</v>
      </c>
      <c r="I146">
        <v>1</v>
      </c>
      <c r="J146">
        <v>1</v>
      </c>
      <c r="K146">
        <v>3263</v>
      </c>
      <c r="S146">
        <v>143</v>
      </c>
      <c r="T146">
        <v>0</v>
      </c>
      <c r="U146">
        <v>0</v>
      </c>
      <c r="V146">
        <v>0</v>
      </c>
      <c r="W146">
        <v>3128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3213</v>
      </c>
      <c r="S147">
        <v>144</v>
      </c>
      <c r="T147">
        <v>0.01</v>
      </c>
      <c r="U147">
        <v>0.03</v>
      </c>
      <c r="V147">
        <v>0.02</v>
      </c>
      <c r="W147">
        <v>3282</v>
      </c>
    </row>
    <row r="148" spans="7:23" x14ac:dyDescent="0.35">
      <c r="G148">
        <v>145</v>
      </c>
      <c r="H148">
        <v>0.5</v>
      </c>
      <c r="I148">
        <v>1</v>
      </c>
      <c r="J148">
        <v>0.67</v>
      </c>
      <c r="K148">
        <v>3573</v>
      </c>
      <c r="S148">
        <v>145</v>
      </c>
      <c r="T148">
        <v>0.01</v>
      </c>
      <c r="U148">
        <v>0.08</v>
      </c>
      <c r="V148">
        <v>0.02</v>
      </c>
      <c r="W148">
        <v>3606</v>
      </c>
    </row>
    <row r="149" spans="7:23" x14ac:dyDescent="0.35">
      <c r="G149">
        <v>146</v>
      </c>
      <c r="H149">
        <v>1</v>
      </c>
      <c r="I149">
        <v>1</v>
      </c>
      <c r="J149">
        <v>1</v>
      </c>
      <c r="K149">
        <v>3130</v>
      </c>
      <c r="S149">
        <v>146</v>
      </c>
      <c r="T149">
        <v>0.1</v>
      </c>
      <c r="U149">
        <v>0.08</v>
      </c>
      <c r="V149">
        <v>0.09</v>
      </c>
      <c r="W149">
        <v>3143</v>
      </c>
    </row>
    <row r="150" spans="7:23" x14ac:dyDescent="0.35">
      <c r="G150">
        <v>147</v>
      </c>
      <c r="H150">
        <v>1</v>
      </c>
      <c r="I150">
        <v>1</v>
      </c>
      <c r="J150">
        <v>1</v>
      </c>
      <c r="K150">
        <v>3189</v>
      </c>
      <c r="S150">
        <v>147</v>
      </c>
      <c r="T150">
        <v>0</v>
      </c>
      <c r="U150">
        <v>0</v>
      </c>
      <c r="V150">
        <v>0</v>
      </c>
      <c r="W150">
        <v>3230</v>
      </c>
    </row>
    <row r="151" spans="7:23" x14ac:dyDescent="0.35">
      <c r="G151">
        <v>148</v>
      </c>
      <c r="H151">
        <v>0.52</v>
      </c>
      <c r="I151">
        <v>1</v>
      </c>
      <c r="J151">
        <v>0.68</v>
      </c>
      <c r="K151">
        <v>3441</v>
      </c>
      <c r="S151">
        <v>148</v>
      </c>
      <c r="T151">
        <v>0</v>
      </c>
      <c r="U151">
        <v>0</v>
      </c>
      <c r="V151">
        <v>0</v>
      </c>
      <c r="W151">
        <v>3492</v>
      </c>
    </row>
    <row r="152" spans="7:23" x14ac:dyDescent="0.35">
      <c r="G152">
        <v>149</v>
      </c>
      <c r="H152">
        <v>1</v>
      </c>
      <c r="I152">
        <v>1</v>
      </c>
      <c r="J152">
        <v>1</v>
      </c>
      <c r="K152">
        <v>3215</v>
      </c>
      <c r="S152">
        <v>149</v>
      </c>
      <c r="T152">
        <v>0</v>
      </c>
      <c r="U152">
        <v>0</v>
      </c>
      <c r="V152">
        <v>0</v>
      </c>
      <c r="W152">
        <v>3255</v>
      </c>
    </row>
    <row r="153" spans="7:23" x14ac:dyDescent="0.35">
      <c r="G153">
        <v>150</v>
      </c>
      <c r="H153">
        <v>1</v>
      </c>
      <c r="I153">
        <v>1</v>
      </c>
      <c r="J153">
        <v>1</v>
      </c>
      <c r="K153">
        <v>3311</v>
      </c>
      <c r="S153">
        <v>150</v>
      </c>
      <c r="T153">
        <v>0</v>
      </c>
      <c r="U153">
        <v>0</v>
      </c>
      <c r="V153">
        <v>0</v>
      </c>
      <c r="W153">
        <v>3420</v>
      </c>
    </row>
    <row r="154" spans="7:23" x14ac:dyDescent="0.35">
      <c r="G154">
        <v>151</v>
      </c>
      <c r="H154">
        <v>1</v>
      </c>
      <c r="I154">
        <v>1</v>
      </c>
      <c r="J154">
        <v>1</v>
      </c>
      <c r="K154">
        <v>3229</v>
      </c>
      <c r="S154">
        <v>151</v>
      </c>
      <c r="T154">
        <v>0</v>
      </c>
      <c r="U154">
        <v>0</v>
      </c>
      <c r="V154">
        <v>0</v>
      </c>
      <c r="W154">
        <v>3299</v>
      </c>
    </row>
    <row r="155" spans="7:23" x14ac:dyDescent="0.35">
      <c r="G155">
        <v>152</v>
      </c>
      <c r="H155">
        <v>1</v>
      </c>
      <c r="I155">
        <v>1</v>
      </c>
      <c r="J155">
        <v>1</v>
      </c>
      <c r="K155">
        <v>3249</v>
      </c>
      <c r="S155">
        <v>152</v>
      </c>
      <c r="T155">
        <v>0</v>
      </c>
      <c r="U155">
        <v>0</v>
      </c>
      <c r="V155">
        <v>0</v>
      </c>
      <c r="W155">
        <v>3293</v>
      </c>
    </row>
    <row r="156" spans="7:23" x14ac:dyDescent="0.35">
      <c r="G156">
        <v>153</v>
      </c>
      <c r="H156">
        <v>1</v>
      </c>
      <c r="I156">
        <v>1</v>
      </c>
      <c r="J156">
        <v>1</v>
      </c>
      <c r="K156">
        <v>3367</v>
      </c>
      <c r="S156">
        <v>153</v>
      </c>
      <c r="T156">
        <v>0.02</v>
      </c>
      <c r="U156">
        <v>7.0000000000000007E-2</v>
      </c>
      <c r="V156">
        <v>0.03</v>
      </c>
      <c r="W156">
        <v>3241</v>
      </c>
    </row>
    <row r="157" spans="7:23" x14ac:dyDescent="0.35">
      <c r="G157">
        <v>154</v>
      </c>
      <c r="H157">
        <v>1</v>
      </c>
      <c r="I157">
        <v>1</v>
      </c>
      <c r="J157">
        <v>1</v>
      </c>
      <c r="K157">
        <v>3150</v>
      </c>
      <c r="S157">
        <v>154</v>
      </c>
      <c r="T157">
        <v>0</v>
      </c>
      <c r="U157">
        <v>0</v>
      </c>
      <c r="V157">
        <v>0</v>
      </c>
      <c r="W157">
        <v>3253</v>
      </c>
    </row>
    <row r="158" spans="7:23" x14ac:dyDescent="0.35">
      <c r="G158">
        <v>155</v>
      </c>
      <c r="H158">
        <v>1</v>
      </c>
      <c r="I158">
        <v>1</v>
      </c>
      <c r="J158">
        <v>1</v>
      </c>
      <c r="K158">
        <v>3526</v>
      </c>
      <c r="S158">
        <v>155</v>
      </c>
      <c r="T158">
        <v>0.02</v>
      </c>
      <c r="U158">
        <v>0</v>
      </c>
      <c r="V158">
        <v>0</v>
      </c>
      <c r="W158">
        <v>3553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3544</v>
      </c>
      <c r="S159">
        <v>156</v>
      </c>
      <c r="T159">
        <v>0</v>
      </c>
      <c r="U159">
        <v>0</v>
      </c>
      <c r="V159">
        <v>0</v>
      </c>
      <c r="W159">
        <v>3646</v>
      </c>
    </row>
    <row r="160" spans="7:23" x14ac:dyDescent="0.35">
      <c r="G160">
        <v>157</v>
      </c>
      <c r="H160">
        <v>0.85</v>
      </c>
      <c r="I160">
        <v>0.45</v>
      </c>
      <c r="J160">
        <v>0.59</v>
      </c>
      <c r="K160">
        <v>3256</v>
      </c>
      <c r="S160">
        <v>157</v>
      </c>
      <c r="T160">
        <v>0.47</v>
      </c>
      <c r="U160">
        <v>0.13</v>
      </c>
      <c r="V160">
        <v>0.21</v>
      </c>
      <c r="W160">
        <v>3293</v>
      </c>
    </row>
    <row r="161" spans="7:23" x14ac:dyDescent="0.35">
      <c r="G161">
        <v>158</v>
      </c>
      <c r="H161">
        <v>1</v>
      </c>
      <c r="I161">
        <v>1</v>
      </c>
      <c r="J161">
        <v>1</v>
      </c>
      <c r="K161">
        <v>2530</v>
      </c>
      <c r="S161">
        <v>158</v>
      </c>
      <c r="T161">
        <v>0.02</v>
      </c>
      <c r="U161">
        <v>0.01</v>
      </c>
      <c r="V161">
        <v>0.01</v>
      </c>
      <c r="W161">
        <v>2573</v>
      </c>
    </row>
    <row r="162" spans="7:23" x14ac:dyDescent="0.35">
      <c r="G162">
        <v>159</v>
      </c>
      <c r="H162">
        <v>1</v>
      </c>
      <c r="I162">
        <v>1</v>
      </c>
      <c r="J162">
        <v>1</v>
      </c>
      <c r="K162">
        <v>3244</v>
      </c>
      <c r="S162">
        <v>159</v>
      </c>
      <c r="T162">
        <v>0</v>
      </c>
      <c r="U162">
        <v>0</v>
      </c>
      <c r="V162">
        <v>0</v>
      </c>
      <c r="W162">
        <v>3293</v>
      </c>
    </row>
    <row r="163" spans="7:23" x14ac:dyDescent="0.35">
      <c r="G163">
        <v>160</v>
      </c>
      <c r="H163">
        <v>0.52</v>
      </c>
      <c r="I163">
        <v>1</v>
      </c>
      <c r="J163">
        <v>0.68</v>
      </c>
      <c r="K163">
        <v>3477</v>
      </c>
      <c r="S163">
        <v>160</v>
      </c>
      <c r="T163">
        <v>0</v>
      </c>
      <c r="U163">
        <v>0</v>
      </c>
      <c r="V163">
        <v>0</v>
      </c>
      <c r="W163">
        <v>3461</v>
      </c>
    </row>
    <row r="164" spans="7:23" x14ac:dyDescent="0.35">
      <c r="G164">
        <v>161</v>
      </c>
      <c r="H164">
        <v>1</v>
      </c>
      <c r="I164">
        <v>1</v>
      </c>
      <c r="J164">
        <v>1</v>
      </c>
      <c r="K164">
        <v>3366</v>
      </c>
      <c r="S164">
        <v>161</v>
      </c>
      <c r="T164">
        <v>0</v>
      </c>
      <c r="U164">
        <v>0</v>
      </c>
      <c r="V164">
        <v>0</v>
      </c>
      <c r="W164">
        <v>3364</v>
      </c>
    </row>
    <row r="165" spans="7:23" x14ac:dyDescent="0.35">
      <c r="G165">
        <v>162</v>
      </c>
      <c r="H165">
        <v>0.55000000000000004</v>
      </c>
      <c r="I165">
        <v>0.95</v>
      </c>
      <c r="J165">
        <v>0.69</v>
      </c>
      <c r="K165">
        <v>3240</v>
      </c>
      <c r="S165">
        <v>162</v>
      </c>
      <c r="T165">
        <v>0</v>
      </c>
      <c r="U165">
        <v>0</v>
      </c>
      <c r="V165">
        <v>0</v>
      </c>
      <c r="W165">
        <v>3231</v>
      </c>
    </row>
    <row r="166" spans="7:23" x14ac:dyDescent="0.35">
      <c r="G166">
        <v>163</v>
      </c>
      <c r="H166">
        <v>1</v>
      </c>
      <c r="I166">
        <v>0.99</v>
      </c>
      <c r="J166">
        <v>1</v>
      </c>
      <c r="K166">
        <v>3139</v>
      </c>
      <c r="S166">
        <v>163</v>
      </c>
      <c r="T166">
        <v>0</v>
      </c>
      <c r="U166">
        <v>0</v>
      </c>
      <c r="V166">
        <v>0</v>
      </c>
      <c r="W166">
        <v>3234</v>
      </c>
    </row>
    <row r="167" spans="7:23" x14ac:dyDescent="0.35">
      <c r="G167">
        <v>164</v>
      </c>
      <c r="H167">
        <v>1</v>
      </c>
      <c r="I167">
        <v>1</v>
      </c>
      <c r="J167">
        <v>1</v>
      </c>
      <c r="K167">
        <v>3257</v>
      </c>
      <c r="S167">
        <v>164</v>
      </c>
      <c r="T167">
        <v>0</v>
      </c>
      <c r="U167">
        <v>0</v>
      </c>
      <c r="V167">
        <v>0</v>
      </c>
      <c r="W167">
        <v>3312</v>
      </c>
    </row>
    <row r="168" spans="7:23" x14ac:dyDescent="0.35">
      <c r="G168">
        <v>165</v>
      </c>
      <c r="H168">
        <v>1</v>
      </c>
      <c r="I168">
        <v>1</v>
      </c>
      <c r="J168">
        <v>1</v>
      </c>
      <c r="K168">
        <v>3194</v>
      </c>
      <c r="S168">
        <v>165</v>
      </c>
      <c r="T168">
        <v>0.01</v>
      </c>
      <c r="U168">
        <v>0</v>
      </c>
      <c r="V168">
        <v>0</v>
      </c>
      <c r="W168">
        <v>3187</v>
      </c>
    </row>
    <row r="169" spans="7:23" x14ac:dyDescent="0.35">
      <c r="G169">
        <v>166</v>
      </c>
      <c r="H169">
        <v>1</v>
      </c>
      <c r="I169">
        <v>1</v>
      </c>
      <c r="J169">
        <v>1</v>
      </c>
      <c r="K169">
        <v>3244</v>
      </c>
      <c r="S169">
        <v>166</v>
      </c>
      <c r="T169">
        <v>0.01</v>
      </c>
      <c r="U169">
        <v>0</v>
      </c>
      <c r="V169">
        <v>0</v>
      </c>
      <c r="W169">
        <v>3274</v>
      </c>
    </row>
    <row r="170" spans="7:23" x14ac:dyDescent="0.35">
      <c r="G170">
        <v>167</v>
      </c>
      <c r="H170">
        <v>0.81</v>
      </c>
      <c r="I170">
        <v>0.51</v>
      </c>
      <c r="J170">
        <v>0.63</v>
      </c>
      <c r="K170">
        <v>3516</v>
      </c>
      <c r="S170">
        <v>167</v>
      </c>
      <c r="T170">
        <v>0.02</v>
      </c>
      <c r="U170">
        <v>0</v>
      </c>
      <c r="V170">
        <v>0.01</v>
      </c>
      <c r="W170">
        <v>3397</v>
      </c>
    </row>
    <row r="171" spans="7:23" x14ac:dyDescent="0.35">
      <c r="G171">
        <v>168</v>
      </c>
      <c r="H171">
        <v>1</v>
      </c>
      <c r="I171">
        <v>1</v>
      </c>
      <c r="J171">
        <v>1</v>
      </c>
      <c r="K171">
        <v>3406</v>
      </c>
      <c r="S171">
        <v>168</v>
      </c>
      <c r="T171">
        <v>0.02</v>
      </c>
      <c r="U171">
        <v>0.02</v>
      </c>
      <c r="V171">
        <v>0.02</v>
      </c>
      <c r="W171">
        <v>3361</v>
      </c>
    </row>
    <row r="172" spans="7:23" x14ac:dyDescent="0.35">
      <c r="G172">
        <v>169</v>
      </c>
      <c r="H172">
        <v>0.52</v>
      </c>
      <c r="I172">
        <v>0.94</v>
      </c>
      <c r="J172">
        <v>0.67</v>
      </c>
      <c r="K172">
        <v>3226</v>
      </c>
      <c r="S172">
        <v>169</v>
      </c>
      <c r="T172">
        <v>0</v>
      </c>
      <c r="U172">
        <v>0</v>
      </c>
      <c r="V172">
        <v>0</v>
      </c>
      <c r="W172">
        <v>3287</v>
      </c>
    </row>
    <row r="173" spans="7:23" x14ac:dyDescent="0.35">
      <c r="G173">
        <v>170</v>
      </c>
      <c r="H173">
        <v>1</v>
      </c>
      <c r="I173">
        <v>1</v>
      </c>
      <c r="J173">
        <v>1</v>
      </c>
      <c r="K173">
        <v>3263</v>
      </c>
      <c r="S173">
        <v>170</v>
      </c>
      <c r="T173">
        <v>0</v>
      </c>
      <c r="U173">
        <v>0</v>
      </c>
      <c r="V173">
        <v>0</v>
      </c>
      <c r="W173">
        <v>3339</v>
      </c>
    </row>
    <row r="174" spans="7:23" x14ac:dyDescent="0.35">
      <c r="G174">
        <v>171</v>
      </c>
      <c r="H174">
        <v>1</v>
      </c>
      <c r="I174">
        <v>1</v>
      </c>
      <c r="J174">
        <v>1</v>
      </c>
      <c r="K174">
        <v>3472</v>
      </c>
      <c r="S174">
        <v>171</v>
      </c>
      <c r="T174">
        <v>0</v>
      </c>
      <c r="U174">
        <v>0</v>
      </c>
      <c r="V174">
        <v>0</v>
      </c>
      <c r="W174">
        <v>3444</v>
      </c>
    </row>
    <row r="175" spans="7:23" x14ac:dyDescent="0.35">
      <c r="G175">
        <v>172</v>
      </c>
      <c r="H175">
        <v>1</v>
      </c>
      <c r="I175">
        <v>0.99</v>
      </c>
      <c r="J175">
        <v>1</v>
      </c>
      <c r="K175">
        <v>3165</v>
      </c>
      <c r="S175">
        <v>172</v>
      </c>
      <c r="T175">
        <v>0</v>
      </c>
      <c r="U175">
        <v>0</v>
      </c>
      <c r="V175">
        <v>0</v>
      </c>
      <c r="W175">
        <v>3211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3494</v>
      </c>
      <c r="S176">
        <v>173</v>
      </c>
      <c r="T176">
        <v>0</v>
      </c>
      <c r="U176">
        <v>0</v>
      </c>
      <c r="V176">
        <v>0</v>
      </c>
      <c r="W176">
        <v>3530</v>
      </c>
    </row>
    <row r="177" spans="7:23" x14ac:dyDescent="0.35">
      <c r="G177">
        <v>174</v>
      </c>
      <c r="H177">
        <v>1</v>
      </c>
      <c r="I177">
        <v>1</v>
      </c>
      <c r="J177">
        <v>1</v>
      </c>
      <c r="K177">
        <v>3321</v>
      </c>
      <c r="S177">
        <v>174</v>
      </c>
      <c r="T177">
        <v>0</v>
      </c>
      <c r="U177">
        <v>0</v>
      </c>
      <c r="V177">
        <v>0</v>
      </c>
      <c r="W177">
        <v>3247</v>
      </c>
    </row>
    <row r="178" spans="7:23" x14ac:dyDescent="0.35">
      <c r="G178">
        <v>175</v>
      </c>
      <c r="H178">
        <v>0.51</v>
      </c>
      <c r="I178">
        <v>1</v>
      </c>
      <c r="J178">
        <v>0.68</v>
      </c>
      <c r="K178">
        <v>3223</v>
      </c>
      <c r="S178">
        <v>175</v>
      </c>
      <c r="T178">
        <v>0</v>
      </c>
      <c r="U178">
        <v>0</v>
      </c>
      <c r="V178">
        <v>0</v>
      </c>
      <c r="W178">
        <v>3155</v>
      </c>
    </row>
    <row r="179" spans="7:23" x14ac:dyDescent="0.35">
      <c r="G179">
        <v>176</v>
      </c>
      <c r="H179">
        <v>1</v>
      </c>
      <c r="I179">
        <v>0.99</v>
      </c>
      <c r="J179">
        <v>0.99</v>
      </c>
      <c r="K179">
        <v>3304</v>
      </c>
      <c r="S179">
        <v>176</v>
      </c>
      <c r="T179">
        <v>0</v>
      </c>
      <c r="U179">
        <v>0</v>
      </c>
      <c r="V179">
        <v>0</v>
      </c>
      <c r="W179">
        <v>3293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3261</v>
      </c>
      <c r="S180">
        <v>177</v>
      </c>
      <c r="T180">
        <v>0</v>
      </c>
      <c r="U180">
        <v>0</v>
      </c>
      <c r="V180">
        <v>0</v>
      </c>
      <c r="W180">
        <v>3221</v>
      </c>
    </row>
    <row r="181" spans="7:23" x14ac:dyDescent="0.35">
      <c r="G181">
        <v>178</v>
      </c>
      <c r="H181">
        <v>1</v>
      </c>
      <c r="I181">
        <v>1</v>
      </c>
      <c r="J181">
        <v>1</v>
      </c>
      <c r="K181">
        <v>3172</v>
      </c>
      <c r="S181">
        <v>178</v>
      </c>
      <c r="T181">
        <v>0.02</v>
      </c>
      <c r="U181">
        <v>0.01</v>
      </c>
      <c r="V181">
        <v>0.02</v>
      </c>
      <c r="W181">
        <v>3178</v>
      </c>
    </row>
    <row r="182" spans="7:23" x14ac:dyDescent="0.35">
      <c r="G182">
        <v>179</v>
      </c>
      <c r="H182">
        <v>1</v>
      </c>
      <c r="I182">
        <v>0.5</v>
      </c>
      <c r="J182">
        <v>0.66</v>
      </c>
      <c r="K182">
        <v>3103</v>
      </c>
      <c r="S182">
        <v>179</v>
      </c>
      <c r="T182">
        <v>0</v>
      </c>
      <c r="U182">
        <v>0</v>
      </c>
      <c r="V182">
        <v>0</v>
      </c>
      <c r="W182">
        <v>3183</v>
      </c>
    </row>
    <row r="183" spans="7:23" x14ac:dyDescent="0.35">
      <c r="G183">
        <v>180</v>
      </c>
      <c r="H183">
        <v>0.95</v>
      </c>
      <c r="I183">
        <v>0.38</v>
      </c>
      <c r="J183">
        <v>0.54</v>
      </c>
      <c r="K183">
        <v>3271</v>
      </c>
      <c r="S183">
        <v>180</v>
      </c>
      <c r="T183">
        <v>0.04</v>
      </c>
      <c r="U183">
        <v>0.01</v>
      </c>
      <c r="V183">
        <v>0.02</v>
      </c>
      <c r="W183">
        <v>3143</v>
      </c>
    </row>
    <row r="184" spans="7:23" x14ac:dyDescent="0.35">
      <c r="G184">
        <v>181</v>
      </c>
      <c r="H184">
        <v>0.66</v>
      </c>
      <c r="I184">
        <v>0.1</v>
      </c>
      <c r="J184">
        <v>0.18</v>
      </c>
      <c r="K184">
        <v>3177</v>
      </c>
      <c r="S184">
        <v>181</v>
      </c>
      <c r="T184">
        <v>0</v>
      </c>
      <c r="U184">
        <v>0</v>
      </c>
      <c r="V184">
        <v>0</v>
      </c>
      <c r="W184">
        <v>3263</v>
      </c>
    </row>
    <row r="185" spans="7:23" x14ac:dyDescent="0.35">
      <c r="G185">
        <v>182</v>
      </c>
      <c r="H185">
        <v>1</v>
      </c>
      <c r="I185">
        <v>0.99</v>
      </c>
      <c r="J185">
        <v>1</v>
      </c>
      <c r="K185">
        <v>3311</v>
      </c>
      <c r="S185">
        <v>182</v>
      </c>
      <c r="T185">
        <v>0.01</v>
      </c>
      <c r="U185">
        <v>0.05</v>
      </c>
      <c r="V185">
        <v>0.02</v>
      </c>
      <c r="W185">
        <v>3235</v>
      </c>
    </row>
    <row r="186" spans="7:23" x14ac:dyDescent="0.35">
      <c r="G186">
        <v>183</v>
      </c>
      <c r="H186">
        <v>0</v>
      </c>
      <c r="I186">
        <v>0</v>
      </c>
      <c r="J186">
        <v>0</v>
      </c>
      <c r="K186">
        <v>3294</v>
      </c>
      <c r="S186">
        <v>183</v>
      </c>
      <c r="T186">
        <v>0</v>
      </c>
      <c r="U186">
        <v>0</v>
      </c>
      <c r="V186">
        <v>0</v>
      </c>
      <c r="W186">
        <v>3218</v>
      </c>
    </row>
    <row r="187" spans="7:23" x14ac:dyDescent="0.35">
      <c r="G187">
        <v>184</v>
      </c>
      <c r="H187">
        <v>0.66</v>
      </c>
      <c r="I187">
        <v>1</v>
      </c>
      <c r="J187">
        <v>0.79</v>
      </c>
      <c r="K187">
        <v>3473</v>
      </c>
      <c r="S187">
        <v>184</v>
      </c>
      <c r="T187">
        <v>0</v>
      </c>
      <c r="U187">
        <v>0</v>
      </c>
      <c r="V187">
        <v>0</v>
      </c>
      <c r="W187">
        <v>3495</v>
      </c>
    </row>
    <row r="188" spans="7:23" x14ac:dyDescent="0.35">
      <c r="G188">
        <v>185</v>
      </c>
      <c r="H188">
        <v>0.99</v>
      </c>
      <c r="I188">
        <v>1</v>
      </c>
      <c r="J188">
        <v>0.99</v>
      </c>
      <c r="K188">
        <v>3238</v>
      </c>
      <c r="S188">
        <v>185</v>
      </c>
      <c r="T188">
        <v>0</v>
      </c>
      <c r="U188">
        <v>0</v>
      </c>
      <c r="V188">
        <v>0</v>
      </c>
      <c r="W188">
        <v>3186</v>
      </c>
    </row>
    <row r="189" spans="7:23" x14ac:dyDescent="0.35">
      <c r="G189">
        <v>186</v>
      </c>
      <c r="H189">
        <v>0.67</v>
      </c>
      <c r="I189">
        <v>1</v>
      </c>
      <c r="J189">
        <v>0.8</v>
      </c>
      <c r="K189">
        <v>3371</v>
      </c>
      <c r="S189">
        <v>186</v>
      </c>
      <c r="T189">
        <v>0</v>
      </c>
      <c r="U189">
        <v>0</v>
      </c>
      <c r="V189">
        <v>0</v>
      </c>
      <c r="W189">
        <v>3393</v>
      </c>
    </row>
    <row r="190" spans="7:23" x14ac:dyDescent="0.35">
      <c r="G190">
        <v>187</v>
      </c>
      <c r="H190">
        <v>1</v>
      </c>
      <c r="I190">
        <v>1</v>
      </c>
      <c r="J190">
        <v>1</v>
      </c>
      <c r="K190">
        <v>3477</v>
      </c>
      <c r="S190">
        <v>187</v>
      </c>
      <c r="T190">
        <v>0.02</v>
      </c>
      <c r="U190">
        <v>0.18</v>
      </c>
      <c r="V190">
        <v>0.03</v>
      </c>
      <c r="W190">
        <v>3454</v>
      </c>
    </row>
    <row r="191" spans="7:23" x14ac:dyDescent="0.35">
      <c r="G191">
        <v>188</v>
      </c>
      <c r="H191">
        <v>1</v>
      </c>
      <c r="I191">
        <v>1</v>
      </c>
      <c r="J191">
        <v>1</v>
      </c>
      <c r="K191">
        <v>3222</v>
      </c>
      <c r="S191">
        <v>188</v>
      </c>
      <c r="T191">
        <v>0.02</v>
      </c>
      <c r="U191">
        <v>0.06</v>
      </c>
      <c r="V191">
        <v>0.03</v>
      </c>
      <c r="W191">
        <v>3246</v>
      </c>
    </row>
    <row r="192" spans="7:23" x14ac:dyDescent="0.35">
      <c r="G192">
        <v>189</v>
      </c>
      <c r="H192">
        <v>1</v>
      </c>
      <c r="I192">
        <v>1</v>
      </c>
      <c r="J192">
        <v>1</v>
      </c>
      <c r="K192">
        <v>3262</v>
      </c>
      <c r="S192">
        <v>189</v>
      </c>
      <c r="T192">
        <v>0.02</v>
      </c>
      <c r="U192">
        <v>0.02</v>
      </c>
      <c r="V192">
        <v>0.02</v>
      </c>
      <c r="W192">
        <v>3287</v>
      </c>
    </row>
    <row r="193" spans="7:23" x14ac:dyDescent="0.35">
      <c r="G193">
        <v>190</v>
      </c>
      <c r="H193">
        <v>0.66</v>
      </c>
      <c r="I193">
        <v>0.88</v>
      </c>
      <c r="J193">
        <v>0.75</v>
      </c>
      <c r="K193">
        <v>3273</v>
      </c>
      <c r="S193">
        <v>190</v>
      </c>
      <c r="T193">
        <v>0</v>
      </c>
      <c r="U193">
        <v>0</v>
      </c>
      <c r="V193">
        <v>0</v>
      </c>
      <c r="W193">
        <v>3195</v>
      </c>
    </row>
    <row r="194" spans="7:23" x14ac:dyDescent="0.35">
      <c r="G194">
        <v>191</v>
      </c>
      <c r="H194">
        <v>0.47</v>
      </c>
      <c r="I194">
        <v>0</v>
      </c>
      <c r="J194">
        <v>0.01</v>
      </c>
      <c r="K194">
        <v>3269</v>
      </c>
      <c r="S194">
        <v>191</v>
      </c>
      <c r="T194">
        <v>0.1</v>
      </c>
      <c r="U194">
        <v>0.01</v>
      </c>
      <c r="V194">
        <v>0.01</v>
      </c>
      <c r="W194">
        <v>3338</v>
      </c>
    </row>
    <row r="195" spans="7:23" x14ac:dyDescent="0.35">
      <c r="G195">
        <v>192</v>
      </c>
      <c r="H195">
        <v>1</v>
      </c>
      <c r="I195">
        <v>1</v>
      </c>
      <c r="J195">
        <v>1</v>
      </c>
      <c r="K195">
        <v>3389</v>
      </c>
      <c r="S195">
        <v>192</v>
      </c>
      <c r="T195">
        <v>0.01</v>
      </c>
      <c r="U195">
        <v>0.01</v>
      </c>
      <c r="V195">
        <v>0.01</v>
      </c>
      <c r="W195">
        <v>3289</v>
      </c>
    </row>
    <row r="196" spans="7:23" x14ac:dyDescent="0.35">
      <c r="G196">
        <v>193</v>
      </c>
      <c r="H196">
        <v>0.97</v>
      </c>
      <c r="I196">
        <v>1</v>
      </c>
      <c r="J196">
        <v>0.99</v>
      </c>
      <c r="K196">
        <v>3514</v>
      </c>
      <c r="S196">
        <v>193</v>
      </c>
      <c r="T196">
        <v>0</v>
      </c>
      <c r="U196">
        <v>0</v>
      </c>
      <c r="V196">
        <v>0</v>
      </c>
      <c r="W196">
        <v>3395</v>
      </c>
    </row>
    <row r="197" spans="7:23" x14ac:dyDescent="0.35">
      <c r="G197">
        <v>194</v>
      </c>
      <c r="H197">
        <v>1</v>
      </c>
      <c r="I197">
        <v>1</v>
      </c>
      <c r="J197">
        <v>1</v>
      </c>
      <c r="K197">
        <v>3452</v>
      </c>
      <c r="S197">
        <v>194</v>
      </c>
      <c r="T197">
        <v>0</v>
      </c>
      <c r="U197">
        <v>0</v>
      </c>
      <c r="V197">
        <v>0</v>
      </c>
      <c r="W197">
        <v>3453</v>
      </c>
    </row>
    <row r="198" spans="7:23" x14ac:dyDescent="0.35">
      <c r="G198">
        <v>195</v>
      </c>
      <c r="H198">
        <v>0.99</v>
      </c>
      <c r="I198">
        <v>1</v>
      </c>
      <c r="J198">
        <v>1</v>
      </c>
      <c r="K198">
        <v>3148</v>
      </c>
      <c r="S198">
        <v>195</v>
      </c>
      <c r="T198">
        <v>0</v>
      </c>
      <c r="U198">
        <v>0</v>
      </c>
      <c r="V198">
        <v>0</v>
      </c>
      <c r="W198">
        <v>3186</v>
      </c>
    </row>
    <row r="199" spans="7:23" x14ac:dyDescent="0.35">
      <c r="G199">
        <v>196</v>
      </c>
      <c r="H199">
        <v>1</v>
      </c>
      <c r="I199">
        <v>1</v>
      </c>
      <c r="J199">
        <v>1</v>
      </c>
      <c r="K199">
        <v>3582</v>
      </c>
      <c r="S199">
        <v>196</v>
      </c>
      <c r="T199">
        <v>0.01</v>
      </c>
      <c r="U199">
        <v>0.02</v>
      </c>
      <c r="V199">
        <v>0.01</v>
      </c>
      <c r="W199">
        <v>3674</v>
      </c>
    </row>
    <row r="200" spans="7:23" x14ac:dyDescent="0.35">
      <c r="G200">
        <v>197</v>
      </c>
      <c r="H200">
        <v>1</v>
      </c>
      <c r="I200">
        <v>1</v>
      </c>
      <c r="J200">
        <v>1</v>
      </c>
      <c r="K200">
        <v>3250</v>
      </c>
      <c r="S200">
        <v>197</v>
      </c>
      <c r="T200">
        <v>0</v>
      </c>
      <c r="U200">
        <v>0</v>
      </c>
      <c r="V200">
        <v>0</v>
      </c>
      <c r="W200">
        <v>3289</v>
      </c>
    </row>
    <row r="201" spans="7:23" x14ac:dyDescent="0.35">
      <c r="G201">
        <v>198</v>
      </c>
      <c r="H201">
        <v>1</v>
      </c>
      <c r="I201">
        <v>0.82</v>
      </c>
      <c r="J201">
        <v>0.9</v>
      </c>
      <c r="K201">
        <v>3265</v>
      </c>
      <c r="S201">
        <v>198</v>
      </c>
      <c r="T201">
        <v>7.0000000000000007E-2</v>
      </c>
      <c r="U201">
        <v>0.01</v>
      </c>
      <c r="V201">
        <v>0.02</v>
      </c>
      <c r="W201">
        <v>3200</v>
      </c>
    </row>
    <row r="202" spans="7:23" x14ac:dyDescent="0.35">
      <c r="G202">
        <v>199</v>
      </c>
      <c r="H202">
        <v>1</v>
      </c>
      <c r="I202">
        <v>1</v>
      </c>
      <c r="J202">
        <v>1</v>
      </c>
      <c r="K202">
        <v>3292</v>
      </c>
      <c r="S202">
        <v>199</v>
      </c>
      <c r="T202">
        <v>0</v>
      </c>
      <c r="U202">
        <v>0</v>
      </c>
      <c r="V202">
        <v>0</v>
      </c>
      <c r="W202">
        <v>3283</v>
      </c>
    </row>
    <row r="203" spans="7:23" x14ac:dyDescent="0.35">
      <c r="G203">
        <v>200</v>
      </c>
      <c r="H203">
        <v>1</v>
      </c>
      <c r="I203">
        <v>1</v>
      </c>
      <c r="J203">
        <v>1</v>
      </c>
      <c r="K203">
        <v>3172</v>
      </c>
      <c r="S203">
        <v>200</v>
      </c>
      <c r="T203">
        <v>0.02</v>
      </c>
      <c r="U203">
        <v>0.08</v>
      </c>
      <c r="V203">
        <v>0.03</v>
      </c>
      <c r="W203">
        <v>3203</v>
      </c>
    </row>
    <row r="204" spans="7:23" x14ac:dyDescent="0.35">
      <c r="G204">
        <v>201</v>
      </c>
      <c r="H204">
        <v>1</v>
      </c>
      <c r="I204">
        <v>1</v>
      </c>
      <c r="J204">
        <v>1</v>
      </c>
      <c r="K204">
        <v>3261</v>
      </c>
      <c r="S204">
        <v>201</v>
      </c>
      <c r="T204">
        <v>0</v>
      </c>
      <c r="U204">
        <v>0</v>
      </c>
      <c r="V204">
        <v>0</v>
      </c>
      <c r="W204">
        <v>3259</v>
      </c>
    </row>
    <row r="205" spans="7:23" x14ac:dyDescent="0.35">
      <c r="G205">
        <v>202</v>
      </c>
      <c r="H205">
        <v>0.44</v>
      </c>
      <c r="I205">
        <v>0.99</v>
      </c>
      <c r="J205">
        <v>0.61</v>
      </c>
      <c r="K205">
        <v>3464</v>
      </c>
      <c r="S205">
        <v>202</v>
      </c>
      <c r="T205">
        <v>0</v>
      </c>
      <c r="U205">
        <v>0</v>
      </c>
      <c r="V205">
        <v>0</v>
      </c>
      <c r="W205">
        <v>3485</v>
      </c>
    </row>
    <row r="206" spans="7:23" x14ac:dyDescent="0.35">
      <c r="G206">
        <v>203</v>
      </c>
      <c r="H206">
        <v>1</v>
      </c>
      <c r="I206">
        <v>1</v>
      </c>
      <c r="J206">
        <v>1</v>
      </c>
      <c r="K206">
        <v>2933</v>
      </c>
      <c r="S206">
        <v>203</v>
      </c>
      <c r="T206">
        <v>0</v>
      </c>
      <c r="U206">
        <v>0</v>
      </c>
      <c r="V206">
        <v>0</v>
      </c>
      <c r="W206">
        <v>3005</v>
      </c>
    </row>
    <row r="207" spans="7:23" x14ac:dyDescent="0.35">
      <c r="G207">
        <v>204</v>
      </c>
      <c r="H207">
        <v>1</v>
      </c>
      <c r="I207">
        <v>1</v>
      </c>
      <c r="J207">
        <v>1</v>
      </c>
      <c r="K207">
        <v>3492</v>
      </c>
      <c r="S207">
        <v>204</v>
      </c>
      <c r="T207">
        <v>0</v>
      </c>
      <c r="U207">
        <v>0</v>
      </c>
      <c r="V207">
        <v>0</v>
      </c>
      <c r="W207">
        <v>3485</v>
      </c>
    </row>
    <row r="208" spans="7:23" x14ac:dyDescent="0.35">
      <c r="G208">
        <v>205</v>
      </c>
      <c r="H208">
        <v>0.49</v>
      </c>
      <c r="I208">
        <v>1</v>
      </c>
      <c r="J208">
        <v>0.65</v>
      </c>
      <c r="K208">
        <v>3330</v>
      </c>
      <c r="S208">
        <v>205</v>
      </c>
      <c r="T208">
        <v>0</v>
      </c>
      <c r="U208">
        <v>0</v>
      </c>
      <c r="V208">
        <v>0</v>
      </c>
      <c r="W208">
        <v>3280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3620</v>
      </c>
      <c r="S209">
        <v>206</v>
      </c>
      <c r="T209">
        <v>0</v>
      </c>
      <c r="U209">
        <v>0</v>
      </c>
      <c r="V209">
        <v>0</v>
      </c>
      <c r="W209">
        <v>3708</v>
      </c>
    </row>
    <row r="210" spans="7:23" x14ac:dyDescent="0.35">
      <c r="G210">
        <v>207</v>
      </c>
      <c r="H210">
        <v>0.51</v>
      </c>
      <c r="I210">
        <v>1</v>
      </c>
      <c r="J210">
        <v>0.67</v>
      </c>
      <c r="K210">
        <v>3309</v>
      </c>
      <c r="S210">
        <v>207</v>
      </c>
      <c r="T210">
        <v>0.01</v>
      </c>
      <c r="U210">
        <v>0</v>
      </c>
      <c r="V210">
        <v>0.01</v>
      </c>
      <c r="W210">
        <v>3323</v>
      </c>
    </row>
    <row r="211" spans="7:23" x14ac:dyDescent="0.35">
      <c r="G211">
        <v>208</v>
      </c>
      <c r="H211">
        <v>1</v>
      </c>
      <c r="I211">
        <v>1</v>
      </c>
      <c r="J211">
        <v>1</v>
      </c>
      <c r="K211">
        <v>3342</v>
      </c>
      <c r="S211">
        <v>208</v>
      </c>
      <c r="T211">
        <v>0</v>
      </c>
      <c r="U211">
        <v>0</v>
      </c>
      <c r="V211">
        <v>0</v>
      </c>
      <c r="W211">
        <v>3309</v>
      </c>
    </row>
    <row r="212" spans="7:23" x14ac:dyDescent="0.35">
      <c r="G212">
        <v>209</v>
      </c>
      <c r="H212">
        <v>1</v>
      </c>
      <c r="I212">
        <v>1</v>
      </c>
      <c r="J212">
        <v>1</v>
      </c>
      <c r="K212">
        <v>3453</v>
      </c>
      <c r="S212">
        <v>209</v>
      </c>
      <c r="T212">
        <v>0</v>
      </c>
      <c r="U212">
        <v>0</v>
      </c>
      <c r="V212">
        <v>0</v>
      </c>
      <c r="W212">
        <v>3499</v>
      </c>
    </row>
    <row r="213" spans="7:23" x14ac:dyDescent="0.35">
      <c r="G213">
        <v>210</v>
      </c>
      <c r="H213">
        <v>1</v>
      </c>
      <c r="I213">
        <v>1</v>
      </c>
      <c r="J213">
        <v>1</v>
      </c>
      <c r="K213">
        <v>3385</v>
      </c>
      <c r="S213">
        <v>210</v>
      </c>
      <c r="T213">
        <v>0</v>
      </c>
      <c r="U213">
        <v>0</v>
      </c>
      <c r="V213">
        <v>0</v>
      </c>
      <c r="W213">
        <v>3432</v>
      </c>
    </row>
    <row r="214" spans="7:23" x14ac:dyDescent="0.35">
      <c r="G214">
        <v>211</v>
      </c>
      <c r="H214">
        <v>1</v>
      </c>
      <c r="I214">
        <v>1</v>
      </c>
      <c r="J214">
        <v>1</v>
      </c>
      <c r="K214">
        <v>3191</v>
      </c>
      <c r="S214">
        <v>211</v>
      </c>
      <c r="T214">
        <v>0.04</v>
      </c>
      <c r="U214">
        <v>0.05</v>
      </c>
      <c r="V214">
        <v>0.04</v>
      </c>
      <c r="W214">
        <v>3229</v>
      </c>
    </row>
    <row r="215" spans="7:23" x14ac:dyDescent="0.35">
      <c r="G215">
        <v>212</v>
      </c>
      <c r="H215">
        <v>0.49</v>
      </c>
      <c r="I215">
        <v>1</v>
      </c>
      <c r="J215">
        <v>0.66</v>
      </c>
      <c r="K215">
        <v>3658</v>
      </c>
      <c r="S215">
        <v>212</v>
      </c>
      <c r="T215">
        <v>0</v>
      </c>
      <c r="U215">
        <v>0</v>
      </c>
      <c r="V215">
        <v>0</v>
      </c>
      <c r="W215">
        <v>3622</v>
      </c>
    </row>
    <row r="216" spans="7:23" x14ac:dyDescent="0.35">
      <c r="G216">
        <v>213</v>
      </c>
      <c r="H216">
        <v>0.61</v>
      </c>
      <c r="I216">
        <v>1</v>
      </c>
      <c r="J216">
        <v>0.76</v>
      </c>
      <c r="K216">
        <v>3278</v>
      </c>
      <c r="S216">
        <v>213</v>
      </c>
      <c r="T216">
        <v>0.01</v>
      </c>
      <c r="U216">
        <v>0.34</v>
      </c>
      <c r="V216">
        <v>0.02</v>
      </c>
      <c r="W216">
        <v>3267</v>
      </c>
    </row>
    <row r="217" spans="7:23" x14ac:dyDescent="0.35">
      <c r="G217">
        <v>214</v>
      </c>
      <c r="H217">
        <v>0.99</v>
      </c>
      <c r="I217">
        <v>1</v>
      </c>
      <c r="J217">
        <v>1</v>
      </c>
      <c r="K217">
        <v>3389</v>
      </c>
      <c r="S217">
        <v>214</v>
      </c>
      <c r="T217">
        <v>0</v>
      </c>
      <c r="U217">
        <v>0</v>
      </c>
      <c r="V217">
        <v>0</v>
      </c>
      <c r="W217">
        <v>3248</v>
      </c>
    </row>
    <row r="218" spans="7:23" x14ac:dyDescent="0.35">
      <c r="G218">
        <v>215</v>
      </c>
      <c r="H218">
        <v>1</v>
      </c>
      <c r="I218">
        <v>1</v>
      </c>
      <c r="J218">
        <v>1</v>
      </c>
      <c r="K218">
        <v>3497</v>
      </c>
      <c r="S218">
        <v>215</v>
      </c>
      <c r="T218">
        <v>0.08</v>
      </c>
      <c r="U218">
        <v>0.03</v>
      </c>
      <c r="V218">
        <v>0.04</v>
      </c>
      <c r="W218">
        <v>3504</v>
      </c>
    </row>
    <row r="219" spans="7:23" x14ac:dyDescent="0.35">
      <c r="G219">
        <v>216</v>
      </c>
      <c r="H219">
        <v>1</v>
      </c>
      <c r="I219">
        <v>1</v>
      </c>
      <c r="J219">
        <v>1</v>
      </c>
      <c r="K219">
        <v>3142</v>
      </c>
      <c r="S219">
        <v>216</v>
      </c>
      <c r="T219">
        <v>0</v>
      </c>
      <c r="U219">
        <v>0</v>
      </c>
      <c r="V219">
        <v>0</v>
      </c>
      <c r="W219">
        <v>3113</v>
      </c>
    </row>
    <row r="220" spans="7:23" x14ac:dyDescent="0.35">
      <c r="G220">
        <v>217</v>
      </c>
      <c r="H220">
        <v>0</v>
      </c>
      <c r="I220">
        <v>0</v>
      </c>
      <c r="J220">
        <v>0</v>
      </c>
      <c r="K220">
        <v>3505</v>
      </c>
      <c r="S220">
        <v>217</v>
      </c>
      <c r="T220">
        <v>0</v>
      </c>
      <c r="U220">
        <v>0</v>
      </c>
      <c r="V220">
        <v>0</v>
      </c>
      <c r="W220">
        <v>3498</v>
      </c>
    </row>
    <row r="221" spans="7:23" x14ac:dyDescent="0.35">
      <c r="G221">
        <v>218</v>
      </c>
      <c r="H221">
        <v>1</v>
      </c>
      <c r="I221">
        <v>0.97</v>
      </c>
      <c r="J221">
        <v>0.98</v>
      </c>
      <c r="K221">
        <v>3371</v>
      </c>
      <c r="S221">
        <v>218</v>
      </c>
      <c r="T221">
        <v>0</v>
      </c>
      <c r="U221">
        <v>0</v>
      </c>
      <c r="V221">
        <v>0</v>
      </c>
      <c r="W221">
        <v>3283</v>
      </c>
    </row>
    <row r="222" spans="7:23" x14ac:dyDescent="0.35">
      <c r="G222">
        <v>219</v>
      </c>
      <c r="H222">
        <v>1</v>
      </c>
      <c r="I222">
        <v>1</v>
      </c>
      <c r="J222">
        <v>1</v>
      </c>
      <c r="K222">
        <v>3290</v>
      </c>
      <c r="S222">
        <v>219</v>
      </c>
      <c r="T222">
        <v>0</v>
      </c>
      <c r="U222">
        <v>0</v>
      </c>
      <c r="V222">
        <v>0</v>
      </c>
      <c r="W222">
        <v>3324</v>
      </c>
    </row>
    <row r="223" spans="7:23" x14ac:dyDescent="0.35">
      <c r="G223">
        <v>220</v>
      </c>
      <c r="H223">
        <v>0.67</v>
      </c>
      <c r="I223">
        <v>1</v>
      </c>
      <c r="J223">
        <v>0.8</v>
      </c>
      <c r="K223">
        <v>3263</v>
      </c>
      <c r="S223">
        <v>220</v>
      </c>
      <c r="T223">
        <v>0</v>
      </c>
      <c r="U223">
        <v>0</v>
      </c>
      <c r="V223">
        <v>0</v>
      </c>
      <c r="W223">
        <v>3219</v>
      </c>
    </row>
    <row r="224" spans="7:23" x14ac:dyDescent="0.35">
      <c r="G224">
        <v>221</v>
      </c>
      <c r="H224">
        <v>1</v>
      </c>
      <c r="I224">
        <v>1</v>
      </c>
      <c r="J224">
        <v>1</v>
      </c>
      <c r="K224">
        <v>3409</v>
      </c>
      <c r="S224">
        <v>221</v>
      </c>
      <c r="T224">
        <v>0</v>
      </c>
      <c r="U224">
        <v>0</v>
      </c>
      <c r="V224">
        <v>0</v>
      </c>
      <c r="W224">
        <v>3413</v>
      </c>
    </row>
    <row r="225" spans="7:23" x14ac:dyDescent="0.35">
      <c r="G225">
        <v>222</v>
      </c>
      <c r="H225">
        <v>0</v>
      </c>
      <c r="I225">
        <v>0</v>
      </c>
      <c r="J225">
        <v>0</v>
      </c>
      <c r="K225">
        <v>3138</v>
      </c>
      <c r="S225">
        <v>222</v>
      </c>
      <c r="T225">
        <v>0</v>
      </c>
      <c r="U225">
        <v>0</v>
      </c>
      <c r="V225">
        <v>0</v>
      </c>
      <c r="W225">
        <v>3157</v>
      </c>
    </row>
    <row r="226" spans="7:23" x14ac:dyDescent="0.35">
      <c r="G226">
        <v>223</v>
      </c>
      <c r="H226">
        <v>1</v>
      </c>
      <c r="I226">
        <v>1</v>
      </c>
      <c r="J226">
        <v>1</v>
      </c>
      <c r="K226">
        <v>3510</v>
      </c>
      <c r="S226">
        <v>223</v>
      </c>
      <c r="T226">
        <v>0</v>
      </c>
      <c r="U226">
        <v>0</v>
      </c>
      <c r="V226">
        <v>0</v>
      </c>
      <c r="W226">
        <v>3539</v>
      </c>
    </row>
    <row r="227" spans="7:23" x14ac:dyDescent="0.35">
      <c r="G227">
        <v>224</v>
      </c>
      <c r="H227">
        <v>1</v>
      </c>
      <c r="I227">
        <v>1</v>
      </c>
      <c r="J227">
        <v>1</v>
      </c>
      <c r="K227">
        <v>3111</v>
      </c>
      <c r="S227">
        <v>224</v>
      </c>
      <c r="T227">
        <v>0</v>
      </c>
      <c r="U227">
        <v>0</v>
      </c>
      <c r="V227">
        <v>0</v>
      </c>
      <c r="W227">
        <v>3193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3413</v>
      </c>
      <c r="S228">
        <v>225</v>
      </c>
      <c r="T228">
        <v>0</v>
      </c>
      <c r="U228">
        <v>0</v>
      </c>
      <c r="V228">
        <v>0</v>
      </c>
      <c r="W228">
        <v>3360</v>
      </c>
    </row>
    <row r="229" spans="7:23" x14ac:dyDescent="0.35">
      <c r="G229">
        <v>226</v>
      </c>
      <c r="H229">
        <v>1</v>
      </c>
      <c r="I229">
        <v>1</v>
      </c>
      <c r="J229">
        <v>1</v>
      </c>
      <c r="K229">
        <v>3318</v>
      </c>
      <c r="S229">
        <v>226</v>
      </c>
      <c r="T229">
        <v>0</v>
      </c>
      <c r="U229">
        <v>0</v>
      </c>
      <c r="V229">
        <v>0</v>
      </c>
      <c r="W229">
        <v>3246</v>
      </c>
    </row>
    <row r="230" spans="7:23" x14ac:dyDescent="0.35">
      <c r="G230">
        <v>227</v>
      </c>
      <c r="H230">
        <v>1</v>
      </c>
      <c r="I230">
        <v>1</v>
      </c>
      <c r="J230">
        <v>1</v>
      </c>
      <c r="K230">
        <v>3342</v>
      </c>
      <c r="S230">
        <v>227</v>
      </c>
      <c r="T230">
        <v>0</v>
      </c>
      <c r="U230">
        <v>0</v>
      </c>
      <c r="V230">
        <v>0</v>
      </c>
      <c r="W230">
        <v>3218</v>
      </c>
    </row>
    <row r="231" spans="7:23" x14ac:dyDescent="0.35">
      <c r="G231">
        <v>228</v>
      </c>
      <c r="H231">
        <v>1</v>
      </c>
      <c r="I231">
        <v>1</v>
      </c>
      <c r="J231">
        <v>1</v>
      </c>
      <c r="K231">
        <v>3197</v>
      </c>
      <c r="S231">
        <v>228</v>
      </c>
      <c r="T231">
        <v>0.02</v>
      </c>
      <c r="U231">
        <v>0.04</v>
      </c>
      <c r="V231">
        <v>0.03</v>
      </c>
      <c r="W231">
        <v>3138</v>
      </c>
    </row>
    <row r="232" spans="7:23" x14ac:dyDescent="0.35">
      <c r="G232">
        <v>229</v>
      </c>
      <c r="H232">
        <v>1</v>
      </c>
      <c r="I232">
        <v>1</v>
      </c>
      <c r="J232">
        <v>1</v>
      </c>
      <c r="K232">
        <v>3210</v>
      </c>
      <c r="S232">
        <v>229</v>
      </c>
      <c r="T232">
        <v>0</v>
      </c>
      <c r="U232">
        <v>0</v>
      </c>
      <c r="V232">
        <v>0</v>
      </c>
      <c r="W232">
        <v>3247</v>
      </c>
    </row>
    <row r="233" spans="7:23" x14ac:dyDescent="0.35">
      <c r="G233">
        <v>230</v>
      </c>
      <c r="H233">
        <v>1</v>
      </c>
      <c r="I233">
        <v>0.99</v>
      </c>
      <c r="J233">
        <v>1</v>
      </c>
      <c r="K233">
        <v>3290</v>
      </c>
      <c r="S233">
        <v>230</v>
      </c>
      <c r="T233">
        <v>0</v>
      </c>
      <c r="U233">
        <v>0</v>
      </c>
      <c r="V233">
        <v>0</v>
      </c>
      <c r="W233">
        <v>3229</v>
      </c>
    </row>
    <row r="234" spans="7:23" x14ac:dyDescent="0.35">
      <c r="G234">
        <v>231</v>
      </c>
      <c r="H234">
        <v>0.82</v>
      </c>
      <c r="I234">
        <v>0.31</v>
      </c>
      <c r="J234">
        <v>0.45</v>
      </c>
      <c r="K234">
        <v>3252</v>
      </c>
      <c r="S234">
        <v>231</v>
      </c>
      <c r="T234">
        <v>0</v>
      </c>
      <c r="U234">
        <v>0</v>
      </c>
      <c r="V234">
        <v>0</v>
      </c>
      <c r="W234">
        <v>3368</v>
      </c>
    </row>
    <row r="235" spans="7:23" x14ac:dyDescent="0.35">
      <c r="G235">
        <v>232</v>
      </c>
      <c r="H235">
        <v>1</v>
      </c>
      <c r="I235">
        <v>1</v>
      </c>
      <c r="J235">
        <v>1</v>
      </c>
      <c r="K235">
        <v>3654</v>
      </c>
      <c r="S235">
        <v>232</v>
      </c>
      <c r="T235">
        <v>0.04</v>
      </c>
      <c r="U235">
        <v>0.01</v>
      </c>
      <c r="V235">
        <v>0.02</v>
      </c>
      <c r="W235">
        <v>3642</v>
      </c>
    </row>
    <row r="236" spans="7:23" x14ac:dyDescent="0.35">
      <c r="G236">
        <v>233</v>
      </c>
      <c r="H236">
        <v>1</v>
      </c>
      <c r="I236">
        <v>1</v>
      </c>
      <c r="J236">
        <v>1</v>
      </c>
      <c r="K236">
        <v>3362</v>
      </c>
      <c r="S236">
        <v>233</v>
      </c>
      <c r="T236">
        <v>0.05</v>
      </c>
      <c r="U236">
        <v>0.19</v>
      </c>
      <c r="V236">
        <v>0.08</v>
      </c>
      <c r="W236">
        <v>3232</v>
      </c>
    </row>
    <row r="237" spans="7:23" x14ac:dyDescent="0.35">
      <c r="G237">
        <v>234</v>
      </c>
      <c r="H237">
        <v>1</v>
      </c>
      <c r="I237">
        <v>0.03</v>
      </c>
      <c r="J237">
        <v>0.05</v>
      </c>
      <c r="K237">
        <v>3578</v>
      </c>
      <c r="S237">
        <v>234</v>
      </c>
      <c r="T237">
        <v>0</v>
      </c>
      <c r="U237">
        <v>0</v>
      </c>
      <c r="V237">
        <v>0</v>
      </c>
      <c r="W237">
        <v>3562</v>
      </c>
    </row>
    <row r="238" spans="7:23" x14ac:dyDescent="0.35">
      <c r="G238">
        <v>235</v>
      </c>
      <c r="H238">
        <v>0.82</v>
      </c>
      <c r="I238">
        <v>1</v>
      </c>
      <c r="J238">
        <v>0.9</v>
      </c>
      <c r="K238">
        <v>3320</v>
      </c>
      <c r="S238">
        <v>235</v>
      </c>
      <c r="T238">
        <v>0</v>
      </c>
      <c r="U238">
        <v>0</v>
      </c>
      <c r="V238">
        <v>0</v>
      </c>
      <c r="W238">
        <v>3328</v>
      </c>
    </row>
    <row r="239" spans="7:23" x14ac:dyDescent="0.35">
      <c r="G239">
        <v>236</v>
      </c>
      <c r="H239">
        <v>1</v>
      </c>
      <c r="I239">
        <v>1</v>
      </c>
      <c r="J239">
        <v>1</v>
      </c>
      <c r="K239">
        <v>3354</v>
      </c>
      <c r="S239">
        <v>236</v>
      </c>
      <c r="T239">
        <v>0</v>
      </c>
      <c r="U239">
        <v>0</v>
      </c>
      <c r="V239">
        <v>0</v>
      </c>
      <c r="W239">
        <v>3253</v>
      </c>
    </row>
    <row r="240" spans="7:23" x14ac:dyDescent="0.35">
      <c r="G240">
        <v>237</v>
      </c>
      <c r="H240">
        <v>1</v>
      </c>
      <c r="I240">
        <v>0.01</v>
      </c>
      <c r="J240">
        <v>0.02</v>
      </c>
      <c r="K240">
        <v>3324</v>
      </c>
      <c r="S240">
        <v>237</v>
      </c>
      <c r="T240">
        <v>0</v>
      </c>
      <c r="U240">
        <v>0</v>
      </c>
      <c r="V240">
        <v>0</v>
      </c>
      <c r="W240">
        <v>3161</v>
      </c>
    </row>
    <row r="241" spans="7:23" x14ac:dyDescent="0.35">
      <c r="G241">
        <v>238</v>
      </c>
      <c r="H241">
        <v>1</v>
      </c>
      <c r="I241">
        <v>1</v>
      </c>
      <c r="J241">
        <v>1</v>
      </c>
      <c r="K241">
        <v>3199</v>
      </c>
      <c r="S241">
        <v>238</v>
      </c>
      <c r="T241">
        <v>0</v>
      </c>
      <c r="U241">
        <v>0</v>
      </c>
      <c r="V241">
        <v>0</v>
      </c>
      <c r="W241">
        <v>3196</v>
      </c>
    </row>
    <row r="242" spans="7:23" x14ac:dyDescent="0.35">
      <c r="G242">
        <v>239</v>
      </c>
      <c r="H242">
        <v>1</v>
      </c>
      <c r="I242">
        <v>1</v>
      </c>
      <c r="J242">
        <v>1</v>
      </c>
      <c r="K242">
        <v>3584</v>
      </c>
      <c r="S242">
        <v>239</v>
      </c>
      <c r="T242">
        <v>0</v>
      </c>
      <c r="U242">
        <v>0</v>
      </c>
      <c r="V242">
        <v>0</v>
      </c>
      <c r="W242">
        <v>3570</v>
      </c>
    </row>
    <row r="243" spans="7:23" x14ac:dyDescent="0.35">
      <c r="G243">
        <v>240</v>
      </c>
      <c r="H243">
        <v>0.59</v>
      </c>
      <c r="I243">
        <v>1</v>
      </c>
      <c r="J243">
        <v>0.74</v>
      </c>
      <c r="K243">
        <v>3277</v>
      </c>
      <c r="S243">
        <v>240</v>
      </c>
      <c r="T243">
        <v>0</v>
      </c>
      <c r="U243">
        <v>0</v>
      </c>
      <c r="V243">
        <v>0</v>
      </c>
      <c r="W243">
        <v>3183</v>
      </c>
    </row>
    <row r="244" spans="7:23" x14ac:dyDescent="0.35">
      <c r="G244">
        <v>241</v>
      </c>
      <c r="H244">
        <v>1</v>
      </c>
      <c r="I244">
        <v>0.15</v>
      </c>
      <c r="J244">
        <v>0.26</v>
      </c>
      <c r="K244">
        <v>3282</v>
      </c>
      <c r="S244">
        <v>241</v>
      </c>
      <c r="T244">
        <v>0</v>
      </c>
      <c r="U244">
        <v>0</v>
      </c>
      <c r="V244">
        <v>0</v>
      </c>
      <c r="W244">
        <v>3350</v>
      </c>
    </row>
    <row r="245" spans="7:23" x14ac:dyDescent="0.35">
      <c r="G245">
        <v>242</v>
      </c>
      <c r="H245">
        <v>1</v>
      </c>
      <c r="I245">
        <v>1</v>
      </c>
      <c r="J245">
        <v>1</v>
      </c>
      <c r="K245">
        <v>3221</v>
      </c>
      <c r="S245">
        <v>242</v>
      </c>
      <c r="T245">
        <v>0</v>
      </c>
      <c r="U245">
        <v>0</v>
      </c>
      <c r="V245">
        <v>0</v>
      </c>
      <c r="W245">
        <v>3283</v>
      </c>
    </row>
    <row r="246" spans="7:23" x14ac:dyDescent="0.35">
      <c r="G246">
        <v>243</v>
      </c>
      <c r="H246">
        <v>0.83</v>
      </c>
      <c r="I246">
        <v>0.56999999999999995</v>
      </c>
      <c r="J246">
        <v>0.68</v>
      </c>
      <c r="K246">
        <v>3458</v>
      </c>
      <c r="S246">
        <v>243</v>
      </c>
      <c r="T246">
        <v>0</v>
      </c>
      <c r="U246">
        <v>0</v>
      </c>
      <c r="V246">
        <v>0</v>
      </c>
      <c r="W246">
        <v>3327</v>
      </c>
    </row>
    <row r="247" spans="7:23" x14ac:dyDescent="0.35">
      <c r="G247">
        <v>244</v>
      </c>
      <c r="H247">
        <v>1</v>
      </c>
      <c r="I247">
        <v>1</v>
      </c>
      <c r="J247">
        <v>1</v>
      </c>
      <c r="K247">
        <v>3260</v>
      </c>
      <c r="S247">
        <v>244</v>
      </c>
      <c r="T247">
        <v>0</v>
      </c>
      <c r="U247">
        <v>0</v>
      </c>
      <c r="V247">
        <v>0</v>
      </c>
      <c r="W247">
        <v>3187</v>
      </c>
    </row>
    <row r="248" spans="7:23" x14ac:dyDescent="0.35">
      <c r="G248">
        <v>245</v>
      </c>
      <c r="H248">
        <v>1</v>
      </c>
      <c r="I248">
        <v>1</v>
      </c>
      <c r="J248">
        <v>1</v>
      </c>
      <c r="K248">
        <v>3374</v>
      </c>
      <c r="S248">
        <v>245</v>
      </c>
      <c r="T248">
        <v>0.01</v>
      </c>
      <c r="U248">
        <v>0.08</v>
      </c>
      <c r="V248">
        <v>0.02</v>
      </c>
      <c r="W248">
        <v>3350</v>
      </c>
    </row>
    <row r="249" spans="7:23" x14ac:dyDescent="0.35">
      <c r="G249">
        <v>246</v>
      </c>
      <c r="H249">
        <v>1</v>
      </c>
      <c r="I249">
        <v>1</v>
      </c>
      <c r="J249">
        <v>1</v>
      </c>
      <c r="K249">
        <v>3453</v>
      </c>
      <c r="S249">
        <v>246</v>
      </c>
      <c r="T249">
        <v>0.01</v>
      </c>
      <c r="U249">
        <v>0</v>
      </c>
      <c r="V249">
        <v>0</v>
      </c>
      <c r="W249">
        <v>3420</v>
      </c>
    </row>
    <row r="250" spans="7:23" x14ac:dyDescent="0.35">
      <c r="G250">
        <v>247</v>
      </c>
      <c r="H250">
        <v>1</v>
      </c>
      <c r="I250">
        <v>1</v>
      </c>
      <c r="J250">
        <v>1</v>
      </c>
      <c r="K250">
        <v>3479</v>
      </c>
      <c r="S250">
        <v>247</v>
      </c>
      <c r="T250">
        <v>0</v>
      </c>
      <c r="U250">
        <v>0</v>
      </c>
      <c r="V250">
        <v>0</v>
      </c>
      <c r="W250">
        <v>3443</v>
      </c>
    </row>
    <row r="251" spans="7:23" x14ac:dyDescent="0.35">
      <c r="G251">
        <v>248</v>
      </c>
      <c r="H251">
        <v>1</v>
      </c>
      <c r="I251">
        <v>1</v>
      </c>
      <c r="J251">
        <v>1</v>
      </c>
      <c r="K251">
        <v>5333</v>
      </c>
      <c r="S251">
        <v>248</v>
      </c>
      <c r="T251">
        <v>0.52</v>
      </c>
      <c r="U251">
        <v>0.39</v>
      </c>
      <c r="V251">
        <v>0.45</v>
      </c>
      <c r="W251">
        <v>5451</v>
      </c>
    </row>
    <row r="252" spans="7:23" x14ac:dyDescent="0.35">
      <c r="G252">
        <v>249</v>
      </c>
      <c r="H252">
        <v>1</v>
      </c>
      <c r="I252">
        <v>1</v>
      </c>
      <c r="J252">
        <v>1</v>
      </c>
      <c r="K252">
        <v>3540</v>
      </c>
      <c r="S252">
        <v>249</v>
      </c>
      <c r="T252">
        <v>0</v>
      </c>
      <c r="U252">
        <v>0</v>
      </c>
      <c r="V252">
        <v>0</v>
      </c>
      <c r="W252">
        <v>3620</v>
      </c>
    </row>
    <row r="253" spans="7:23" x14ac:dyDescent="0.35">
      <c r="G253">
        <v>250</v>
      </c>
      <c r="H253">
        <v>0.79</v>
      </c>
      <c r="I253">
        <v>0.18</v>
      </c>
      <c r="J253">
        <v>0.3</v>
      </c>
      <c r="K253">
        <v>3144</v>
      </c>
      <c r="S253">
        <v>250</v>
      </c>
      <c r="T253">
        <v>0.01</v>
      </c>
      <c r="U253">
        <v>0</v>
      </c>
      <c r="V253">
        <v>0</v>
      </c>
      <c r="W253">
        <v>3332</v>
      </c>
    </row>
    <row r="254" spans="7:23" x14ac:dyDescent="0.35">
      <c r="G254">
        <v>251</v>
      </c>
      <c r="H254">
        <v>0.99</v>
      </c>
      <c r="I254">
        <v>1</v>
      </c>
      <c r="J254">
        <v>1</v>
      </c>
      <c r="K254">
        <v>3173</v>
      </c>
      <c r="S254">
        <v>251</v>
      </c>
      <c r="T254">
        <v>0.02</v>
      </c>
      <c r="U254">
        <v>0.01</v>
      </c>
      <c r="V254">
        <v>0.01</v>
      </c>
      <c r="W254">
        <v>3220</v>
      </c>
    </row>
    <row r="255" spans="7:23" x14ac:dyDescent="0.35">
      <c r="G255">
        <v>252</v>
      </c>
      <c r="H255">
        <v>1</v>
      </c>
      <c r="I255">
        <v>1</v>
      </c>
      <c r="J255">
        <v>1</v>
      </c>
      <c r="K255">
        <v>3132</v>
      </c>
      <c r="S255">
        <v>252</v>
      </c>
      <c r="T255">
        <v>0</v>
      </c>
      <c r="U255">
        <v>0</v>
      </c>
      <c r="V255">
        <v>0</v>
      </c>
      <c r="W255">
        <v>3176</v>
      </c>
    </row>
    <row r="256" spans="7:23" x14ac:dyDescent="0.35">
      <c r="G256">
        <v>253</v>
      </c>
      <c r="H256">
        <v>0.76</v>
      </c>
      <c r="I256">
        <v>1</v>
      </c>
      <c r="J256">
        <v>0.86</v>
      </c>
      <c r="K256">
        <v>3367</v>
      </c>
      <c r="S256">
        <v>253</v>
      </c>
      <c r="T256">
        <v>0</v>
      </c>
      <c r="U256">
        <v>0</v>
      </c>
      <c r="V256">
        <v>0</v>
      </c>
      <c r="W256">
        <v>3338</v>
      </c>
    </row>
    <row r="257" spans="7:23" x14ac:dyDescent="0.35">
      <c r="G257">
        <v>254</v>
      </c>
      <c r="H257">
        <v>1</v>
      </c>
      <c r="I257">
        <v>1</v>
      </c>
      <c r="J257">
        <v>1</v>
      </c>
      <c r="K257">
        <v>3217</v>
      </c>
      <c r="S257">
        <v>254</v>
      </c>
      <c r="T257">
        <v>0</v>
      </c>
      <c r="U257">
        <v>0</v>
      </c>
      <c r="V257">
        <v>0</v>
      </c>
      <c r="W257">
        <v>3359</v>
      </c>
    </row>
    <row r="258" spans="7:23" x14ac:dyDescent="0.35">
      <c r="G258">
        <v>255</v>
      </c>
      <c r="H258">
        <v>0.9</v>
      </c>
      <c r="I258">
        <v>0.7</v>
      </c>
      <c r="J258">
        <v>0.79</v>
      </c>
      <c r="K258">
        <v>3178</v>
      </c>
      <c r="S258">
        <v>255</v>
      </c>
      <c r="T258">
        <v>0.02</v>
      </c>
      <c r="U258">
        <v>0.05</v>
      </c>
      <c r="V258">
        <v>0.02</v>
      </c>
      <c r="W258">
        <v>3256</v>
      </c>
    </row>
    <row r="259" spans="7:23" x14ac:dyDescent="0.35">
      <c r="G259">
        <v>256</v>
      </c>
      <c r="H259">
        <v>1</v>
      </c>
      <c r="I259">
        <v>1</v>
      </c>
      <c r="J259">
        <v>1</v>
      </c>
      <c r="K259">
        <v>3342</v>
      </c>
      <c r="S259">
        <v>256</v>
      </c>
      <c r="T259">
        <v>0.11</v>
      </c>
      <c r="U259">
        <v>0</v>
      </c>
      <c r="V259">
        <v>0</v>
      </c>
      <c r="W259">
        <v>3316</v>
      </c>
    </row>
    <row r="260" spans="7:23" x14ac:dyDescent="0.35">
      <c r="G260">
        <v>257</v>
      </c>
      <c r="H260">
        <v>0.49</v>
      </c>
      <c r="I260">
        <v>1</v>
      </c>
      <c r="J260">
        <v>0.66</v>
      </c>
      <c r="K260">
        <v>3160</v>
      </c>
      <c r="S260">
        <v>257</v>
      </c>
      <c r="T260">
        <v>0</v>
      </c>
      <c r="U260">
        <v>0</v>
      </c>
      <c r="V260">
        <v>0</v>
      </c>
      <c r="W260">
        <v>3211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3371</v>
      </c>
      <c r="S261">
        <v>258</v>
      </c>
      <c r="T261">
        <v>0.02</v>
      </c>
      <c r="U261">
        <v>0.12</v>
      </c>
      <c r="V261">
        <v>0.04</v>
      </c>
      <c r="W261">
        <v>3294</v>
      </c>
    </row>
    <row r="262" spans="7:23" x14ac:dyDescent="0.35">
      <c r="G262">
        <v>259</v>
      </c>
      <c r="H262">
        <v>1</v>
      </c>
      <c r="I262">
        <v>1</v>
      </c>
      <c r="J262">
        <v>1</v>
      </c>
      <c r="K262">
        <v>3372</v>
      </c>
      <c r="S262">
        <v>259</v>
      </c>
      <c r="T262">
        <v>0</v>
      </c>
      <c r="U262">
        <v>0</v>
      </c>
      <c r="V262">
        <v>0</v>
      </c>
      <c r="W262">
        <v>3390</v>
      </c>
    </row>
    <row r="263" spans="7:23" x14ac:dyDescent="0.35">
      <c r="G263">
        <v>260</v>
      </c>
      <c r="H263">
        <v>0.45</v>
      </c>
      <c r="I263">
        <v>0.99</v>
      </c>
      <c r="J263">
        <v>0.62</v>
      </c>
      <c r="K263">
        <v>2527</v>
      </c>
      <c r="S263">
        <v>260</v>
      </c>
      <c r="T263">
        <v>0</v>
      </c>
      <c r="U263">
        <v>0</v>
      </c>
      <c r="V263">
        <v>0</v>
      </c>
      <c r="W263">
        <v>2390</v>
      </c>
    </row>
    <row r="264" spans="7:23" x14ac:dyDescent="0.35">
      <c r="G264">
        <v>261</v>
      </c>
      <c r="H264">
        <v>1</v>
      </c>
      <c r="I264">
        <v>1</v>
      </c>
      <c r="J264">
        <v>1</v>
      </c>
      <c r="K264">
        <v>3294</v>
      </c>
      <c r="S264">
        <v>261</v>
      </c>
      <c r="T264">
        <v>0.01</v>
      </c>
      <c r="U264">
        <v>0.04</v>
      </c>
      <c r="V264">
        <v>0.02</v>
      </c>
      <c r="W264">
        <v>3213</v>
      </c>
    </row>
    <row r="265" spans="7:23" x14ac:dyDescent="0.35">
      <c r="G265">
        <v>262</v>
      </c>
      <c r="H265">
        <v>1</v>
      </c>
      <c r="I265">
        <v>1</v>
      </c>
      <c r="J265">
        <v>1</v>
      </c>
      <c r="K265">
        <v>3283</v>
      </c>
      <c r="S265">
        <v>262</v>
      </c>
      <c r="T265">
        <v>0</v>
      </c>
      <c r="U265">
        <v>0</v>
      </c>
      <c r="V265">
        <v>0</v>
      </c>
      <c r="W265">
        <v>3205</v>
      </c>
    </row>
    <row r="266" spans="7:23" x14ac:dyDescent="0.35">
      <c r="G266">
        <v>263</v>
      </c>
      <c r="H266">
        <v>1</v>
      </c>
      <c r="I266">
        <v>0.94</v>
      </c>
      <c r="J266">
        <v>0.97</v>
      </c>
      <c r="K266">
        <v>3162</v>
      </c>
      <c r="S266">
        <v>263</v>
      </c>
      <c r="T266">
        <v>0</v>
      </c>
      <c r="U266">
        <v>0</v>
      </c>
      <c r="V266">
        <v>0</v>
      </c>
      <c r="W266">
        <v>3163</v>
      </c>
    </row>
    <row r="267" spans="7:23" x14ac:dyDescent="0.35">
      <c r="G267">
        <v>264</v>
      </c>
      <c r="H267">
        <v>0.55000000000000004</v>
      </c>
      <c r="I267">
        <v>1</v>
      </c>
      <c r="J267">
        <v>0.71</v>
      </c>
      <c r="K267">
        <v>3394</v>
      </c>
      <c r="S267">
        <v>264</v>
      </c>
      <c r="T267">
        <v>0.04</v>
      </c>
      <c r="U267">
        <v>0.15</v>
      </c>
      <c r="V267">
        <v>0.06</v>
      </c>
      <c r="W267">
        <v>3408</v>
      </c>
    </row>
    <row r="268" spans="7:23" x14ac:dyDescent="0.35">
      <c r="G268">
        <v>265</v>
      </c>
      <c r="H268">
        <v>0.47</v>
      </c>
      <c r="I268">
        <v>1</v>
      </c>
      <c r="J268">
        <v>0.64</v>
      </c>
      <c r="K268">
        <v>3303</v>
      </c>
      <c r="S268">
        <v>265</v>
      </c>
      <c r="T268">
        <v>0</v>
      </c>
      <c r="U268">
        <v>0</v>
      </c>
      <c r="V268">
        <v>0</v>
      </c>
      <c r="W268">
        <v>3375</v>
      </c>
    </row>
    <row r="269" spans="7:23" x14ac:dyDescent="0.35">
      <c r="G269">
        <v>266</v>
      </c>
      <c r="H269">
        <v>1</v>
      </c>
      <c r="I269">
        <v>0.97</v>
      </c>
      <c r="J269">
        <v>0.99</v>
      </c>
      <c r="K269">
        <v>2944</v>
      </c>
      <c r="S269">
        <v>266</v>
      </c>
      <c r="T269">
        <v>0.34</v>
      </c>
      <c r="U269">
        <v>7.0000000000000007E-2</v>
      </c>
      <c r="V269">
        <v>0.11</v>
      </c>
      <c r="W269">
        <v>3023</v>
      </c>
    </row>
    <row r="270" spans="7:23" x14ac:dyDescent="0.35">
      <c r="G270">
        <v>267</v>
      </c>
      <c r="H270">
        <v>1</v>
      </c>
      <c r="I270">
        <v>1</v>
      </c>
      <c r="J270">
        <v>1</v>
      </c>
      <c r="K270">
        <v>3205</v>
      </c>
      <c r="S270">
        <v>267</v>
      </c>
      <c r="T270">
        <v>0</v>
      </c>
      <c r="U270">
        <v>0</v>
      </c>
      <c r="V270">
        <v>0</v>
      </c>
      <c r="W270">
        <v>3160</v>
      </c>
    </row>
    <row r="271" spans="7:23" x14ac:dyDescent="0.35">
      <c r="G271">
        <v>268</v>
      </c>
      <c r="H271">
        <v>0.33</v>
      </c>
      <c r="I271">
        <v>0.5</v>
      </c>
      <c r="J271">
        <v>0.4</v>
      </c>
      <c r="K271">
        <v>3270</v>
      </c>
      <c r="S271">
        <v>268</v>
      </c>
      <c r="T271">
        <v>0</v>
      </c>
      <c r="U271">
        <v>0</v>
      </c>
      <c r="V271">
        <v>0</v>
      </c>
      <c r="W271">
        <v>3258</v>
      </c>
    </row>
    <row r="272" spans="7:23" x14ac:dyDescent="0.35">
      <c r="G272">
        <v>269</v>
      </c>
      <c r="H272">
        <v>1</v>
      </c>
      <c r="I272">
        <v>1</v>
      </c>
      <c r="J272">
        <v>1</v>
      </c>
      <c r="K272">
        <v>3302</v>
      </c>
      <c r="S272">
        <v>269</v>
      </c>
      <c r="T272">
        <v>0</v>
      </c>
      <c r="U272">
        <v>0</v>
      </c>
      <c r="V272">
        <v>0</v>
      </c>
      <c r="W272">
        <v>3315</v>
      </c>
    </row>
    <row r="273" spans="7:23" x14ac:dyDescent="0.35">
      <c r="G273">
        <v>270</v>
      </c>
      <c r="H273">
        <v>1</v>
      </c>
      <c r="I273">
        <v>1</v>
      </c>
      <c r="J273">
        <v>1</v>
      </c>
      <c r="K273">
        <v>3292</v>
      </c>
      <c r="S273">
        <v>270</v>
      </c>
      <c r="T273">
        <v>0.02</v>
      </c>
      <c r="U273">
        <v>0.12</v>
      </c>
      <c r="V273">
        <v>0.04</v>
      </c>
      <c r="W273">
        <v>3390</v>
      </c>
    </row>
    <row r="274" spans="7:23" x14ac:dyDescent="0.35">
      <c r="G274">
        <v>271</v>
      </c>
      <c r="H274">
        <v>1</v>
      </c>
      <c r="I274">
        <v>1</v>
      </c>
      <c r="J274">
        <v>1</v>
      </c>
      <c r="K274">
        <v>3839</v>
      </c>
      <c r="S274">
        <v>271</v>
      </c>
      <c r="T274">
        <v>0.01</v>
      </c>
      <c r="U274">
        <v>0</v>
      </c>
      <c r="V274">
        <v>0</v>
      </c>
      <c r="W274">
        <v>3657</v>
      </c>
    </row>
    <row r="275" spans="7:23" x14ac:dyDescent="0.35">
      <c r="G275">
        <v>272</v>
      </c>
      <c r="H275">
        <v>1</v>
      </c>
      <c r="I275">
        <v>0.99</v>
      </c>
      <c r="J275">
        <v>1</v>
      </c>
      <c r="K275">
        <v>3347</v>
      </c>
      <c r="S275">
        <v>272</v>
      </c>
      <c r="T275">
        <v>0</v>
      </c>
      <c r="U275">
        <v>0</v>
      </c>
      <c r="V275">
        <v>0</v>
      </c>
      <c r="W275">
        <v>3390</v>
      </c>
    </row>
    <row r="276" spans="7:23" x14ac:dyDescent="0.35">
      <c r="G276">
        <v>273</v>
      </c>
      <c r="H276">
        <v>1</v>
      </c>
      <c r="I276">
        <v>0.01</v>
      </c>
      <c r="J276">
        <v>0.02</v>
      </c>
      <c r="K276">
        <v>3279</v>
      </c>
      <c r="S276">
        <v>273</v>
      </c>
      <c r="T276">
        <v>0.09</v>
      </c>
      <c r="U276">
        <v>0.05</v>
      </c>
      <c r="V276">
        <v>7.0000000000000007E-2</v>
      </c>
      <c r="W276">
        <v>3243</v>
      </c>
    </row>
    <row r="277" spans="7:23" x14ac:dyDescent="0.35">
      <c r="G277">
        <v>274</v>
      </c>
      <c r="H277">
        <v>1</v>
      </c>
      <c r="I277">
        <v>1</v>
      </c>
      <c r="J277">
        <v>1</v>
      </c>
      <c r="K277">
        <v>3447</v>
      </c>
      <c r="S277">
        <v>274</v>
      </c>
      <c r="T277">
        <v>0.01</v>
      </c>
      <c r="U277">
        <v>0</v>
      </c>
      <c r="V277">
        <v>0</v>
      </c>
      <c r="W277">
        <v>3523</v>
      </c>
    </row>
    <row r="278" spans="7:23" x14ac:dyDescent="0.35">
      <c r="G278">
        <v>275</v>
      </c>
      <c r="H278">
        <v>0</v>
      </c>
      <c r="I278">
        <v>0</v>
      </c>
      <c r="J278">
        <v>0</v>
      </c>
      <c r="K278">
        <v>3217</v>
      </c>
      <c r="S278">
        <v>275</v>
      </c>
      <c r="T278">
        <v>0</v>
      </c>
      <c r="U278">
        <v>0</v>
      </c>
      <c r="V278">
        <v>0</v>
      </c>
      <c r="W278">
        <v>3240</v>
      </c>
    </row>
    <row r="279" spans="7:23" x14ac:dyDescent="0.35">
      <c r="G279">
        <v>276</v>
      </c>
      <c r="H279">
        <v>0.5</v>
      </c>
      <c r="I279">
        <v>1</v>
      </c>
      <c r="J279">
        <v>0.67</v>
      </c>
      <c r="K279">
        <v>3222</v>
      </c>
      <c r="S279">
        <v>276</v>
      </c>
      <c r="T279">
        <v>0</v>
      </c>
      <c r="U279">
        <v>0</v>
      </c>
      <c r="V279">
        <v>0</v>
      </c>
      <c r="W279">
        <v>3195</v>
      </c>
    </row>
    <row r="280" spans="7:23" x14ac:dyDescent="0.35">
      <c r="G280">
        <v>277</v>
      </c>
      <c r="H280">
        <v>1</v>
      </c>
      <c r="I280">
        <v>0.88</v>
      </c>
      <c r="J280">
        <v>0.94</v>
      </c>
      <c r="K280">
        <v>3362</v>
      </c>
      <c r="S280">
        <v>277</v>
      </c>
      <c r="T280">
        <v>0</v>
      </c>
      <c r="U280">
        <v>0</v>
      </c>
      <c r="V280">
        <v>0</v>
      </c>
      <c r="W280">
        <v>3334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3389</v>
      </c>
      <c r="S281">
        <v>278</v>
      </c>
      <c r="T281">
        <v>0</v>
      </c>
      <c r="U281">
        <v>0</v>
      </c>
      <c r="V281">
        <v>0</v>
      </c>
      <c r="W281">
        <v>3374</v>
      </c>
    </row>
    <row r="282" spans="7:23" x14ac:dyDescent="0.35">
      <c r="G282">
        <v>279</v>
      </c>
      <c r="H282">
        <v>1</v>
      </c>
      <c r="I282">
        <v>0.48</v>
      </c>
      <c r="J282">
        <v>0.65</v>
      </c>
      <c r="K282">
        <v>3467</v>
      </c>
      <c r="S282">
        <v>279</v>
      </c>
      <c r="T282">
        <v>0</v>
      </c>
      <c r="U282">
        <v>0</v>
      </c>
      <c r="V282">
        <v>0</v>
      </c>
      <c r="W282">
        <v>3495</v>
      </c>
    </row>
    <row r="283" spans="7:23" x14ac:dyDescent="0.35">
      <c r="G283">
        <v>280</v>
      </c>
      <c r="H283">
        <v>0.52</v>
      </c>
      <c r="I283">
        <v>0.95</v>
      </c>
      <c r="J283">
        <v>0.67</v>
      </c>
      <c r="K283">
        <v>3256</v>
      </c>
      <c r="S283">
        <v>280</v>
      </c>
      <c r="T283">
        <v>0</v>
      </c>
      <c r="U283">
        <v>0</v>
      </c>
      <c r="V283">
        <v>0</v>
      </c>
      <c r="W283">
        <v>3224</v>
      </c>
    </row>
    <row r="284" spans="7:23" x14ac:dyDescent="0.35">
      <c r="G284">
        <v>281</v>
      </c>
      <c r="H284">
        <v>1</v>
      </c>
      <c r="I284">
        <v>1</v>
      </c>
      <c r="J284">
        <v>1</v>
      </c>
      <c r="K284">
        <v>3157</v>
      </c>
      <c r="S284">
        <v>281</v>
      </c>
      <c r="T284">
        <v>0</v>
      </c>
      <c r="U284">
        <v>0</v>
      </c>
      <c r="V284">
        <v>0</v>
      </c>
      <c r="W284">
        <v>3191</v>
      </c>
    </row>
    <row r="285" spans="7:23" x14ac:dyDescent="0.35">
      <c r="G285">
        <v>282</v>
      </c>
      <c r="H285">
        <v>0.49</v>
      </c>
      <c r="I285">
        <v>1</v>
      </c>
      <c r="J285">
        <v>0.66</v>
      </c>
      <c r="K285">
        <v>3285</v>
      </c>
      <c r="S285">
        <v>282</v>
      </c>
      <c r="T285">
        <v>0</v>
      </c>
      <c r="U285">
        <v>0</v>
      </c>
      <c r="V285">
        <v>0</v>
      </c>
      <c r="W285">
        <v>3277</v>
      </c>
    </row>
    <row r="286" spans="7:23" x14ac:dyDescent="0.35">
      <c r="G286">
        <v>283</v>
      </c>
      <c r="H286">
        <v>1</v>
      </c>
      <c r="I286">
        <v>1</v>
      </c>
      <c r="J286">
        <v>1</v>
      </c>
      <c r="K286">
        <v>3332</v>
      </c>
      <c r="S286">
        <v>283</v>
      </c>
      <c r="T286">
        <v>0</v>
      </c>
      <c r="U286">
        <v>0</v>
      </c>
      <c r="V286">
        <v>0</v>
      </c>
      <c r="W286">
        <v>3298</v>
      </c>
    </row>
    <row r="287" spans="7:23" x14ac:dyDescent="0.35">
      <c r="G287">
        <v>284</v>
      </c>
      <c r="H287">
        <v>0</v>
      </c>
      <c r="I287">
        <v>0</v>
      </c>
      <c r="J287">
        <v>0</v>
      </c>
      <c r="K287">
        <v>3277</v>
      </c>
      <c r="S287">
        <v>284</v>
      </c>
      <c r="T287">
        <v>0</v>
      </c>
      <c r="U287">
        <v>0</v>
      </c>
      <c r="V287">
        <v>0</v>
      </c>
      <c r="W287">
        <v>3290</v>
      </c>
    </row>
    <row r="288" spans="7:23" x14ac:dyDescent="0.35">
      <c r="G288">
        <v>285</v>
      </c>
      <c r="H288">
        <v>1</v>
      </c>
      <c r="I288">
        <v>1</v>
      </c>
      <c r="J288">
        <v>1</v>
      </c>
      <c r="K288">
        <v>3753</v>
      </c>
      <c r="S288">
        <v>285</v>
      </c>
      <c r="T288">
        <v>0</v>
      </c>
      <c r="U288">
        <v>0</v>
      </c>
      <c r="V288">
        <v>0</v>
      </c>
      <c r="W288">
        <v>3745</v>
      </c>
    </row>
    <row r="289" spans="7:23" x14ac:dyDescent="0.35">
      <c r="G289">
        <v>286</v>
      </c>
      <c r="H289">
        <v>1</v>
      </c>
      <c r="I289">
        <v>1</v>
      </c>
      <c r="J289">
        <v>1</v>
      </c>
      <c r="K289">
        <v>3609</v>
      </c>
      <c r="S289">
        <v>286</v>
      </c>
      <c r="T289">
        <v>0.02</v>
      </c>
      <c r="U289">
        <v>0</v>
      </c>
      <c r="V289">
        <v>0</v>
      </c>
      <c r="W289">
        <v>3616</v>
      </c>
    </row>
    <row r="290" spans="7:23" x14ac:dyDescent="0.35">
      <c r="G290">
        <v>287</v>
      </c>
      <c r="H290">
        <v>0.97</v>
      </c>
      <c r="I290">
        <v>1</v>
      </c>
      <c r="J290">
        <v>0.99</v>
      </c>
      <c r="K290">
        <v>3775</v>
      </c>
      <c r="S290">
        <v>287</v>
      </c>
      <c r="T290">
        <v>0.03</v>
      </c>
      <c r="U290">
        <v>0.02</v>
      </c>
      <c r="V290">
        <v>0.02</v>
      </c>
      <c r="W290">
        <v>3741</v>
      </c>
    </row>
    <row r="291" spans="7:23" x14ac:dyDescent="0.35">
      <c r="G291">
        <v>288</v>
      </c>
      <c r="H291">
        <v>1</v>
      </c>
      <c r="I291">
        <v>1</v>
      </c>
      <c r="J291">
        <v>1</v>
      </c>
      <c r="K291">
        <v>3350</v>
      </c>
      <c r="S291">
        <v>288</v>
      </c>
      <c r="T291">
        <v>0</v>
      </c>
      <c r="U291">
        <v>0</v>
      </c>
      <c r="V291">
        <v>0</v>
      </c>
      <c r="W291">
        <v>3221</v>
      </c>
    </row>
    <row r="292" spans="7:23" x14ac:dyDescent="0.35">
      <c r="G292">
        <v>289</v>
      </c>
      <c r="H292">
        <v>0.51</v>
      </c>
      <c r="I292">
        <v>1</v>
      </c>
      <c r="J292">
        <v>0.68</v>
      </c>
      <c r="K292">
        <v>3592</v>
      </c>
      <c r="S292">
        <v>289</v>
      </c>
      <c r="T292">
        <v>0</v>
      </c>
      <c r="U292">
        <v>0</v>
      </c>
      <c r="V292">
        <v>0</v>
      </c>
      <c r="W292">
        <v>3663</v>
      </c>
    </row>
    <row r="293" spans="7:23" x14ac:dyDescent="0.35">
      <c r="G293">
        <v>290</v>
      </c>
      <c r="H293">
        <v>0</v>
      </c>
      <c r="I293">
        <v>0</v>
      </c>
      <c r="J293">
        <v>0</v>
      </c>
      <c r="K293">
        <v>3372</v>
      </c>
      <c r="S293">
        <v>290</v>
      </c>
      <c r="T293">
        <v>0</v>
      </c>
      <c r="U293">
        <v>0</v>
      </c>
      <c r="V293">
        <v>0</v>
      </c>
      <c r="W293">
        <v>3414</v>
      </c>
    </row>
    <row r="294" spans="7:23" x14ac:dyDescent="0.35">
      <c r="G294">
        <v>291</v>
      </c>
      <c r="H294">
        <v>1</v>
      </c>
      <c r="I294">
        <v>1</v>
      </c>
      <c r="J294">
        <v>1</v>
      </c>
      <c r="K294">
        <v>3302</v>
      </c>
      <c r="S294">
        <v>291</v>
      </c>
      <c r="T294">
        <v>0</v>
      </c>
      <c r="U294">
        <v>0</v>
      </c>
      <c r="V294">
        <v>0</v>
      </c>
      <c r="W294">
        <v>3230</v>
      </c>
    </row>
    <row r="295" spans="7:23" x14ac:dyDescent="0.35">
      <c r="G295">
        <v>292</v>
      </c>
      <c r="H295">
        <v>0.61</v>
      </c>
      <c r="I295">
        <v>0.98</v>
      </c>
      <c r="J295">
        <v>0.75</v>
      </c>
      <c r="K295">
        <v>3222</v>
      </c>
      <c r="S295">
        <v>292</v>
      </c>
      <c r="T295">
        <v>0.03</v>
      </c>
      <c r="U295">
        <v>0.09</v>
      </c>
      <c r="V295">
        <v>0.05</v>
      </c>
      <c r="W295">
        <v>3303</v>
      </c>
    </row>
    <row r="296" spans="7:23" x14ac:dyDescent="0.35">
      <c r="G296">
        <v>293</v>
      </c>
      <c r="H296">
        <v>1</v>
      </c>
      <c r="I296">
        <v>1</v>
      </c>
      <c r="J296">
        <v>1</v>
      </c>
      <c r="K296">
        <v>3460</v>
      </c>
      <c r="S296">
        <v>293</v>
      </c>
      <c r="T296">
        <v>0</v>
      </c>
      <c r="U296">
        <v>0</v>
      </c>
      <c r="V296">
        <v>0</v>
      </c>
      <c r="W296">
        <v>3460</v>
      </c>
    </row>
    <row r="297" spans="7:23" x14ac:dyDescent="0.35">
      <c r="G297">
        <v>294</v>
      </c>
      <c r="H297">
        <v>0.85</v>
      </c>
      <c r="I297">
        <v>1</v>
      </c>
      <c r="J297">
        <v>0.92</v>
      </c>
      <c r="K297">
        <v>3514</v>
      </c>
      <c r="S297">
        <v>294</v>
      </c>
      <c r="T297">
        <v>0</v>
      </c>
      <c r="U297">
        <v>0</v>
      </c>
      <c r="V297">
        <v>0</v>
      </c>
      <c r="W297">
        <v>3468</v>
      </c>
    </row>
    <row r="298" spans="7:23" x14ac:dyDescent="0.35">
      <c r="G298">
        <v>295</v>
      </c>
      <c r="H298">
        <v>0.51</v>
      </c>
      <c r="I298">
        <v>1</v>
      </c>
      <c r="J298">
        <v>0.67</v>
      </c>
      <c r="K298">
        <v>3259</v>
      </c>
      <c r="S298">
        <v>295</v>
      </c>
      <c r="T298">
        <v>0</v>
      </c>
      <c r="U298">
        <v>0</v>
      </c>
      <c r="V298">
        <v>0</v>
      </c>
      <c r="W298">
        <v>3167</v>
      </c>
    </row>
    <row r="299" spans="7:23" x14ac:dyDescent="0.35">
      <c r="G299">
        <v>296</v>
      </c>
      <c r="H299">
        <v>0.99</v>
      </c>
      <c r="I299">
        <v>0.34</v>
      </c>
      <c r="J299">
        <v>0.51</v>
      </c>
      <c r="K299">
        <v>3121</v>
      </c>
      <c r="S299">
        <v>296</v>
      </c>
      <c r="T299">
        <v>0</v>
      </c>
      <c r="U299">
        <v>0</v>
      </c>
      <c r="V299">
        <v>0</v>
      </c>
      <c r="W299">
        <v>3115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3483</v>
      </c>
      <c r="S300">
        <v>297</v>
      </c>
      <c r="T300">
        <v>0.01</v>
      </c>
      <c r="U300">
        <v>0</v>
      </c>
      <c r="V300">
        <v>0</v>
      </c>
      <c r="W300">
        <v>3433</v>
      </c>
    </row>
    <row r="301" spans="7:23" x14ac:dyDescent="0.35">
      <c r="G301">
        <v>298</v>
      </c>
      <c r="H301">
        <v>0.56999999999999995</v>
      </c>
      <c r="I301">
        <v>0.93</v>
      </c>
      <c r="J301">
        <v>0.71</v>
      </c>
      <c r="K301">
        <v>3242</v>
      </c>
      <c r="S301">
        <v>298</v>
      </c>
      <c r="T301">
        <v>0</v>
      </c>
      <c r="U301">
        <v>0</v>
      </c>
      <c r="V301">
        <v>0</v>
      </c>
      <c r="W301">
        <v>3280</v>
      </c>
    </row>
    <row r="302" spans="7:23" x14ac:dyDescent="0.35">
      <c r="G302">
        <v>299</v>
      </c>
      <c r="H302">
        <v>1</v>
      </c>
      <c r="I302">
        <v>1</v>
      </c>
      <c r="J302">
        <v>1</v>
      </c>
      <c r="K302">
        <v>3165</v>
      </c>
      <c r="S302">
        <v>299</v>
      </c>
      <c r="T302">
        <v>0</v>
      </c>
      <c r="U302">
        <v>0</v>
      </c>
      <c r="V302">
        <v>0</v>
      </c>
      <c r="W302">
        <v>3273</v>
      </c>
    </row>
    <row r="303" spans="7:23" x14ac:dyDescent="0.35">
      <c r="G303">
        <v>300</v>
      </c>
      <c r="H303">
        <v>1</v>
      </c>
      <c r="I303">
        <v>1</v>
      </c>
      <c r="J303">
        <v>1</v>
      </c>
      <c r="K303">
        <v>3516</v>
      </c>
      <c r="S303">
        <v>300</v>
      </c>
      <c r="T303">
        <v>0.09</v>
      </c>
      <c r="U303">
        <v>0.05</v>
      </c>
      <c r="V303">
        <v>0.06</v>
      </c>
      <c r="W303">
        <v>3558</v>
      </c>
    </row>
    <row r="305" spans="7:19" x14ac:dyDescent="0.35">
      <c r="G305" t="s">
        <v>99</v>
      </c>
      <c r="S305" t="s">
        <v>107</v>
      </c>
    </row>
    <row r="306" spans="7:19" x14ac:dyDescent="0.35">
      <c r="G306" t="s">
        <v>100</v>
      </c>
      <c r="S306" t="s">
        <v>108</v>
      </c>
    </row>
    <row r="307" spans="7:19" x14ac:dyDescent="0.35">
      <c r="G307" t="s">
        <v>101</v>
      </c>
      <c r="S307" t="s">
        <v>109</v>
      </c>
    </row>
  </sheetData>
  <pageMargins left="0.7" right="0.7" top="0.75" bottom="0.75" header="0.3" footer="0.3"/>
  <ignoredErrors>
    <ignoredError sqref="I1:I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W MLP Spread</vt:lpstr>
      <vt:lpstr>D MLP Spread</vt:lpstr>
      <vt:lpstr>H MLP Spread</vt:lpstr>
      <vt:lpstr>HH MLP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2015-06-05T18:17:20Z</dcterms:created>
  <dcterms:modified xsi:type="dcterms:W3CDTF">2020-07-13T15:33:59Z</dcterms:modified>
</cp:coreProperties>
</file>