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71DF2BF2-132E-4F27-938F-2C1A3F6F3857}" xr6:coauthVersionLast="45" xr6:coauthVersionMax="45" xr10:uidLastSave="{00000000-0000-0000-0000-000000000000}"/>
  <bookViews>
    <workbookView xWindow="14710" yWindow="3410" windowWidth="1801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 l="1"/>
  <c r="G3" i="1" l="1"/>
  <c r="G4" i="1"/>
  <c r="C9" i="1" l="1"/>
  <c r="C8" i="1"/>
  <c r="H6" i="1"/>
  <c r="H5" i="1" l="1"/>
  <c r="H3" i="1" l="1"/>
  <c r="H4" i="1" l="1"/>
  <c r="E3" i="1" l="1"/>
  <c r="E4" i="1" l="1"/>
  <c r="F3" i="1"/>
  <c r="F4" i="1" l="1"/>
  <c r="F6" i="1" l="1"/>
  <c r="F5" i="1" l="1"/>
  <c r="D3" i="1"/>
  <c r="C3" i="1"/>
  <c r="D4" i="1" l="1"/>
  <c r="C4" i="1"/>
  <c r="E6" i="1" l="1"/>
  <c r="E5" i="1"/>
  <c r="D6" i="1"/>
  <c r="D5" i="1"/>
  <c r="C6" i="1"/>
  <c r="C5" i="1"/>
</calcChain>
</file>

<file path=xl/sharedStrings.xml><?xml version="1.0" encoding="utf-8"?>
<sst xmlns="http://schemas.openxmlformats.org/spreadsheetml/2006/main" count="68" uniqueCount="53">
  <si>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</si>
  <si>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</si>
  <si>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</si>
  <si>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</si>
  <si>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</si>
  <si>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</si>
  <si>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</si>
  <si>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</si>
  <si>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</si>
  <si>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</si>
  <si>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1, 3, 5, 10, 20, 50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</si>
  <si>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</si>
  <si>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</si>
  <si>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</si>
  <si>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</si>
  <si>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</si>
  <si>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</si>
  <si>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1a</t>
  </si>
  <si>
    <t>1b</t>
  </si>
  <si>
    <t>Classification accuracy of data points</t>
  </si>
  <si>
    <t>Classification accuracy of data series</t>
  </si>
  <si>
    <t>Methods</t>
  </si>
  <si>
    <t>MLP, KNN</t>
  </si>
  <si>
    <t>Variables</t>
  </si>
  <si>
    <t>Freq, ledgers, PKs</t>
  </si>
  <si>
    <t>LTSM, Cointegration</t>
  </si>
  <si>
    <t>Maybe clustering</t>
  </si>
  <si>
    <t>Stage 0</t>
  </si>
  <si>
    <t>Stage 2</t>
  </si>
  <si>
    <t>2a</t>
  </si>
  <si>
    <t>Include off-chain weather data: Source by postcode, find effective way to combine with Blockchain for analysis.</t>
  </si>
  <si>
    <t>2b</t>
  </si>
  <si>
    <t>Adjusted version of 1a, same methods and variables for comparison. Changes needed to include extra data well.</t>
  </si>
  <si>
    <t>2c</t>
  </si>
  <si>
    <t>Refinements to techniques used in stage 1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</si>
  <si>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</si>
  <si>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</si>
  <si>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</si>
  <si>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</si>
  <si>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</si>
  <si>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</si>
  <si>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</si>
  <si>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</si>
  <si>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</si>
  <si>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</si>
  <si>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</si>
  <si>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</si>
  <si>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Currently running</t>
  </si>
  <si>
    <t>Done</t>
  </si>
  <si>
    <t>Working on</t>
  </si>
  <si>
    <t>k=1 best of</t>
  </si>
  <si>
    <t>k=50 best of</t>
  </si>
  <si>
    <t>Accuracy of a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</si>
</sst>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2" xfId="0" applyFont="1" applyBorder="1"/>
    <xf numFmtId="10" fontId="0" fillId="2" borderId="1" xfId="1" applyNumberFormat="1" applyFont="1" applyFill="1" applyBorder="1"/>
    <xf numFmtId="10" fontId="0" fillId="0" borderId="2" xfId="1" applyNumberFormat="1" applyFont="1" applyFill="1" applyBorder="1"/>
    <xf numFmtId="0" fontId="3" fillId="0" borderId="8" xfId="0" applyFont="1" applyBorder="1"/>
    <xf numFmtId="10" fontId="0" fillId="0" borderId="7" xfId="1" applyNumberFormat="1" applyFont="1" applyFill="1" applyBorder="1"/>
    <xf numFmtId="10" fontId="0" fillId="0" borderId="8" xfId="1" applyNumberFormat="1" applyFont="1" applyFill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5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130" zoomScaleNormal="130" workbookViewId="0">
      <selection activeCell="G6" sqref="G6"/>
    </sheetView>
  </sheetViews>
  <sheetFormatPr defaultRowHeight="14.5" x14ac:dyDescent="0.35"/>
  <cols>
    <col min="1" max="1" width="9.81640625" customWidth="1"/>
    <col min="2" max="2" width="10.453125" customWidth="1"/>
    <col min="3" max="8" width="9.453125" customWidth="1"/>
    <col min="10" max="12" width="10" customWidth="1"/>
  </cols>
  <sheetData>
    <row r="1" spans="1:12" x14ac:dyDescent="0.35">
      <c r="A1" s="31" t="s">
        <v>14</v>
      </c>
      <c r="B1" s="32"/>
      <c r="C1" s="31" t="s">
        <v>0</v>
      </c>
      <c r="D1" s="32"/>
      <c r="E1" s="31" t="s">
        <v>1</v>
      </c>
      <c r="F1" s="32"/>
      <c r="G1" s="31" t="s">
        <v>2</v>
      </c>
      <c r="H1" s="32"/>
      <c r="J1" s="28" t="s">
        <v>12</v>
      </c>
      <c r="K1" s="28"/>
      <c r="L1" s="28"/>
    </row>
    <row r="2" spans="1:12" ht="15" thickBot="1" x14ac:dyDescent="0.4">
      <c r="A2" s="7" t="s">
        <v>46</v>
      </c>
      <c r="B2" s="8" t="s">
        <v>9</v>
      </c>
      <c r="C2" s="9" t="s">
        <v>5</v>
      </c>
      <c r="D2" s="6" t="s">
        <v>6</v>
      </c>
      <c r="E2" s="9" t="s">
        <v>5</v>
      </c>
      <c r="F2" s="6" t="s">
        <v>6</v>
      </c>
      <c r="G2" s="9" t="s">
        <v>5</v>
      </c>
      <c r="H2" s="6" t="s">
        <v>6</v>
      </c>
      <c r="J2" s="28"/>
      <c r="K2" s="28"/>
      <c r="L2" s="28"/>
    </row>
    <row r="3" spans="1:12" x14ac:dyDescent="0.35">
      <c r="A3" s="33" t="s">
        <v>3</v>
      </c>
      <c r="B3" s="17" t="s">
        <v>7</v>
      </c>
      <c r="C3" s="18">
        <f>(0.3982+0.3668+0.3843)/3</f>
        <v>0.3831</v>
      </c>
      <c r="D3" s="19">
        <f>(0.0224+0.0224+0.0237)/3</f>
        <v>2.2833333333333334E-2</v>
      </c>
      <c r="E3" s="18">
        <f>(0.5904+0.6326+0.5436)/3</f>
        <v>0.58886666666666665</v>
      </c>
      <c r="F3" s="19">
        <f>(0.0194+0.0194+0.0191)/3</f>
        <v>1.9300000000000001E-2</v>
      </c>
      <c r="G3" s="18">
        <f>(0.7925)/1</f>
        <v>0.79249999999999998</v>
      </c>
      <c r="H3" s="3">
        <f>(0.0181)/1</f>
        <v>1.8100000000000002E-2</v>
      </c>
      <c r="J3" s="29" t="s">
        <v>11</v>
      </c>
      <c r="K3" s="29"/>
      <c r="L3" s="29"/>
    </row>
    <row r="4" spans="1:12" x14ac:dyDescent="0.35">
      <c r="A4" s="34"/>
      <c r="B4" s="20" t="s">
        <v>8</v>
      </c>
      <c r="C4" s="21">
        <f>(0.2535+0.2386+0.22)/3</f>
        <v>0.23736666666666664</v>
      </c>
      <c r="D4" s="22">
        <f>(0.1181+0.1143+0.1121)/3</f>
        <v>0.11483333333333334</v>
      </c>
      <c r="E4" s="21">
        <f>(0.3411+0.3014+0.3415)/3</f>
        <v>0.32800000000000001</v>
      </c>
      <c r="F4" s="22">
        <f>(0.1134+0.1125+0.1133)/3</f>
        <v>0.11306666666666666</v>
      </c>
      <c r="G4" s="23">
        <f>(0.4382)/1</f>
        <v>0.43819999999999998</v>
      </c>
      <c r="H4" s="24">
        <f>(0.1034)/1</f>
        <v>0.10340000000000001</v>
      </c>
      <c r="J4" s="29"/>
      <c r="K4" s="29"/>
      <c r="L4" s="29"/>
    </row>
    <row r="5" spans="1:12" x14ac:dyDescent="0.35">
      <c r="A5" s="35" t="s">
        <v>4</v>
      </c>
      <c r="B5" s="1" t="s">
        <v>7</v>
      </c>
      <c r="C5" s="10">
        <f>(0.0884+0.0887+0.0886)/3</f>
        <v>8.8566666666666669E-2</v>
      </c>
      <c r="D5" s="11">
        <f>(0.0158+0.0148+0.01523)/3</f>
        <v>1.5276666666666668E-2</v>
      </c>
      <c r="E5" s="10">
        <f>(0.1263+0.1258+0.1273)/3</f>
        <v>0.12646666666666664</v>
      </c>
      <c r="F5" s="11">
        <f>(0.02256+0.02296+0.02266)/3</f>
        <v>2.2726666666666669E-2</v>
      </c>
      <c r="G5" s="2">
        <f>(0.1408)/1</f>
        <v>0.14080000000000001</v>
      </c>
      <c r="H5" s="3">
        <f>(0.0221)/1</f>
        <v>2.2100000000000002E-2</v>
      </c>
      <c r="J5" t="s">
        <v>50</v>
      </c>
      <c r="K5" t="s">
        <v>10</v>
      </c>
    </row>
    <row r="6" spans="1:12" ht="15" thickBot="1" x14ac:dyDescent="0.4">
      <c r="A6" s="36"/>
      <c r="B6" s="6" t="s">
        <v>8</v>
      </c>
      <c r="C6" s="12">
        <f>(0.1218+0.1227+0.1243)/3</f>
        <v>0.12293333333333334</v>
      </c>
      <c r="D6" s="13">
        <f>(0.0903+0.0897+0.0904)/3</f>
        <v>9.0133333333333329E-2</v>
      </c>
      <c r="E6" s="12">
        <f>(0.1567+0.1565+0.1568)/3</f>
        <v>0.15666666666666668</v>
      </c>
      <c r="F6" s="13">
        <f>(0.0924+0.0923+0.0921)/3</f>
        <v>9.2266666666666663E-2</v>
      </c>
      <c r="G6" s="4">
        <f>(0.1756)/1</f>
        <v>0.17560000000000001</v>
      </c>
      <c r="H6" s="5">
        <f>(0.0925)/1</f>
        <v>9.2499999999999999E-2</v>
      </c>
      <c r="J6" t="s">
        <v>51</v>
      </c>
      <c r="K6" t="s">
        <v>10</v>
      </c>
    </row>
    <row r="7" spans="1:12" x14ac:dyDescent="0.35">
      <c r="G7" s="30" t="s">
        <v>47</v>
      </c>
      <c r="H7" s="30"/>
    </row>
    <row r="8" spans="1:12" x14ac:dyDescent="0.35">
      <c r="B8" s="27" t="s">
        <v>7</v>
      </c>
      <c r="C8" s="26">
        <f>1/300</f>
        <v>3.3333333333333335E-3</v>
      </c>
      <c r="D8" t="s">
        <v>52</v>
      </c>
    </row>
    <row r="9" spans="1:12" x14ac:dyDescent="0.35">
      <c r="B9" s="27" t="s">
        <v>8</v>
      </c>
      <c r="C9" s="26">
        <f>1/100</f>
        <v>0.01</v>
      </c>
      <c r="D9" t="s">
        <v>52</v>
      </c>
    </row>
    <row r="10" spans="1:12" x14ac:dyDescent="0.35">
      <c r="A10" s="16" t="s">
        <v>13</v>
      </c>
    </row>
    <row r="11" spans="1:12" x14ac:dyDescent="0.35">
      <c r="A11" s="14" t="s">
        <v>27</v>
      </c>
      <c r="B11" s="25" t="s">
        <v>15</v>
      </c>
      <c r="L11" t="s">
        <v>48</v>
      </c>
    </row>
    <row r="13" spans="1:12" x14ac:dyDescent="0.35">
      <c r="A13" s="14" t="s">
        <v>14</v>
      </c>
      <c r="B13" s="15" t="s">
        <v>16</v>
      </c>
      <c r="F13" t="s">
        <v>21</v>
      </c>
      <c r="H13" t="s">
        <v>23</v>
      </c>
    </row>
    <row r="14" spans="1:12" x14ac:dyDescent="0.35">
      <c r="A14" s="14" t="s">
        <v>17</v>
      </c>
      <c r="B14" t="s">
        <v>19</v>
      </c>
      <c r="F14" t="s">
        <v>22</v>
      </c>
      <c r="H14" t="s">
        <v>24</v>
      </c>
      <c r="L14" t="s">
        <v>48</v>
      </c>
    </row>
    <row r="15" spans="1:12" x14ac:dyDescent="0.35">
      <c r="A15" s="14" t="s">
        <v>18</v>
      </c>
      <c r="B15" t="s">
        <v>20</v>
      </c>
      <c r="F15" t="s">
        <v>25</v>
      </c>
      <c r="H15" t="s">
        <v>24</v>
      </c>
      <c r="J15" t="s">
        <v>26</v>
      </c>
      <c r="L15" t="s">
        <v>49</v>
      </c>
    </row>
    <row r="17" spans="1:6" x14ac:dyDescent="0.35">
      <c r="A17" s="14" t="s">
        <v>28</v>
      </c>
      <c r="B17" s="25" t="s">
        <v>30</v>
      </c>
    </row>
    <row r="18" spans="1:6" x14ac:dyDescent="0.35">
      <c r="A18" s="14" t="s">
        <v>29</v>
      </c>
      <c r="B18" t="s">
        <v>32</v>
      </c>
    </row>
    <row r="19" spans="1:6" x14ac:dyDescent="0.35">
      <c r="A19" s="14" t="s">
        <v>31</v>
      </c>
      <c r="B19" t="s">
        <v>32</v>
      </c>
    </row>
    <row r="20" spans="1:6" x14ac:dyDescent="0.35">
      <c r="A20" s="14" t="s">
        <v>33</v>
      </c>
      <c r="B20" t="s">
        <v>34</v>
      </c>
    </row>
    <row r="22" spans="1:6" x14ac:dyDescent="0.35">
      <c r="A22" s="14" t="s">
        <v>35</v>
      </c>
      <c r="B22" s="25" t="s">
        <v>36</v>
      </c>
    </row>
    <row r="23" spans="1:6" x14ac:dyDescent="0.35">
      <c r="A23" s="14" t="s">
        <v>37</v>
      </c>
      <c r="B23" s="15" t="s">
        <v>42</v>
      </c>
      <c r="F23" t="s">
        <v>44</v>
      </c>
    </row>
    <row r="24" spans="1:6" x14ac:dyDescent="0.35">
      <c r="A24" s="14" t="s">
        <v>38</v>
      </c>
      <c r="B24" s="15" t="s">
        <v>43</v>
      </c>
      <c r="F24" t="s">
        <v>44</v>
      </c>
    </row>
    <row r="25" spans="1:6" x14ac:dyDescent="0.35">
      <c r="A25" s="14" t="s">
        <v>39</v>
      </c>
      <c r="B25" s="15" t="s">
        <v>45</v>
      </c>
    </row>
    <row r="26" spans="1:6" x14ac:dyDescent="0.35">
      <c r="A26" s="14" t="s">
        <v>40</v>
      </c>
      <c r="B26" s="15" t="s">
        <v>41</v>
      </c>
    </row>
  </sheetData>
  <mergeCells count="9">
    <mergeCell ref="A3:A4"/>
    <mergeCell ref="A5:A6"/>
    <mergeCell ref="A1:B1"/>
    <mergeCell ref="J1:L2"/>
    <mergeCell ref="J3:L4"/>
    <mergeCell ref="G7:H7"/>
    <mergeCell ref="C1:D1"/>
    <mergeCell ref="G1:H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2020-06-03T07:03:13Z</dcterms:modified>
</cp:coreProperties>
</file>