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FF2B2A8-5F46-40BC-8DCD-2206F4B6632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1" i="2"/>
  <c r="F3" i="2" l="1"/>
  <c r="H3" i="2" s="1"/>
  <c r="F9" i="2"/>
  <c r="H9" i="2" s="1"/>
  <c r="F6" i="2"/>
  <c r="H6" i="2" s="1"/>
  <c r="F10" i="2"/>
  <c r="H10" i="2" s="1"/>
  <c r="F8" i="2"/>
  <c r="H8" i="2" s="1"/>
  <c r="G36" i="2"/>
  <c r="I36" i="2" s="1"/>
  <c r="G20" i="2"/>
  <c r="I20" i="2" s="1"/>
  <c r="G4" i="2"/>
  <c r="I4" i="2" s="1"/>
  <c r="F28" i="2"/>
  <c r="H28" i="2" s="1"/>
  <c r="G2" i="2"/>
  <c r="I2" i="2" s="1"/>
  <c r="G42" i="2"/>
  <c r="I42" i="2" s="1"/>
  <c r="G34" i="2"/>
  <c r="I34" i="2" s="1"/>
  <c r="G26" i="2"/>
  <c r="I26" i="2" s="1"/>
  <c r="G18" i="2"/>
  <c r="I18" i="2" s="1"/>
  <c r="G10" i="2"/>
  <c r="I10" i="2" s="1"/>
  <c r="F2" i="2"/>
  <c r="H2" i="2" s="1"/>
  <c r="J2" i="2" s="1"/>
  <c r="F42" i="2"/>
  <c r="H42" i="2" s="1"/>
  <c r="F34" i="2"/>
  <c r="H34" i="2" s="1"/>
  <c r="F26" i="2"/>
  <c r="H26" i="2" s="1"/>
  <c r="F18" i="2"/>
  <c r="H18" i="2" s="1"/>
  <c r="G49" i="2"/>
  <c r="I49" i="2" s="1"/>
  <c r="G41" i="2"/>
  <c r="I41" i="2" s="1"/>
  <c r="G33" i="2"/>
  <c r="I33" i="2" s="1"/>
  <c r="G25" i="2"/>
  <c r="I25" i="2" s="1"/>
  <c r="G17" i="2"/>
  <c r="I17" i="2" s="1"/>
  <c r="G9" i="2"/>
  <c r="I9" i="2" s="1"/>
  <c r="F49" i="2"/>
  <c r="H49" i="2" s="1"/>
  <c r="F41" i="2"/>
  <c r="H41" i="2" s="1"/>
  <c r="F33" i="2"/>
  <c r="H33" i="2" s="1"/>
  <c r="F25" i="2"/>
  <c r="H25" i="2" s="1"/>
  <c r="F17" i="2"/>
  <c r="H17" i="2" s="1"/>
  <c r="G48" i="2"/>
  <c r="I48" i="2" s="1"/>
  <c r="G40" i="2"/>
  <c r="I40" i="2" s="1"/>
  <c r="G32" i="2"/>
  <c r="I32" i="2" s="1"/>
  <c r="G24" i="2"/>
  <c r="I24" i="2" s="1"/>
  <c r="G16" i="2"/>
  <c r="I16" i="2" s="1"/>
  <c r="G8" i="2"/>
  <c r="I8" i="2" s="1"/>
  <c r="F48" i="2"/>
  <c r="H48" i="2" s="1"/>
  <c r="F40" i="2"/>
  <c r="H40" i="2" s="1"/>
  <c r="F32" i="2"/>
  <c r="H32" i="2" s="1"/>
  <c r="J32" i="2" s="1"/>
  <c r="F24" i="2"/>
  <c r="H24" i="2" s="1"/>
  <c r="F16" i="2"/>
  <c r="H16" i="2" s="1"/>
  <c r="G47" i="2"/>
  <c r="I47" i="2" s="1"/>
  <c r="G39" i="2"/>
  <c r="I39" i="2" s="1"/>
  <c r="G31" i="2"/>
  <c r="I31" i="2" s="1"/>
  <c r="G23" i="2"/>
  <c r="I23" i="2" s="1"/>
  <c r="G15" i="2"/>
  <c r="I15" i="2" s="1"/>
  <c r="G7" i="2"/>
  <c r="I7" i="2" s="1"/>
  <c r="F47" i="2"/>
  <c r="H47" i="2" s="1"/>
  <c r="F39" i="2"/>
  <c r="H39" i="2" s="1"/>
  <c r="F31" i="2"/>
  <c r="H31" i="2" s="1"/>
  <c r="F23" i="2"/>
  <c r="H23" i="2" s="1"/>
  <c r="F15" i="2"/>
  <c r="H15" i="2" s="1"/>
  <c r="F7" i="2"/>
  <c r="H7" i="2" s="1"/>
  <c r="G46" i="2"/>
  <c r="I46" i="2" s="1"/>
  <c r="G30" i="2"/>
  <c r="I30" i="2" s="1"/>
  <c r="G14" i="2"/>
  <c r="I14" i="2" s="1"/>
  <c r="F46" i="2"/>
  <c r="H46" i="2" s="1"/>
  <c r="F22" i="2"/>
  <c r="H22" i="2" s="1"/>
  <c r="G45" i="2"/>
  <c r="I45" i="2" s="1"/>
  <c r="G21" i="2"/>
  <c r="I21" i="2" s="1"/>
  <c r="G13" i="2"/>
  <c r="I13" i="2" s="1"/>
  <c r="G5" i="2"/>
  <c r="I5" i="2" s="1"/>
  <c r="F45" i="2"/>
  <c r="H45" i="2" s="1"/>
  <c r="F37" i="2"/>
  <c r="H37" i="2" s="1"/>
  <c r="F29" i="2"/>
  <c r="H29" i="2" s="1"/>
  <c r="F21" i="2"/>
  <c r="H21" i="2" s="1"/>
  <c r="F13" i="2"/>
  <c r="H13" i="2" s="1"/>
  <c r="F5" i="2"/>
  <c r="H5" i="2" s="1"/>
  <c r="F4" i="2"/>
  <c r="H4" i="2" s="1"/>
  <c r="G38" i="2"/>
  <c r="I38" i="2" s="1"/>
  <c r="G22" i="2"/>
  <c r="I22" i="2" s="1"/>
  <c r="G6" i="2"/>
  <c r="I6" i="2" s="1"/>
  <c r="F38" i="2"/>
  <c r="H38" i="2" s="1"/>
  <c r="F30" i="2"/>
  <c r="H30" i="2" s="1"/>
  <c r="F14" i="2"/>
  <c r="H14" i="2" s="1"/>
  <c r="G37" i="2"/>
  <c r="I37" i="2" s="1"/>
  <c r="G29" i="2"/>
  <c r="I29" i="2" s="1"/>
  <c r="G44" i="2"/>
  <c r="I44" i="2" s="1"/>
  <c r="G28" i="2"/>
  <c r="I28" i="2" s="1"/>
  <c r="G12" i="2"/>
  <c r="I12" i="2" s="1"/>
  <c r="F44" i="2"/>
  <c r="H44" i="2" s="1"/>
  <c r="F36" i="2"/>
  <c r="H36" i="2" s="1"/>
  <c r="F20" i="2"/>
  <c r="H20" i="2" s="1"/>
  <c r="F12" i="2"/>
  <c r="H12" i="2" s="1"/>
  <c r="G43" i="2"/>
  <c r="I43" i="2" s="1"/>
  <c r="G35" i="2"/>
  <c r="I35" i="2" s="1"/>
  <c r="G27" i="2"/>
  <c r="I27" i="2" s="1"/>
  <c r="G19" i="2"/>
  <c r="I19" i="2" s="1"/>
  <c r="G11" i="2"/>
  <c r="I11" i="2" s="1"/>
  <c r="G3" i="2"/>
  <c r="I3" i="2" s="1"/>
  <c r="F43" i="2"/>
  <c r="H43" i="2" s="1"/>
  <c r="F35" i="2"/>
  <c r="H35" i="2" s="1"/>
  <c r="F27" i="2"/>
  <c r="H27" i="2" s="1"/>
  <c r="F19" i="2"/>
  <c r="H19" i="2" s="1"/>
  <c r="F11" i="2"/>
  <c r="H11" i="2" s="1"/>
  <c r="J11" i="2" s="1"/>
  <c r="J18" i="2" l="1"/>
  <c r="J20" i="2"/>
  <c r="J23" i="2"/>
  <c r="J36" i="2"/>
  <c r="J41" i="2"/>
  <c r="J40" i="2"/>
  <c r="J17" i="2"/>
  <c r="J10" i="2"/>
  <c r="J21" i="2"/>
  <c r="J31" i="2"/>
  <c r="J49" i="2"/>
  <c r="J26" i="2"/>
  <c r="J43" i="2"/>
  <c r="J13" i="2"/>
  <c r="J37" i="2"/>
  <c r="J47" i="2"/>
  <c r="J45" i="2"/>
  <c r="J19" i="2"/>
  <c r="J27" i="2"/>
  <c r="J4" i="2"/>
  <c r="J7" i="2"/>
  <c r="J48" i="2"/>
  <c r="J25" i="2"/>
  <c r="J35" i="2"/>
  <c r="J12" i="2"/>
  <c r="J5" i="2"/>
  <c r="J15" i="2"/>
  <c r="J33" i="2"/>
  <c r="J8" i="2"/>
  <c r="J14" i="2"/>
  <c r="J30" i="2"/>
  <c r="J22" i="2"/>
  <c r="J6" i="2"/>
  <c r="J44" i="2"/>
  <c r="J38" i="2"/>
  <c r="J29" i="2"/>
  <c r="J46" i="2"/>
  <c r="J39" i="2"/>
  <c r="J16" i="2"/>
  <c r="J34" i="2"/>
  <c r="J9" i="2"/>
  <c r="J24" i="2"/>
  <c r="J42" i="2"/>
  <c r="J28" i="2"/>
  <c r="J3" i="2"/>
</calcChain>
</file>

<file path=xl/sharedStrings.xml><?xml version="1.0" encoding="utf-8"?>
<sst xmlns="http://schemas.openxmlformats.org/spreadsheetml/2006/main" count="159" uniqueCount="72">
  <si>
    <t>Mes</t>
  </si>
  <si>
    <t>Año</t>
  </si>
  <si>
    <t>Enero</t>
  </si>
  <si>
    <t> Febrero</t>
  </si>
  <si>
    <t> Marzo</t>
  </si>
  <si>
    <t> Abril</t>
  </si>
  <si>
    <t> Mayo</t>
  </si>
  <si>
    <t> Junio</t>
  </si>
  <si>
    <t> Julio</t>
  </si>
  <si>
    <t> Agosto</t>
  </si>
  <si>
    <t> Septiembre</t>
  </si>
  <si>
    <t> Octubre</t>
  </si>
  <si>
    <t> Noviembre</t>
  </si>
  <si>
    <t> Diciembre</t>
  </si>
  <si>
    <t>IPC_VAR_MENSUAL</t>
  </si>
  <si>
    <t>TC_DOLAR</t>
  </si>
  <si>
    <t>MesAno</t>
  </si>
  <si>
    <t> Febrero2018</t>
  </si>
  <si>
    <t> Marzo2018</t>
  </si>
  <si>
    <t> Abril2018</t>
  </si>
  <si>
    <t> Mayo2018</t>
  </si>
  <si>
    <t> Junio2018</t>
  </si>
  <si>
    <t> Julio2018</t>
  </si>
  <si>
    <t> Agosto2018</t>
  </si>
  <si>
    <t> Septiembre2018</t>
  </si>
  <si>
    <t> Octubre2018</t>
  </si>
  <si>
    <t> Noviembre2018</t>
  </si>
  <si>
    <t> Diciembre2018</t>
  </si>
  <si>
    <t> Febrero2019</t>
  </si>
  <si>
    <t> Marzo2019</t>
  </si>
  <si>
    <t> Abril2019</t>
  </si>
  <si>
    <t> Mayo2019</t>
  </si>
  <si>
    <t> Junio2019</t>
  </si>
  <si>
    <t> Julio2019</t>
  </si>
  <si>
    <t> Agosto2019</t>
  </si>
  <si>
    <t> Septiembre2019</t>
  </si>
  <si>
    <t> Octubre2019</t>
  </si>
  <si>
    <t> Noviembre2019</t>
  </si>
  <si>
    <t> Diciembre2019</t>
  </si>
  <si>
    <t> Febrero2020</t>
  </si>
  <si>
    <t> Marzo2020</t>
  </si>
  <si>
    <t> Abril2020</t>
  </si>
  <si>
    <t> Mayo2020</t>
  </si>
  <si>
    <t> Junio2020</t>
  </si>
  <si>
    <t> Julio2020</t>
  </si>
  <si>
    <t> Agosto2020</t>
  </si>
  <si>
    <t> Septiembre2020</t>
  </si>
  <si>
    <t> Octubre2020</t>
  </si>
  <si>
    <t> Noviembre2020</t>
  </si>
  <si>
    <t> Diciembre2020</t>
  </si>
  <si>
    <t> Febrero2021</t>
  </si>
  <si>
    <t> Marzo2021</t>
  </si>
  <si>
    <t> Abril2021</t>
  </si>
  <si>
    <t> Mayo2021</t>
  </si>
  <si>
    <t> Junio2021</t>
  </si>
  <si>
    <t> Julio2021</t>
  </si>
  <si>
    <t> Agosto2021</t>
  </si>
  <si>
    <t> Septiembre2021</t>
  </si>
  <si>
    <t> Octubre2021</t>
  </si>
  <si>
    <t> Noviembre2021</t>
  </si>
  <si>
    <t> Diciembre2021</t>
  </si>
  <si>
    <t>Enero2018</t>
  </si>
  <si>
    <t>Enero2019</t>
  </si>
  <si>
    <t>Enero2021</t>
  </si>
  <si>
    <t>Enero2020</t>
  </si>
  <si>
    <t>Reserva_Neta_Est</t>
  </si>
  <si>
    <t>Reserva_Neta_Obs</t>
  </si>
  <si>
    <t>Reserva_Neta_Obs (real)</t>
  </si>
  <si>
    <t>DER</t>
  </si>
  <si>
    <t>IZQ</t>
  </si>
  <si>
    <t>N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</si>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</sst>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2" fontId="0" fillId="0" borderId="1" xfId="1" applyNumberFormat="1" applyFont="1" applyBorder="1"/>
    <xf numFmtId="2" fontId="0" fillId="0" borderId="0" xfId="1" applyNumberFormat="1" applyFont="1"/>
    <xf numFmtId="2" fontId="2" fillId="0" borderId="0" xfId="1" applyNumberFormat="1" applyFont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quotePrefix="1" applyNumberFormat="1" applyBorder="1"/>
    <xf numFmtId="43" fontId="0" fillId="0" borderId="0" xfId="0" applyNumberFormat="1"/>
    <xf numFmtId="43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 Reserva_Neta_Est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Hoja1!$C$2:$C$49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Hoja1!$D$2:$D$49</c:f>
              <c:numCache>
                <c:formatCode>_(* #,##0.00_);_(* \(#,##0.00\);_(* "-"??_);_(@_)</c:formatCode>
                <c:ptCount val="48"/>
                <c:pt idx="0">
                  <c:v>7120.1</c:v>
                </c:pt>
                <c:pt idx="1">
                  <c:v>7015.9</c:v>
                </c:pt>
                <c:pt idx="2">
                  <c:v>8473.9</c:v>
                </c:pt>
                <c:pt idx="3">
                  <c:v>8128.2</c:v>
                </c:pt>
                <c:pt idx="4">
                  <c:v>8010.7</c:v>
                </c:pt>
                <c:pt idx="5">
                  <c:v>8070.9</c:v>
                </c:pt>
                <c:pt idx="6">
                  <c:v>7900.4</c:v>
                </c:pt>
                <c:pt idx="7">
                  <c:v>7800</c:v>
                </c:pt>
                <c:pt idx="8">
                  <c:v>7468.8</c:v>
                </c:pt>
                <c:pt idx="9">
                  <c:v>6866.2</c:v>
                </c:pt>
                <c:pt idx="10">
                  <c:v>6537.8</c:v>
                </c:pt>
                <c:pt idx="11">
                  <c:v>7495</c:v>
                </c:pt>
                <c:pt idx="12">
                  <c:v>7571.6</c:v>
                </c:pt>
                <c:pt idx="13">
                  <c:v>7525.3</c:v>
                </c:pt>
                <c:pt idx="14">
                  <c:v>8336.4</c:v>
                </c:pt>
                <c:pt idx="15">
                  <c:v>8138.9</c:v>
                </c:pt>
                <c:pt idx="16">
                  <c:v>7739.3</c:v>
                </c:pt>
                <c:pt idx="17">
                  <c:v>7793.2</c:v>
                </c:pt>
                <c:pt idx="18">
                  <c:v>7877.6</c:v>
                </c:pt>
                <c:pt idx="19">
                  <c:v>7707.7</c:v>
                </c:pt>
                <c:pt idx="20">
                  <c:v>7462.5</c:v>
                </c:pt>
                <c:pt idx="21">
                  <c:v>7692.7</c:v>
                </c:pt>
                <c:pt idx="22">
                  <c:v>9150.2999999999993</c:v>
                </c:pt>
                <c:pt idx="23">
                  <c:v>8912.2999999999993</c:v>
                </c:pt>
                <c:pt idx="24">
                  <c:v>8211.4</c:v>
                </c:pt>
                <c:pt idx="25">
                  <c:v>8102.1</c:v>
                </c:pt>
                <c:pt idx="26">
                  <c:v>8032.9</c:v>
                </c:pt>
                <c:pt idx="27">
                  <c:v>8530.9</c:v>
                </c:pt>
                <c:pt idx="28">
                  <c:v>8552.7000000000007</c:v>
                </c:pt>
                <c:pt idx="29">
                  <c:v>8565.1</c:v>
                </c:pt>
                <c:pt idx="30">
                  <c:v>8340.2000000000007</c:v>
                </c:pt>
                <c:pt idx="31">
                  <c:v>7934.1</c:v>
                </c:pt>
                <c:pt idx="32">
                  <c:v>8238.1</c:v>
                </c:pt>
                <c:pt idx="33">
                  <c:v>7809.2</c:v>
                </c:pt>
                <c:pt idx="34">
                  <c:v>7457.6</c:v>
                </c:pt>
                <c:pt idx="35">
                  <c:v>7224.7</c:v>
                </c:pt>
                <c:pt idx="36">
                  <c:v>7266</c:v>
                </c:pt>
                <c:pt idx="37">
                  <c:v>7296.8</c:v>
                </c:pt>
                <c:pt idx="38">
                  <c:v>7169</c:v>
                </c:pt>
                <c:pt idx="39">
                  <c:v>7098.4</c:v>
                </c:pt>
                <c:pt idx="40">
                  <c:v>6831.1</c:v>
                </c:pt>
                <c:pt idx="41">
                  <c:v>7137.1</c:v>
                </c:pt>
                <c:pt idx="42">
                  <c:v>7375.9</c:v>
                </c:pt>
                <c:pt idx="43">
                  <c:v>7564.3</c:v>
                </c:pt>
                <c:pt idx="44">
                  <c:v>7568.3</c:v>
                </c:pt>
                <c:pt idx="45">
                  <c:v>7313.1</c:v>
                </c:pt>
                <c:pt idx="46">
                  <c:v>6780.8</c:v>
                </c:pt>
                <c:pt idx="47">
                  <c:v>6918.1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E-465C-B2AA-66EE202FD84A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 Reserva_Neta_Obs (real)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Hoja1!$C$2:$C$49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Hoja1!$E$2:$E$49</c:f>
              <c:numCache>
                <c:formatCode>_(* #,##0.00_);_(* \(#,##0.00\);_(* "-"??_);_(@_)</c:formatCode>
                <c:ptCount val="48"/>
                <c:pt idx="0">
                  <c:v>7184.8383918761001</c:v>
                </c:pt>
                <c:pt idx="1">
                  <c:v>6556.1466493722301</c:v>
                </c:pt>
                <c:pt idx="2">
                  <c:v>8051.0968773444101</c:v>
                </c:pt>
                <c:pt idx="3">
                  <c:v>7645.7997025962604</c:v>
                </c:pt>
                <c:pt idx="4">
                  <c:v>6880.9915126973701</c:v>
                </c:pt>
                <c:pt idx="5">
                  <c:v>8297.4608340450395</c:v>
                </c:pt>
                <c:pt idx="6">
                  <c:v>7807.5191656918396</c:v>
                </c:pt>
                <c:pt idx="7">
                  <c:v>7380.2391658104798</c:v>
                </c:pt>
                <c:pt idx="8">
                  <c:v>8085.0517376807002</c:v>
                </c:pt>
                <c:pt idx="9">
                  <c:v>8074.9892891404297</c:v>
                </c:pt>
                <c:pt idx="10">
                  <c:v>8041.5000081046101</c:v>
                </c:pt>
                <c:pt idx="11">
                  <c:v>7962.7749271105904</c:v>
                </c:pt>
                <c:pt idx="12">
                  <c:v>7882.9947133307096</c:v>
                </c:pt>
                <c:pt idx="13">
                  <c:v>7518.3120385913999</c:v>
                </c:pt>
                <c:pt idx="14">
                  <c:v>7373.7896115060403</c:v>
                </c:pt>
                <c:pt idx="15">
                  <c:v>7329.6671624799601</c:v>
                </c:pt>
                <c:pt idx="16">
                  <c:v>7143.5824714914497</c:v>
                </c:pt>
                <c:pt idx="17">
                  <c:v>7431.8502620593999</c:v>
                </c:pt>
                <c:pt idx="18">
                  <c:v>6805.6308586095302</c:v>
                </c:pt>
                <c:pt idx="19">
                  <c:v>8839.3903087260205</c:v>
                </c:pt>
                <c:pt idx="20">
                  <c:v>8270.3075875567301</c:v>
                </c:pt>
                <c:pt idx="21">
                  <c:v>6889.8910238009603</c:v>
                </c:pt>
                <c:pt idx="22">
                  <c:v>7316.3941074501899</c:v>
                </c:pt>
                <c:pt idx="23">
                  <c:v>7278.6303947285596</c:v>
                </c:pt>
                <c:pt idx="24">
                  <c:v>8016.8558100639002</c:v>
                </c:pt>
                <c:pt idx="25">
                  <c:v>7505.6053922431602</c:v>
                </c:pt>
                <c:pt idx="26">
                  <c:v>7704.9855039282402</c:v>
                </c:pt>
                <c:pt idx="27">
                  <c:v>7538.0701433914401</c:v>
                </c:pt>
                <c:pt idx="28">
                  <c:v>7529.5879139931803</c:v>
                </c:pt>
                <c:pt idx="29">
                  <c:v>8365.4357715589194</c:v>
                </c:pt>
                <c:pt idx="30">
                  <c:v>7421.2776290616002</c:v>
                </c:pt>
                <c:pt idx="31">
                  <c:v>8453.0006356925696</c:v>
                </c:pt>
                <c:pt idx="32">
                  <c:v>6637.8324470965899</c:v>
                </c:pt>
                <c:pt idx="33">
                  <c:v>7901.1723694828297</c:v>
                </c:pt>
                <c:pt idx="34">
                  <c:v>7628.3191754405898</c:v>
                </c:pt>
                <c:pt idx="35">
                  <c:v>7682.8515733917402</c:v>
                </c:pt>
                <c:pt idx="36">
                  <c:v>7779.7904279045097</c:v>
                </c:pt>
                <c:pt idx="37">
                  <c:v>7257.5084108131596</c:v>
                </c:pt>
                <c:pt idx="38">
                  <c:v>7357.6557960120299</c:v>
                </c:pt>
                <c:pt idx="39">
                  <c:v>6951.7936371409196</c:v>
                </c:pt>
                <c:pt idx="40">
                  <c:v>6920.2802062637802</c:v>
                </c:pt>
                <c:pt idx="41">
                  <c:v>7734.7190058196802</c:v>
                </c:pt>
                <c:pt idx="42">
                  <c:v>7820.3964794547401</c:v>
                </c:pt>
                <c:pt idx="43">
                  <c:v>7586.3631154471605</c:v>
                </c:pt>
                <c:pt idx="44">
                  <c:v>8101.1246099575501</c:v>
                </c:pt>
                <c:pt idx="45">
                  <c:v>8768.9969517980498</c:v>
                </c:pt>
                <c:pt idx="46">
                  <c:v>7264.1954927977104</c:v>
                </c:pt>
                <c:pt idx="47">
                  <c:v>6187.5282183666004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E-465C-B2AA-66EE202FD84A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IZQ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Hoja1!$C$2:$C$49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Hoja1!$F$2:$F$49</c:f>
              <c:numCache>
                <c:formatCode>_(* #,##0.00_);_(* \(#,##0.00\);_(* "-"??_);_(@_)</c:formatCode>
                <c:ptCount val="48"/>
                <c:pt idx="0">
                  <c:v>6547.9125288864143</c:v>
                </c:pt>
                <c:pt idx="1">
                  <c:v>6547.9125288864143</c:v>
                </c:pt>
                <c:pt idx="2">
                  <c:v>6547.9125288864143</c:v>
                </c:pt>
                <c:pt idx="3">
                  <c:v>6547.9125288864143</c:v>
                </c:pt>
                <c:pt idx="4">
                  <c:v>6547.9125288864143</c:v>
                </c:pt>
                <c:pt idx="5">
                  <c:v>6547.9125288864143</c:v>
                </c:pt>
                <c:pt idx="6">
                  <c:v>6547.9125288864143</c:v>
                </c:pt>
                <c:pt idx="7">
                  <c:v>6547.9125288864143</c:v>
                </c:pt>
                <c:pt idx="8">
                  <c:v>6547.9125288864143</c:v>
                </c:pt>
                <c:pt idx="9">
                  <c:v>6547.9125288864143</c:v>
                </c:pt>
                <c:pt idx="10">
                  <c:v>6547.9125288864143</c:v>
                </c:pt>
                <c:pt idx="11">
                  <c:v>6547.9125288864143</c:v>
                </c:pt>
                <c:pt idx="12">
                  <c:v>6547.9125288864143</c:v>
                </c:pt>
                <c:pt idx="13">
                  <c:v>6547.9125288864143</c:v>
                </c:pt>
                <c:pt idx="14">
                  <c:v>6547.9125288864143</c:v>
                </c:pt>
                <c:pt idx="15">
                  <c:v>6547.9125288864143</c:v>
                </c:pt>
                <c:pt idx="16">
                  <c:v>6547.9125288864143</c:v>
                </c:pt>
                <c:pt idx="17">
                  <c:v>6547.9125288864143</c:v>
                </c:pt>
                <c:pt idx="18">
                  <c:v>6547.9125288864143</c:v>
                </c:pt>
                <c:pt idx="19">
                  <c:v>6547.9125288864143</c:v>
                </c:pt>
                <c:pt idx="20">
                  <c:v>6547.9125288864143</c:v>
                </c:pt>
                <c:pt idx="21">
                  <c:v>6547.9125288864143</c:v>
                </c:pt>
                <c:pt idx="22">
                  <c:v>6547.9125288864143</c:v>
                </c:pt>
                <c:pt idx="23">
                  <c:v>6547.9125288864143</c:v>
                </c:pt>
                <c:pt idx="24">
                  <c:v>6547.9125288864143</c:v>
                </c:pt>
                <c:pt idx="25">
                  <c:v>6547.9125288864143</c:v>
                </c:pt>
                <c:pt idx="26">
                  <c:v>6547.9125288864143</c:v>
                </c:pt>
                <c:pt idx="27">
                  <c:v>6547.9125288864143</c:v>
                </c:pt>
                <c:pt idx="28">
                  <c:v>6547.9125288864143</c:v>
                </c:pt>
                <c:pt idx="29">
                  <c:v>6547.9125288864143</c:v>
                </c:pt>
                <c:pt idx="30">
                  <c:v>6547.9125288864143</c:v>
                </c:pt>
                <c:pt idx="31">
                  <c:v>6547.9125288864143</c:v>
                </c:pt>
                <c:pt idx="32">
                  <c:v>6547.9125288864143</c:v>
                </c:pt>
                <c:pt idx="33">
                  <c:v>6547.9125288864143</c:v>
                </c:pt>
                <c:pt idx="34">
                  <c:v>6547.9125288864143</c:v>
                </c:pt>
                <c:pt idx="35">
                  <c:v>6547.9125288864143</c:v>
                </c:pt>
                <c:pt idx="36">
                  <c:v>6547.9125288864143</c:v>
                </c:pt>
                <c:pt idx="37">
                  <c:v>6547.9125288864143</c:v>
                </c:pt>
                <c:pt idx="38">
                  <c:v>6547.9125288864143</c:v>
                </c:pt>
                <c:pt idx="39">
                  <c:v>6547.9125288864143</c:v>
                </c:pt>
                <c:pt idx="40">
                  <c:v>6547.9125288864143</c:v>
                </c:pt>
                <c:pt idx="41">
                  <c:v>6547.9125288864143</c:v>
                </c:pt>
                <c:pt idx="42">
                  <c:v>6547.9125288864143</c:v>
                </c:pt>
                <c:pt idx="43">
                  <c:v>6547.9125288864143</c:v>
                </c:pt>
                <c:pt idx="44">
                  <c:v>6547.9125288864143</c:v>
                </c:pt>
                <c:pt idx="45">
                  <c:v>6547.9125288864143</c:v>
                </c:pt>
                <c:pt idx="46">
                  <c:v>6547.9125288864143</c:v>
                </c:pt>
                <c:pt idx="47">
                  <c:v>6547.9125288864143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E-465C-B2AA-66EE202FD84A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Hoja1!$C$2:$C$49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Hoja1!$G$2:$G$49</c:f>
              <c:numCache>
                <c:formatCode>_(* #,##0.00_);_(* \(#,##0.00\);_(* "-"??_);_(@_)</c:formatCode>
                <c:ptCount val="48"/>
                <c:pt idx="0">
                  <c:v>8873.4874711135817</c:v>
                </c:pt>
                <c:pt idx="1">
                  <c:v>8873.4874711135817</c:v>
                </c:pt>
                <c:pt idx="2">
                  <c:v>8873.4874711135817</c:v>
                </c:pt>
                <c:pt idx="3">
                  <c:v>8873.4874711135817</c:v>
                </c:pt>
                <c:pt idx="4">
                  <c:v>8873.4874711135817</c:v>
                </c:pt>
                <c:pt idx="5">
                  <c:v>8873.4874711135817</c:v>
                </c:pt>
                <c:pt idx="6">
                  <c:v>8873.4874711135817</c:v>
                </c:pt>
                <c:pt idx="7">
                  <c:v>8873.4874711135817</c:v>
                </c:pt>
                <c:pt idx="8">
                  <c:v>8873.4874711135817</c:v>
                </c:pt>
                <c:pt idx="9">
                  <c:v>8873.4874711135817</c:v>
                </c:pt>
                <c:pt idx="10">
                  <c:v>8873.4874711135817</c:v>
                </c:pt>
                <c:pt idx="11">
                  <c:v>8873.4874711135817</c:v>
                </c:pt>
                <c:pt idx="12">
                  <c:v>8873.4874711135817</c:v>
                </c:pt>
                <c:pt idx="13">
                  <c:v>8873.4874711135817</c:v>
                </c:pt>
                <c:pt idx="14">
                  <c:v>8873.4874711135817</c:v>
                </c:pt>
                <c:pt idx="15">
                  <c:v>8873.4874711135817</c:v>
                </c:pt>
                <c:pt idx="16">
                  <c:v>8873.4874711135817</c:v>
                </c:pt>
                <c:pt idx="17">
                  <c:v>8873.4874711135817</c:v>
                </c:pt>
                <c:pt idx="18">
                  <c:v>8873.4874711135817</c:v>
                </c:pt>
                <c:pt idx="19">
                  <c:v>8873.4874711135817</c:v>
                </c:pt>
                <c:pt idx="20">
                  <c:v>8873.4874711135817</c:v>
                </c:pt>
                <c:pt idx="21">
                  <c:v>8873.4874711135817</c:v>
                </c:pt>
                <c:pt idx="22">
                  <c:v>8873.4874711135817</c:v>
                </c:pt>
                <c:pt idx="23">
                  <c:v>8873.4874711135817</c:v>
                </c:pt>
                <c:pt idx="24">
                  <c:v>8873.4874711135817</c:v>
                </c:pt>
                <c:pt idx="25">
                  <c:v>8873.4874711135817</c:v>
                </c:pt>
                <c:pt idx="26">
                  <c:v>8873.4874711135817</c:v>
                </c:pt>
                <c:pt idx="27">
                  <c:v>8873.4874711135817</c:v>
                </c:pt>
                <c:pt idx="28">
                  <c:v>8873.4874711135817</c:v>
                </c:pt>
                <c:pt idx="29">
                  <c:v>8873.4874711135817</c:v>
                </c:pt>
                <c:pt idx="30">
                  <c:v>8873.4874711135817</c:v>
                </c:pt>
                <c:pt idx="31">
                  <c:v>8873.4874711135817</c:v>
                </c:pt>
                <c:pt idx="32">
                  <c:v>8873.4874711135817</c:v>
                </c:pt>
                <c:pt idx="33">
                  <c:v>8873.4874711135817</c:v>
                </c:pt>
                <c:pt idx="34">
                  <c:v>8873.4874711135817</c:v>
                </c:pt>
                <c:pt idx="35">
                  <c:v>8873.4874711135817</c:v>
                </c:pt>
                <c:pt idx="36">
                  <c:v>8873.4874711135817</c:v>
                </c:pt>
                <c:pt idx="37">
                  <c:v>8873.4874711135817</c:v>
                </c:pt>
                <c:pt idx="38">
                  <c:v>8873.4874711135817</c:v>
                </c:pt>
                <c:pt idx="39">
                  <c:v>8873.4874711135817</c:v>
                </c:pt>
                <c:pt idx="40">
                  <c:v>8873.4874711135817</c:v>
                </c:pt>
                <c:pt idx="41">
                  <c:v>8873.4874711135817</c:v>
                </c:pt>
                <c:pt idx="42">
                  <c:v>8873.4874711135817</c:v>
                </c:pt>
                <c:pt idx="43">
                  <c:v>8873.4874711135817</c:v>
                </c:pt>
                <c:pt idx="44">
                  <c:v>8873.4874711135817</c:v>
                </c:pt>
                <c:pt idx="45">
                  <c:v>8873.4874711135817</c:v>
                </c:pt>
                <c:pt idx="46">
                  <c:v>8873.4874711135817</c:v>
                </c:pt>
                <c:pt idx="47">
                  <c:v>8873.4874711135817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5E-465C-B2AA-66EE202F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53856"/>
        <c:axId val="1497571616"/>
      </c:scatterChart>
      <c:valAx>
        <c:axId val="14975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7571616"/>
        <c:crosses val="autoZero"/>
        <c:crossBetween val="midCat"/>
      </c:valAx>
      <c:valAx>
        <c:axId val="1497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755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23</xdr:row>
      <xdr:rowOff>157161</xdr:rowOff>
    </xdr:from>
    <xdr:to>
      <xdr:col>16</xdr:col>
      <xdr:colOff>476250</xdr:colOff>
      <xdr:row>38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5E1966-4643-A07C-CA7C-1AF9B623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J5" sqref="J5"/>
    </sheetView>
  </sheetViews>
  <sheetFormatPr baseColWidth="10" defaultRowHeight="15" x14ac:dyDescent="0.25"/>
  <cols>
    <col min="1" max="1" width="16.7109375" bestFit="1" customWidth="1"/>
    <col min="4" max="4" width="14.7109375" style="3" bestFit="1" customWidth="1"/>
    <col min="5" max="5" width="19.7109375" style="3" bestFit="1" customWidth="1"/>
    <col min="6" max="6" width="19.85546875" style="6" bestFit="1" customWidth="1"/>
  </cols>
  <sheetData>
    <row r="1" spans="1:7" s="10" customFormat="1" x14ac:dyDescent="0.25">
      <c r="A1" s="7" t="s">
        <v>16</v>
      </c>
      <c r="B1" s="7" t="s">
        <v>0</v>
      </c>
      <c r="C1" s="7" t="s">
        <v>1</v>
      </c>
      <c r="D1" s="8" t="s">
        <v>65</v>
      </c>
      <c r="E1" s="8" t="s">
        <v>66</v>
      </c>
      <c r="F1" s="9" t="s">
        <v>14</v>
      </c>
      <c r="G1" s="7" t="s">
        <v>15</v>
      </c>
    </row>
    <row r="2" spans="1:7" x14ac:dyDescent="0.25">
      <c r="A2" s="11" t="s">
        <v>61</v>
      </c>
      <c r="B2" s="1" t="s">
        <v>2</v>
      </c>
      <c r="C2" s="1">
        <v>2018</v>
      </c>
      <c r="D2" s="2">
        <v>7120.1</v>
      </c>
      <c r="E2" s="2">
        <v>7184.8383918761001</v>
      </c>
      <c r="F2" s="4">
        <v>0.40647040000000001</v>
      </c>
      <c r="G2" s="1">
        <v>566.4</v>
      </c>
    </row>
    <row r="3" spans="1:7" x14ac:dyDescent="0.25">
      <c r="A3" s="1" t="s">
        <v>17</v>
      </c>
      <c r="B3" s="1" t="s">
        <v>3</v>
      </c>
      <c r="C3" s="1">
        <v>2018</v>
      </c>
      <c r="D3" s="2">
        <v>7015.9</v>
      </c>
      <c r="E3" s="2">
        <v>6556.1466493722301</v>
      </c>
      <c r="F3" s="4">
        <v>0.21074081</v>
      </c>
      <c r="G3" s="1">
        <v>567.12</v>
      </c>
    </row>
    <row r="4" spans="1:7" x14ac:dyDescent="0.25">
      <c r="A4" s="1" t="s">
        <v>18</v>
      </c>
      <c r="B4" s="1" t="s">
        <v>4</v>
      </c>
      <c r="C4" s="1">
        <v>2018</v>
      </c>
      <c r="D4" s="2">
        <v>8473.9</v>
      </c>
      <c r="E4" s="2">
        <v>8051.0968773444101</v>
      </c>
      <c r="F4" s="4">
        <v>-3.1300019999999998E-2</v>
      </c>
      <c r="G4" s="1">
        <v>562.4</v>
      </c>
    </row>
    <row r="5" spans="1:7" x14ac:dyDescent="0.25">
      <c r="A5" s="1" t="s">
        <v>19</v>
      </c>
      <c r="B5" s="1" t="s">
        <v>5</v>
      </c>
      <c r="C5" s="1">
        <v>2018</v>
      </c>
      <c r="D5" s="2">
        <v>8128.2</v>
      </c>
      <c r="E5" s="2">
        <v>7645.7997025962604</v>
      </c>
      <c r="F5" s="4">
        <v>-7.8946790000000003E-2</v>
      </c>
      <c r="G5" s="1">
        <v>562.04</v>
      </c>
    </row>
    <row r="6" spans="1:7" x14ac:dyDescent="0.25">
      <c r="A6" s="1" t="s">
        <v>20</v>
      </c>
      <c r="B6" s="1" t="s">
        <v>6</v>
      </c>
      <c r="C6" s="1">
        <v>2018</v>
      </c>
      <c r="D6" s="2">
        <v>8010.7</v>
      </c>
      <c r="E6" s="2">
        <v>6880.9915126973701</v>
      </c>
      <c r="F6" s="4">
        <v>-0.11133587</v>
      </c>
      <c r="G6" s="1">
        <v>563.5</v>
      </c>
    </row>
    <row r="7" spans="1:7" x14ac:dyDescent="0.25">
      <c r="A7" s="1" t="s">
        <v>21</v>
      </c>
      <c r="B7" s="1" t="s">
        <v>7</v>
      </c>
      <c r="C7" s="1">
        <v>2018</v>
      </c>
      <c r="D7" s="2">
        <v>8070.9</v>
      </c>
      <c r="E7" s="2">
        <v>8297.4608340450395</v>
      </c>
      <c r="F7" s="4">
        <v>0.17743075999999999</v>
      </c>
      <c r="G7" s="1">
        <v>563.44000000000005</v>
      </c>
    </row>
    <row r="8" spans="1:7" x14ac:dyDescent="0.25">
      <c r="A8" s="1" t="s">
        <v>22</v>
      </c>
      <c r="B8" s="1" t="s">
        <v>8</v>
      </c>
      <c r="C8" s="1">
        <v>2018</v>
      </c>
      <c r="D8" s="2">
        <v>7900.4</v>
      </c>
      <c r="E8" s="2">
        <v>7807.5191656918396</v>
      </c>
      <c r="F8" s="4">
        <v>0.27589981000000002</v>
      </c>
      <c r="G8" s="1">
        <v>563.42999999999995</v>
      </c>
    </row>
    <row r="9" spans="1:7" x14ac:dyDescent="0.25">
      <c r="A9" s="1" t="s">
        <v>23</v>
      </c>
      <c r="B9" s="1" t="s">
        <v>9</v>
      </c>
      <c r="C9" s="1">
        <v>2018</v>
      </c>
      <c r="D9" s="2">
        <v>7800</v>
      </c>
      <c r="E9" s="2">
        <v>7380.2391658104798</v>
      </c>
      <c r="F9" s="4">
        <v>-6.5991079999999994E-2</v>
      </c>
      <c r="G9" s="1">
        <v>569.54</v>
      </c>
    </row>
    <row r="10" spans="1:7" x14ac:dyDescent="0.25">
      <c r="A10" s="1" t="s">
        <v>24</v>
      </c>
      <c r="B10" s="1" t="s">
        <v>10</v>
      </c>
      <c r="C10" s="1">
        <v>2018</v>
      </c>
      <c r="D10" s="2">
        <v>7468.8</v>
      </c>
      <c r="E10" s="2">
        <v>8085.0517376807002</v>
      </c>
      <c r="F10" s="4">
        <v>0.22118900999999999</v>
      </c>
      <c r="G10" s="1">
        <v>579.12</v>
      </c>
    </row>
    <row r="11" spans="1:7" x14ac:dyDescent="0.25">
      <c r="A11" s="1" t="s">
        <v>25</v>
      </c>
      <c r="B11" s="1" t="s">
        <v>11</v>
      </c>
      <c r="C11" s="1">
        <v>2018</v>
      </c>
      <c r="D11" s="2">
        <v>6866.2</v>
      </c>
      <c r="E11" s="2">
        <v>8074.9892891404297</v>
      </c>
      <c r="F11" s="4">
        <v>0.37367909999999999</v>
      </c>
      <c r="G11" s="1">
        <v>603.20000000000005</v>
      </c>
    </row>
    <row r="12" spans="1:7" x14ac:dyDescent="0.25">
      <c r="A12" s="1" t="s">
        <v>26</v>
      </c>
      <c r="B12" s="1" t="s">
        <v>12</v>
      </c>
      <c r="C12" s="1">
        <v>2018</v>
      </c>
      <c r="D12" s="2">
        <v>6537.8</v>
      </c>
      <c r="E12" s="2">
        <v>8041.5000081046101</v>
      </c>
      <c r="F12" s="4">
        <v>0.42200205000000002</v>
      </c>
      <c r="G12" s="1">
        <v>596.15</v>
      </c>
    </row>
    <row r="13" spans="1:7" x14ac:dyDescent="0.25">
      <c r="A13" s="1" t="s">
        <v>27</v>
      </c>
      <c r="B13" s="1" t="s">
        <v>13</v>
      </c>
      <c r="C13" s="1">
        <v>2018</v>
      </c>
      <c r="D13" s="2">
        <v>7495</v>
      </c>
      <c r="E13" s="2">
        <v>7962.7749271105904</v>
      </c>
      <c r="F13" s="4">
        <v>0.21090191999999999</v>
      </c>
      <c r="G13" s="1">
        <v>604.39</v>
      </c>
    </row>
    <row r="14" spans="1:7" x14ac:dyDescent="0.25">
      <c r="A14" s="11" t="s">
        <v>62</v>
      </c>
      <c r="B14" s="1" t="s">
        <v>2</v>
      </c>
      <c r="C14" s="1">
        <v>2019</v>
      </c>
      <c r="D14" s="2">
        <v>7571.6</v>
      </c>
      <c r="E14" s="2">
        <v>7882.9947133307096</v>
      </c>
      <c r="F14" s="4">
        <v>5.1316889999999997E-2</v>
      </c>
      <c r="G14" s="1">
        <v>607.85</v>
      </c>
    </row>
    <row r="15" spans="1:7" x14ac:dyDescent="0.25">
      <c r="A15" s="1" t="s">
        <v>28</v>
      </c>
      <c r="B15" s="1" t="s">
        <v>3</v>
      </c>
      <c r="C15" s="1">
        <v>2019</v>
      </c>
      <c r="D15" s="2">
        <v>7525.3</v>
      </c>
      <c r="E15" s="2">
        <v>7518.3120385913999</v>
      </c>
      <c r="F15" s="4">
        <v>8.1716380000000005E-2</v>
      </c>
      <c r="G15" s="1">
        <v>605.04999999999995</v>
      </c>
    </row>
    <row r="16" spans="1:7" x14ac:dyDescent="0.25">
      <c r="A16" s="1" t="s">
        <v>29</v>
      </c>
      <c r="B16" s="1" t="s">
        <v>4</v>
      </c>
      <c r="C16" s="1">
        <v>2019</v>
      </c>
      <c r="D16" s="2">
        <v>8336.4</v>
      </c>
      <c r="E16" s="2">
        <v>7373.7896115060403</v>
      </c>
      <c r="F16" s="4">
        <v>-0.14486004</v>
      </c>
      <c r="G16" s="1">
        <v>596.04</v>
      </c>
    </row>
    <row r="17" spans="1:7" x14ac:dyDescent="0.25">
      <c r="A17" s="1" t="s">
        <v>30</v>
      </c>
      <c r="B17" s="1" t="s">
        <v>5</v>
      </c>
      <c r="C17" s="1">
        <v>2019</v>
      </c>
      <c r="D17" s="2">
        <v>8138.9</v>
      </c>
      <c r="E17" s="2">
        <v>7329.6671624799601</v>
      </c>
      <c r="F17" s="4">
        <v>0.56138166</v>
      </c>
      <c r="G17" s="1">
        <v>592.98</v>
      </c>
    </row>
    <row r="18" spans="1:7" x14ac:dyDescent="0.25">
      <c r="A18" s="1" t="s">
        <v>31</v>
      </c>
      <c r="B18" s="1" t="s">
        <v>6</v>
      </c>
      <c r="C18" s="1">
        <v>2019</v>
      </c>
      <c r="D18" s="2">
        <v>7739.3</v>
      </c>
      <c r="E18" s="2">
        <v>7143.5824714914497</v>
      </c>
      <c r="F18" s="4">
        <v>0.13510987999999999</v>
      </c>
      <c r="G18" s="1">
        <v>584.11</v>
      </c>
    </row>
    <row r="19" spans="1:7" x14ac:dyDescent="0.25">
      <c r="A19" s="1" t="s">
        <v>32</v>
      </c>
      <c r="B19" s="1" t="s">
        <v>7</v>
      </c>
      <c r="C19" s="1">
        <v>2019</v>
      </c>
      <c r="D19" s="2">
        <v>7793.2</v>
      </c>
      <c r="E19" s="2">
        <v>7431.8502620593999</v>
      </c>
      <c r="F19" s="4">
        <v>0.27481693000000001</v>
      </c>
      <c r="G19" s="1">
        <v>576.72</v>
      </c>
    </row>
    <row r="20" spans="1:7" x14ac:dyDescent="0.25">
      <c r="A20" s="1" t="s">
        <v>33</v>
      </c>
      <c r="B20" s="1" t="s">
        <v>8</v>
      </c>
      <c r="C20" s="1">
        <v>2019</v>
      </c>
      <c r="D20" s="2">
        <v>7877.6</v>
      </c>
      <c r="E20" s="2">
        <v>6805.6308586095302</v>
      </c>
      <c r="F20" s="4">
        <v>0.73395644000000004</v>
      </c>
      <c r="G20" s="1">
        <v>567.11</v>
      </c>
    </row>
    <row r="21" spans="1:7" x14ac:dyDescent="0.25">
      <c r="A21" s="1" t="s">
        <v>34</v>
      </c>
      <c r="B21" s="1" t="s">
        <v>9</v>
      </c>
      <c r="C21" s="1">
        <v>2019</v>
      </c>
      <c r="D21" s="2">
        <v>7707.7</v>
      </c>
      <c r="E21" s="2">
        <v>8839.3903087260205</v>
      </c>
      <c r="F21" s="4">
        <v>-9.8449599999999998E-2</v>
      </c>
      <c r="G21" s="1">
        <v>567.66</v>
      </c>
    </row>
    <row r="22" spans="1:7" x14ac:dyDescent="0.25">
      <c r="A22" s="1" t="s">
        <v>35</v>
      </c>
      <c r="B22" s="1" t="s">
        <v>10</v>
      </c>
      <c r="C22" s="1">
        <v>2019</v>
      </c>
      <c r="D22" s="2">
        <v>7462.5</v>
      </c>
      <c r="E22" s="2">
        <v>8270.3075875567301</v>
      </c>
      <c r="F22" s="4">
        <v>-9.7179909999999994E-2</v>
      </c>
      <c r="G22" s="1">
        <v>577.92999999999995</v>
      </c>
    </row>
    <row r="23" spans="1:7" x14ac:dyDescent="0.25">
      <c r="A23" s="1" t="s">
        <v>36</v>
      </c>
      <c r="B23" s="1" t="s">
        <v>11</v>
      </c>
      <c r="C23" s="1">
        <v>2019</v>
      </c>
      <c r="D23" s="2">
        <v>7692.7</v>
      </c>
      <c r="E23" s="2">
        <v>6889.8910238009603</v>
      </c>
      <c r="F23" s="4">
        <v>-7.3358179999999995E-2</v>
      </c>
      <c r="G23" s="1">
        <v>579.86</v>
      </c>
    </row>
    <row r="24" spans="1:7" x14ac:dyDescent="0.25">
      <c r="A24" s="1" t="s">
        <v>37</v>
      </c>
      <c r="B24" s="1" t="s">
        <v>12</v>
      </c>
      <c r="C24" s="1">
        <v>2019</v>
      </c>
      <c r="D24" s="2">
        <v>9150.2999999999993</v>
      </c>
      <c r="E24" s="2">
        <v>7316.3941074501899</v>
      </c>
      <c r="F24" s="4">
        <v>0.20892886999999999</v>
      </c>
      <c r="G24" s="1">
        <v>558.9</v>
      </c>
    </row>
    <row r="25" spans="1:7" x14ac:dyDescent="0.25">
      <c r="A25" s="1" t="s">
        <v>38</v>
      </c>
      <c r="B25" s="1" t="s">
        <v>13</v>
      </c>
      <c r="C25" s="1">
        <v>2019</v>
      </c>
      <c r="D25" s="2">
        <v>8912.2999999999993</v>
      </c>
      <c r="E25" s="2">
        <v>7278.6303947285596</v>
      </c>
      <c r="F25" s="4">
        <v>-0.11714368</v>
      </c>
      <c r="G25" s="1">
        <v>570.09</v>
      </c>
    </row>
    <row r="26" spans="1:7" x14ac:dyDescent="0.25">
      <c r="A26" s="11" t="s">
        <v>64</v>
      </c>
      <c r="B26" s="1" t="s">
        <v>2</v>
      </c>
      <c r="C26" s="1">
        <v>2020</v>
      </c>
      <c r="D26" s="2">
        <v>8211.4</v>
      </c>
      <c r="E26" s="2">
        <v>8016.8558100639002</v>
      </c>
      <c r="F26" s="4">
        <v>0.11077782</v>
      </c>
      <c r="G26" s="1">
        <v>573.36</v>
      </c>
    </row>
    <row r="27" spans="1:7" x14ac:dyDescent="0.25">
      <c r="A27" s="1" t="s">
        <v>39</v>
      </c>
      <c r="B27" s="1" t="s">
        <v>3</v>
      </c>
      <c r="C27" s="1">
        <v>2020</v>
      </c>
      <c r="D27" s="2">
        <v>8102.1</v>
      </c>
      <c r="E27" s="2">
        <v>7505.6053922431602</v>
      </c>
      <c r="F27" s="4">
        <v>0.28596494</v>
      </c>
      <c r="G27" s="1">
        <v>572.33000000000004</v>
      </c>
    </row>
    <row r="28" spans="1:7" x14ac:dyDescent="0.25">
      <c r="A28" s="1" t="s">
        <v>40</v>
      </c>
      <c r="B28" s="1" t="s">
        <v>4</v>
      </c>
      <c r="C28" s="1">
        <v>2020</v>
      </c>
      <c r="D28" s="2">
        <v>8032.9</v>
      </c>
      <c r="E28" s="2">
        <v>7704.9855039282402</v>
      </c>
      <c r="F28" s="4">
        <v>-3.0228979999999999E-2</v>
      </c>
      <c r="G28" s="1">
        <v>587.37</v>
      </c>
    </row>
    <row r="29" spans="1:7" x14ac:dyDescent="0.25">
      <c r="A29" s="1" t="s">
        <v>41</v>
      </c>
      <c r="B29" s="1" t="s">
        <v>5</v>
      </c>
      <c r="C29" s="1">
        <v>2020</v>
      </c>
      <c r="D29" s="2">
        <v>8530.9</v>
      </c>
      <c r="E29" s="2">
        <v>7538.0701433914401</v>
      </c>
      <c r="F29" s="4">
        <v>-0.44097244000000002</v>
      </c>
      <c r="G29" s="1">
        <v>571.46</v>
      </c>
    </row>
    <row r="30" spans="1:7" x14ac:dyDescent="0.25">
      <c r="A30" s="1" t="s">
        <v>42</v>
      </c>
      <c r="B30" s="1" t="s">
        <v>6</v>
      </c>
      <c r="C30" s="1">
        <v>2020</v>
      </c>
      <c r="D30" s="2">
        <v>8552.7000000000007</v>
      </c>
      <c r="E30" s="2">
        <v>7529.5879139931803</v>
      </c>
      <c r="F30" s="4">
        <v>-0.14518560999999999</v>
      </c>
      <c r="G30" s="1">
        <v>576.92999999999995</v>
      </c>
    </row>
    <row r="31" spans="1:7" x14ac:dyDescent="0.25">
      <c r="A31" s="1" t="s">
        <v>43</v>
      </c>
      <c r="B31" s="1" t="s">
        <v>7</v>
      </c>
      <c r="C31" s="1">
        <v>2020</v>
      </c>
      <c r="D31" s="2">
        <v>8565.1</v>
      </c>
      <c r="E31" s="2">
        <v>8365.4357715589194</v>
      </c>
      <c r="F31" s="4">
        <v>-2.1332810000000001E-2</v>
      </c>
      <c r="G31" s="1">
        <v>583.49</v>
      </c>
    </row>
    <row r="32" spans="1:7" x14ac:dyDescent="0.25">
      <c r="A32" s="1" t="s">
        <v>44</v>
      </c>
      <c r="B32" s="1" t="s">
        <v>8</v>
      </c>
      <c r="C32" s="1">
        <v>2020</v>
      </c>
      <c r="D32" s="2">
        <v>8340.2000000000007</v>
      </c>
      <c r="E32" s="2">
        <v>7421.2776290616002</v>
      </c>
      <c r="F32" s="4">
        <v>0.25521430000000001</v>
      </c>
      <c r="G32" s="1">
        <v>588.33000000000004</v>
      </c>
    </row>
    <row r="33" spans="1:7" x14ac:dyDescent="0.25">
      <c r="A33" s="1" t="s">
        <v>45</v>
      </c>
      <c r="B33" s="1" t="s">
        <v>9</v>
      </c>
      <c r="C33" s="1">
        <v>2020</v>
      </c>
      <c r="D33" s="2">
        <v>7934.1</v>
      </c>
      <c r="E33" s="2">
        <v>8453.0006356925696</v>
      </c>
      <c r="F33" s="4">
        <v>-4.0410100000000003E-3</v>
      </c>
      <c r="G33" s="1">
        <v>598</v>
      </c>
    </row>
    <row r="34" spans="1:7" x14ac:dyDescent="0.25">
      <c r="A34" s="1" t="s">
        <v>46</v>
      </c>
      <c r="B34" s="1" t="s">
        <v>10</v>
      </c>
      <c r="C34" s="1">
        <v>2020</v>
      </c>
      <c r="D34" s="2">
        <v>8238.1</v>
      </c>
      <c r="E34" s="2">
        <v>6637.8324470965899</v>
      </c>
      <c r="F34" s="4">
        <v>0.27245983000000001</v>
      </c>
      <c r="G34" s="1">
        <v>606.67999999999995</v>
      </c>
    </row>
    <row r="35" spans="1:7" x14ac:dyDescent="0.25">
      <c r="A35" s="1" t="s">
        <v>47</v>
      </c>
      <c r="B35" s="1" t="s">
        <v>11</v>
      </c>
      <c r="C35" s="1">
        <v>2020</v>
      </c>
      <c r="D35" s="2">
        <v>7809.2</v>
      </c>
      <c r="E35" s="2">
        <v>7901.1723694828297</v>
      </c>
      <c r="F35" s="4">
        <v>7.9565469999999999E-2</v>
      </c>
      <c r="G35" s="1">
        <v>612.91999999999996</v>
      </c>
    </row>
    <row r="36" spans="1:7" x14ac:dyDescent="0.25">
      <c r="A36" s="1" t="s">
        <v>48</v>
      </c>
      <c r="B36" s="1" t="s">
        <v>12</v>
      </c>
      <c r="C36" s="1">
        <v>2020</v>
      </c>
      <c r="D36" s="2">
        <v>7457.6</v>
      </c>
      <c r="E36" s="2">
        <v>7628.3191754405898</v>
      </c>
      <c r="F36" s="4">
        <v>1.48949E-3</v>
      </c>
      <c r="G36" s="1">
        <v>608.79</v>
      </c>
    </row>
    <row r="37" spans="1:7" x14ac:dyDescent="0.25">
      <c r="A37" s="1" t="s">
        <v>49</v>
      </c>
      <c r="B37" s="1" t="s">
        <v>13</v>
      </c>
      <c r="C37" s="1">
        <v>2020</v>
      </c>
      <c r="D37" s="2">
        <v>7224.7</v>
      </c>
      <c r="E37" s="2">
        <v>7682.8515733917402</v>
      </c>
      <c r="F37" s="4">
        <v>0.52845439999999999</v>
      </c>
      <c r="G37" s="1">
        <v>617.29999999999995</v>
      </c>
    </row>
    <row r="38" spans="1:7" x14ac:dyDescent="0.25">
      <c r="A38" s="11" t="s">
        <v>63</v>
      </c>
      <c r="B38" s="1" t="s">
        <v>2</v>
      </c>
      <c r="C38" s="1">
        <v>2021</v>
      </c>
      <c r="D38" s="2">
        <v>7266</v>
      </c>
      <c r="E38" s="2">
        <v>7779.7904279045097</v>
      </c>
      <c r="F38" s="4">
        <v>0.17693626000000001</v>
      </c>
      <c r="G38" s="1">
        <v>616.16</v>
      </c>
    </row>
    <row r="39" spans="1:7" x14ac:dyDescent="0.25">
      <c r="A39" s="1" t="s">
        <v>50</v>
      </c>
      <c r="B39" s="1" t="s">
        <v>3</v>
      </c>
      <c r="C39" s="1">
        <v>2021</v>
      </c>
      <c r="D39" s="2">
        <v>7296.8</v>
      </c>
      <c r="E39" s="2">
        <v>7257.5084108131596</v>
      </c>
      <c r="F39" s="4">
        <v>-0.25524012000000001</v>
      </c>
      <c r="G39" s="1">
        <v>615.84</v>
      </c>
    </row>
    <row r="40" spans="1:7" x14ac:dyDescent="0.25">
      <c r="A40" s="1" t="s">
        <v>51</v>
      </c>
      <c r="B40" s="1" t="s">
        <v>4</v>
      </c>
      <c r="C40" s="1">
        <v>2021</v>
      </c>
      <c r="D40" s="2">
        <v>7169</v>
      </c>
      <c r="E40" s="2">
        <v>7357.6557960120299</v>
      </c>
      <c r="F40" s="4">
        <v>2.7958670000000001E-2</v>
      </c>
      <c r="G40" s="1">
        <v>615.80999999999995</v>
      </c>
    </row>
    <row r="41" spans="1:7" x14ac:dyDescent="0.25">
      <c r="A41" s="1" t="s">
        <v>52</v>
      </c>
      <c r="B41" s="1" t="s">
        <v>5</v>
      </c>
      <c r="C41" s="1">
        <v>2021</v>
      </c>
      <c r="D41" s="2">
        <v>7098.4</v>
      </c>
      <c r="E41" s="2">
        <v>6951.7936371409196</v>
      </c>
      <c r="F41" s="4">
        <v>0.28942778000000002</v>
      </c>
      <c r="G41" s="1">
        <v>619.44000000000005</v>
      </c>
    </row>
    <row r="42" spans="1:7" x14ac:dyDescent="0.25">
      <c r="A42" s="1" t="s">
        <v>53</v>
      </c>
      <c r="B42" s="1" t="s">
        <v>6</v>
      </c>
      <c r="C42" s="1">
        <v>2021</v>
      </c>
      <c r="D42" s="2">
        <v>6831.1</v>
      </c>
      <c r="E42" s="2">
        <v>6920.2802062637802</v>
      </c>
      <c r="F42" s="4">
        <v>-1.498208E-2</v>
      </c>
      <c r="G42" s="1">
        <v>620.24</v>
      </c>
    </row>
    <row r="43" spans="1:7" x14ac:dyDescent="0.25">
      <c r="A43" s="1" t="s">
        <v>54</v>
      </c>
      <c r="B43" s="1" t="s">
        <v>7</v>
      </c>
      <c r="C43" s="1">
        <v>2021</v>
      </c>
      <c r="D43" s="2">
        <v>7137.1</v>
      </c>
      <c r="E43" s="2">
        <v>7734.7190058196802</v>
      </c>
      <c r="F43" s="4">
        <v>0.53727862000000004</v>
      </c>
      <c r="G43" s="1">
        <v>621.91999999999996</v>
      </c>
    </row>
    <row r="44" spans="1:7" x14ac:dyDescent="0.25">
      <c r="A44" s="1" t="s">
        <v>55</v>
      </c>
      <c r="B44" s="1" t="s">
        <v>8</v>
      </c>
      <c r="C44" s="1">
        <v>2021</v>
      </c>
      <c r="D44" s="2">
        <v>7375.9</v>
      </c>
      <c r="E44" s="2">
        <v>7820.3964794547401</v>
      </c>
      <c r="F44" s="4">
        <v>-0.20544512000000001</v>
      </c>
      <c r="G44" s="1">
        <v>622.98</v>
      </c>
    </row>
    <row r="45" spans="1:7" x14ac:dyDescent="0.25">
      <c r="A45" s="1" t="s">
        <v>56</v>
      </c>
      <c r="B45" s="1" t="s">
        <v>9</v>
      </c>
      <c r="C45" s="1">
        <v>2021</v>
      </c>
      <c r="D45" s="2">
        <v>7564.3</v>
      </c>
      <c r="E45" s="2">
        <v>7586.3631154471605</v>
      </c>
      <c r="F45" s="4">
        <v>0.27678152</v>
      </c>
      <c r="G45" s="1">
        <v>626.46</v>
      </c>
    </row>
    <row r="46" spans="1:7" x14ac:dyDescent="0.25">
      <c r="A46" s="1" t="s">
        <v>57</v>
      </c>
      <c r="B46" s="1" t="s">
        <v>10</v>
      </c>
      <c r="C46" s="1">
        <v>2021</v>
      </c>
      <c r="D46" s="2">
        <v>7568.3</v>
      </c>
      <c r="E46" s="2">
        <v>8101.1246099575501</v>
      </c>
      <c r="F46" s="4">
        <v>0.62899689999999997</v>
      </c>
      <c r="G46" s="1">
        <v>629.71</v>
      </c>
    </row>
    <row r="47" spans="1:7" x14ac:dyDescent="0.25">
      <c r="A47" s="1" t="s">
        <v>58</v>
      </c>
      <c r="B47" s="1" t="s">
        <v>11</v>
      </c>
      <c r="C47" s="1">
        <v>2021</v>
      </c>
      <c r="D47" s="2">
        <v>7313.1</v>
      </c>
      <c r="E47" s="2">
        <v>8768.9969517980498</v>
      </c>
      <c r="F47" s="4">
        <v>0.48891945999999997</v>
      </c>
      <c r="G47" s="1">
        <v>641.84</v>
      </c>
    </row>
    <row r="48" spans="1:7" x14ac:dyDescent="0.25">
      <c r="A48" s="1" t="s">
        <v>59</v>
      </c>
      <c r="B48" s="1" t="s">
        <v>12</v>
      </c>
      <c r="C48" s="1">
        <v>2021</v>
      </c>
      <c r="D48" s="2">
        <v>6780.8</v>
      </c>
      <c r="E48" s="2">
        <v>7264.1954927977104</v>
      </c>
      <c r="F48" s="4">
        <v>0.82266384999999997</v>
      </c>
      <c r="G48" s="1">
        <v>632.20000000000005</v>
      </c>
    </row>
    <row r="49" spans="1:7" x14ac:dyDescent="0.25">
      <c r="A49" s="1" t="s">
        <v>60</v>
      </c>
      <c r="B49" s="1" t="s">
        <v>13</v>
      </c>
      <c r="C49" s="1">
        <v>2021</v>
      </c>
      <c r="D49" s="2">
        <v>6918.1</v>
      </c>
      <c r="E49" s="2">
        <v>6187.5282183666004</v>
      </c>
      <c r="F49" s="4">
        <v>0.48299297000000002</v>
      </c>
      <c r="G49" s="1">
        <v>645.25</v>
      </c>
    </row>
    <row r="50" spans="1:7" x14ac:dyDescent="0.25">
      <c r="F50" s="5"/>
    </row>
    <row r="51" spans="1:7" x14ac:dyDescent="0.25">
      <c r="F51" s="5"/>
    </row>
    <row r="52" spans="1:7" x14ac:dyDescent="0.25">
      <c r="F52" s="5"/>
    </row>
    <row r="53" spans="1:7" x14ac:dyDescent="0.25">
      <c r="F53" s="5"/>
    </row>
    <row r="54" spans="1:7" x14ac:dyDescent="0.25">
      <c r="F54" s="5"/>
    </row>
    <row r="55" spans="1:7" x14ac:dyDescent="0.25">
      <c r="F55" s="5"/>
    </row>
    <row r="56" spans="1:7" x14ac:dyDescent="0.25">
      <c r="F56" s="5"/>
    </row>
    <row r="57" spans="1:7" x14ac:dyDescent="0.25">
      <c r="F57" s="5"/>
    </row>
    <row r="58" spans="1:7" x14ac:dyDescent="0.25">
      <c r="F58" s="5"/>
    </row>
    <row r="59" spans="1:7" x14ac:dyDescent="0.25">
      <c r="F59" s="5"/>
    </row>
    <row r="60" spans="1:7" x14ac:dyDescent="0.25">
      <c r="F60" s="5"/>
    </row>
    <row r="61" spans="1:7" x14ac:dyDescent="0.25">
      <c r="F61" s="5"/>
    </row>
    <row r="62" spans="1:7" x14ac:dyDescent="0.25">
      <c r="F62" s="5"/>
    </row>
    <row r="63" spans="1:7" x14ac:dyDescent="0.25">
      <c r="F63" s="5"/>
    </row>
    <row r="64" spans="1:7" x14ac:dyDescent="0.25">
      <c r="F64" s="5"/>
    </row>
    <row r="65" spans="6:6" x14ac:dyDescent="0.25">
      <c r="F65" s="5"/>
    </row>
    <row r="66" spans="6:6" x14ac:dyDescent="0.25">
      <c r="F66" s="5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0EFF-F240-402C-BB36-4C70DA5A95F6}">
  <dimension ref="A1:J52"/>
  <sheetViews>
    <sheetView tabSelected="1" topLeftCell="I22" workbookViewId="0">
      <selection activeCell="T36" sqref="T36"/>
    </sheetView>
  </sheetViews>
  <sheetFormatPr baseColWidth="10" defaultRowHeight="15" x14ac:dyDescent="0.25"/>
  <cols>
    <col min="4" max="4" width="18.42578125" bestFit="1" customWidth="1"/>
    <col min="5" max="5" width="24.7109375" bestFit="1" customWidth="1"/>
  </cols>
  <sheetData>
    <row r="1" spans="1:10" x14ac:dyDescent="0.25">
      <c r="A1" s="7" t="s">
        <v>0</v>
      </c>
      <c r="B1" s="7" t="s">
        <v>1</v>
      </c>
      <c r="C1" s="7" t="s">
        <v>70</v>
      </c>
      <c r="D1" s="8" t="s">
        <v>65</v>
      </c>
      <c r="E1" s="8" t="s">
        <v>67</v>
      </c>
      <c r="F1" s="1" t="s">
        <v>69</v>
      </c>
      <c r="G1" s="1" t="s">
        <v>68</v>
      </c>
      <c r="H1" s="1"/>
      <c r="I1" s="1"/>
      <c r="J1" s="1" t="s">
        <v>71</v>
      </c>
    </row>
    <row r="2" spans="1:10" x14ac:dyDescent="0.25">
      <c r="A2" s="1" t="s">
        <v>2</v>
      </c>
      <c r="B2" s="1">
        <v>2018</v>
      </c>
      <c r="C2" s="1">
        <v>1</v>
      </c>
      <c r="D2" s="2">
        <v>7120.1</v>
      </c>
      <c r="E2" s="2">
        <v>7184.8383918761001</v>
      </c>
      <c r="F2" s="13">
        <f t="shared" ref="F2:F49" si="0">+$D$51-2*$D$52</f>
        <v>6547.9125288864143</v>
      </c>
      <c r="G2" s="13">
        <f t="shared" ref="G2:G49" si="1">+$D$51+2*$D$52</f>
        <v>8873.4874711135817</v>
      </c>
      <c r="H2" s="1">
        <f>+IF(D2&gt;F2,1,0)</f>
        <v>1</v>
      </c>
      <c r="I2" s="1">
        <f>+IF(D2&lt;G2,1,0)</f>
        <v>1</v>
      </c>
      <c r="J2" s="1">
        <f>+IF(AND(H2=1,I2=1),1,0)</f>
        <v>1</v>
      </c>
    </row>
    <row r="3" spans="1:10" x14ac:dyDescent="0.25">
      <c r="A3" s="1" t="s">
        <v>3</v>
      </c>
      <c r="B3" s="1">
        <v>2018</v>
      </c>
      <c r="C3" s="1">
        <v>2</v>
      </c>
      <c r="D3" s="2">
        <v>7015.9</v>
      </c>
      <c r="E3" s="2">
        <v>6556.1466493722301</v>
      </c>
      <c r="F3" s="13">
        <f t="shared" si="0"/>
        <v>6547.9125288864143</v>
      </c>
      <c r="G3" s="13">
        <f t="shared" si="1"/>
        <v>8873.4874711135817</v>
      </c>
      <c r="H3" s="1">
        <f t="shared" ref="H3:H49" si="2">+IF(D3&gt;F3,1,0)</f>
        <v>1</v>
      </c>
      <c r="I3" s="1">
        <f t="shared" ref="I3:I49" si="3">+IF(D3&lt;G3,1,0)</f>
        <v>1</v>
      </c>
      <c r="J3" s="1">
        <f t="shared" ref="J3:J49" si="4">+IF(AND(H3=1,I3=1),1,0)</f>
        <v>1</v>
      </c>
    </row>
    <row r="4" spans="1:10" x14ac:dyDescent="0.25">
      <c r="A4" s="1" t="s">
        <v>4</v>
      </c>
      <c r="B4" s="1">
        <v>2018</v>
      </c>
      <c r="C4" s="1">
        <v>3</v>
      </c>
      <c r="D4" s="2">
        <v>8473.9</v>
      </c>
      <c r="E4" s="2">
        <v>8051.0968773444101</v>
      </c>
      <c r="F4" s="13">
        <f t="shared" si="0"/>
        <v>6547.9125288864143</v>
      </c>
      <c r="G4" s="13">
        <f t="shared" si="1"/>
        <v>8873.4874711135817</v>
      </c>
      <c r="H4" s="1">
        <f t="shared" si="2"/>
        <v>1</v>
      </c>
      <c r="I4" s="1">
        <f t="shared" si="3"/>
        <v>1</v>
      </c>
      <c r="J4" s="1">
        <f t="shared" si="4"/>
        <v>1</v>
      </c>
    </row>
    <row r="5" spans="1:10" x14ac:dyDescent="0.25">
      <c r="A5" s="1" t="s">
        <v>5</v>
      </c>
      <c r="B5" s="1">
        <v>2018</v>
      </c>
      <c r="C5" s="1">
        <v>4</v>
      </c>
      <c r="D5" s="2">
        <v>8128.2</v>
      </c>
      <c r="E5" s="2">
        <v>7645.7997025962604</v>
      </c>
      <c r="F5" s="13">
        <f t="shared" si="0"/>
        <v>6547.9125288864143</v>
      </c>
      <c r="G5" s="13">
        <f t="shared" si="1"/>
        <v>8873.4874711135817</v>
      </c>
      <c r="H5" s="1">
        <f t="shared" si="2"/>
        <v>1</v>
      </c>
      <c r="I5" s="1">
        <f t="shared" si="3"/>
        <v>1</v>
      </c>
      <c r="J5" s="1">
        <f t="shared" si="4"/>
        <v>1</v>
      </c>
    </row>
    <row r="6" spans="1:10" x14ac:dyDescent="0.25">
      <c r="A6" s="1" t="s">
        <v>6</v>
      </c>
      <c r="B6" s="1">
        <v>2018</v>
      </c>
      <c r="C6" s="1">
        <v>5</v>
      </c>
      <c r="D6" s="2">
        <v>8010.7</v>
      </c>
      <c r="E6" s="2">
        <v>6880.9915126973701</v>
      </c>
      <c r="F6" s="13">
        <f t="shared" si="0"/>
        <v>6547.9125288864143</v>
      </c>
      <c r="G6" s="13">
        <f t="shared" si="1"/>
        <v>8873.4874711135817</v>
      </c>
      <c r="H6" s="1">
        <f t="shared" si="2"/>
        <v>1</v>
      </c>
      <c r="I6" s="1">
        <f t="shared" si="3"/>
        <v>1</v>
      </c>
      <c r="J6" s="1">
        <f t="shared" si="4"/>
        <v>1</v>
      </c>
    </row>
    <row r="7" spans="1:10" x14ac:dyDescent="0.25">
      <c r="A7" s="1" t="s">
        <v>7</v>
      </c>
      <c r="B7" s="1">
        <v>2018</v>
      </c>
      <c r="C7" s="1">
        <v>6</v>
      </c>
      <c r="D7" s="2">
        <v>8070.9</v>
      </c>
      <c r="E7" s="2">
        <v>8297.4608340450395</v>
      </c>
      <c r="F7" s="13">
        <f t="shared" si="0"/>
        <v>6547.9125288864143</v>
      </c>
      <c r="G7" s="13">
        <f t="shared" si="1"/>
        <v>8873.4874711135817</v>
      </c>
      <c r="H7" s="1">
        <f t="shared" si="2"/>
        <v>1</v>
      </c>
      <c r="I7" s="1">
        <f t="shared" si="3"/>
        <v>1</v>
      </c>
      <c r="J7" s="1">
        <f t="shared" si="4"/>
        <v>1</v>
      </c>
    </row>
    <row r="8" spans="1:10" x14ac:dyDescent="0.25">
      <c r="A8" s="1" t="s">
        <v>8</v>
      </c>
      <c r="B8" s="1">
        <v>2018</v>
      </c>
      <c r="C8" s="1">
        <v>7</v>
      </c>
      <c r="D8" s="2">
        <v>7900.4</v>
      </c>
      <c r="E8" s="2">
        <v>7807.5191656918396</v>
      </c>
      <c r="F8" s="13">
        <f t="shared" si="0"/>
        <v>6547.9125288864143</v>
      </c>
      <c r="G8" s="13">
        <f t="shared" si="1"/>
        <v>8873.4874711135817</v>
      </c>
      <c r="H8" s="1">
        <f t="shared" si="2"/>
        <v>1</v>
      </c>
      <c r="I8" s="1">
        <f t="shared" si="3"/>
        <v>1</v>
      </c>
      <c r="J8" s="1">
        <f t="shared" si="4"/>
        <v>1</v>
      </c>
    </row>
    <row r="9" spans="1:10" x14ac:dyDescent="0.25">
      <c r="A9" s="1" t="s">
        <v>9</v>
      </c>
      <c r="B9" s="1">
        <v>2018</v>
      </c>
      <c r="C9" s="1">
        <v>8</v>
      </c>
      <c r="D9" s="2">
        <v>7800</v>
      </c>
      <c r="E9" s="2">
        <v>7380.2391658104798</v>
      </c>
      <c r="F9" s="13">
        <f t="shared" si="0"/>
        <v>6547.9125288864143</v>
      </c>
      <c r="G9" s="13">
        <f t="shared" si="1"/>
        <v>8873.4874711135817</v>
      </c>
      <c r="H9" s="1">
        <f t="shared" si="2"/>
        <v>1</v>
      </c>
      <c r="I9" s="1">
        <f t="shared" si="3"/>
        <v>1</v>
      </c>
      <c r="J9" s="1">
        <f t="shared" si="4"/>
        <v>1</v>
      </c>
    </row>
    <row r="10" spans="1:10" x14ac:dyDescent="0.25">
      <c r="A10" s="1" t="s">
        <v>10</v>
      </c>
      <c r="B10" s="1">
        <v>2018</v>
      </c>
      <c r="C10" s="1">
        <v>9</v>
      </c>
      <c r="D10" s="2">
        <v>7468.8</v>
      </c>
      <c r="E10" s="2">
        <v>8085.0517376807002</v>
      </c>
      <c r="F10" s="13">
        <f t="shared" si="0"/>
        <v>6547.9125288864143</v>
      </c>
      <c r="G10" s="13">
        <f t="shared" si="1"/>
        <v>8873.4874711135817</v>
      </c>
      <c r="H10" s="1">
        <f t="shared" si="2"/>
        <v>1</v>
      </c>
      <c r="I10" s="1">
        <f t="shared" si="3"/>
        <v>1</v>
      </c>
      <c r="J10" s="1">
        <f t="shared" si="4"/>
        <v>1</v>
      </c>
    </row>
    <row r="11" spans="1:10" x14ac:dyDescent="0.25">
      <c r="A11" s="1" t="s">
        <v>11</v>
      </c>
      <c r="B11" s="1">
        <v>2018</v>
      </c>
      <c r="C11" s="1">
        <v>10</v>
      </c>
      <c r="D11" s="2">
        <v>6866.2</v>
      </c>
      <c r="E11" s="2">
        <v>8074.9892891404297</v>
      </c>
      <c r="F11" s="13">
        <f t="shared" si="0"/>
        <v>6547.9125288864143</v>
      </c>
      <c r="G11" s="13">
        <f t="shared" si="1"/>
        <v>8873.4874711135817</v>
      </c>
      <c r="H11" s="1">
        <f t="shared" si="2"/>
        <v>1</v>
      </c>
      <c r="I11" s="1">
        <f t="shared" si="3"/>
        <v>1</v>
      </c>
      <c r="J11" s="1">
        <f t="shared" si="4"/>
        <v>1</v>
      </c>
    </row>
    <row r="12" spans="1:10" x14ac:dyDescent="0.25">
      <c r="A12" s="1" t="s">
        <v>12</v>
      </c>
      <c r="B12" s="1">
        <v>2018</v>
      </c>
      <c r="C12" s="1">
        <v>11</v>
      </c>
      <c r="D12" s="2">
        <v>6537.8</v>
      </c>
      <c r="E12" s="2">
        <v>8041.5000081046101</v>
      </c>
      <c r="F12" s="13">
        <f t="shared" si="0"/>
        <v>6547.9125288864143</v>
      </c>
      <c r="G12" s="13">
        <f t="shared" si="1"/>
        <v>8873.4874711135817</v>
      </c>
      <c r="H12" s="1">
        <f t="shared" si="2"/>
        <v>0</v>
      </c>
      <c r="I12" s="1">
        <f t="shared" si="3"/>
        <v>1</v>
      </c>
      <c r="J12" s="1">
        <f t="shared" si="4"/>
        <v>0</v>
      </c>
    </row>
    <row r="13" spans="1:10" x14ac:dyDescent="0.25">
      <c r="A13" s="1" t="s">
        <v>13</v>
      </c>
      <c r="B13" s="1">
        <v>2018</v>
      </c>
      <c r="C13" s="1">
        <v>12</v>
      </c>
      <c r="D13" s="2">
        <v>7495</v>
      </c>
      <c r="E13" s="2">
        <v>7962.7749271105904</v>
      </c>
      <c r="F13" s="13">
        <f t="shared" si="0"/>
        <v>6547.9125288864143</v>
      </c>
      <c r="G13" s="13">
        <f t="shared" si="1"/>
        <v>8873.4874711135817</v>
      </c>
      <c r="H13" s="1">
        <f t="shared" si="2"/>
        <v>1</v>
      </c>
      <c r="I13" s="1">
        <f t="shared" si="3"/>
        <v>1</v>
      </c>
      <c r="J13" s="1">
        <f t="shared" si="4"/>
        <v>1</v>
      </c>
    </row>
    <row r="14" spans="1:10" x14ac:dyDescent="0.25">
      <c r="A14" s="1" t="s">
        <v>2</v>
      </c>
      <c r="B14" s="1">
        <v>2019</v>
      </c>
      <c r="C14" s="1">
        <v>13</v>
      </c>
      <c r="D14" s="2">
        <v>7571.6</v>
      </c>
      <c r="E14" s="2">
        <v>7882.9947133307096</v>
      </c>
      <c r="F14" s="13">
        <f t="shared" si="0"/>
        <v>6547.9125288864143</v>
      </c>
      <c r="G14" s="13">
        <f t="shared" si="1"/>
        <v>8873.4874711135817</v>
      </c>
      <c r="H14" s="1">
        <f t="shared" si="2"/>
        <v>1</v>
      </c>
      <c r="I14" s="1">
        <f t="shared" si="3"/>
        <v>1</v>
      </c>
      <c r="J14" s="1">
        <f t="shared" si="4"/>
        <v>1</v>
      </c>
    </row>
    <row r="15" spans="1:10" x14ac:dyDescent="0.25">
      <c r="A15" s="1" t="s">
        <v>3</v>
      </c>
      <c r="B15" s="1">
        <v>2019</v>
      </c>
      <c r="C15" s="1">
        <v>14</v>
      </c>
      <c r="D15" s="2">
        <v>7525.3</v>
      </c>
      <c r="E15" s="2">
        <v>7518.3120385913999</v>
      </c>
      <c r="F15" s="13">
        <f t="shared" si="0"/>
        <v>6547.9125288864143</v>
      </c>
      <c r="G15" s="13">
        <f t="shared" si="1"/>
        <v>8873.4874711135817</v>
      </c>
      <c r="H15" s="1">
        <f t="shared" si="2"/>
        <v>1</v>
      </c>
      <c r="I15" s="1">
        <f t="shared" si="3"/>
        <v>1</v>
      </c>
      <c r="J15" s="1">
        <f t="shared" si="4"/>
        <v>1</v>
      </c>
    </row>
    <row r="16" spans="1:10" x14ac:dyDescent="0.25">
      <c r="A16" s="1" t="s">
        <v>4</v>
      </c>
      <c r="B16" s="1">
        <v>2019</v>
      </c>
      <c r="C16" s="1">
        <v>15</v>
      </c>
      <c r="D16" s="2">
        <v>8336.4</v>
      </c>
      <c r="E16" s="2">
        <v>7373.7896115060403</v>
      </c>
      <c r="F16" s="13">
        <f t="shared" si="0"/>
        <v>6547.9125288864143</v>
      </c>
      <c r="G16" s="13">
        <f t="shared" si="1"/>
        <v>8873.4874711135817</v>
      </c>
      <c r="H16" s="1">
        <f t="shared" si="2"/>
        <v>1</v>
      </c>
      <c r="I16" s="1">
        <f t="shared" si="3"/>
        <v>1</v>
      </c>
      <c r="J16" s="1">
        <f t="shared" si="4"/>
        <v>1</v>
      </c>
    </row>
    <row r="17" spans="1:10" x14ac:dyDescent="0.25">
      <c r="A17" s="1" t="s">
        <v>5</v>
      </c>
      <c r="B17" s="1">
        <v>2019</v>
      </c>
      <c r="C17" s="1">
        <v>16</v>
      </c>
      <c r="D17" s="2">
        <v>8138.9</v>
      </c>
      <c r="E17" s="2">
        <v>7329.6671624799601</v>
      </c>
      <c r="F17" s="13">
        <f t="shared" si="0"/>
        <v>6547.9125288864143</v>
      </c>
      <c r="G17" s="13">
        <f t="shared" si="1"/>
        <v>8873.4874711135817</v>
      </c>
      <c r="H17" s="1">
        <f t="shared" si="2"/>
        <v>1</v>
      </c>
      <c r="I17" s="1">
        <f t="shared" si="3"/>
        <v>1</v>
      </c>
      <c r="J17" s="1">
        <f t="shared" si="4"/>
        <v>1</v>
      </c>
    </row>
    <row r="18" spans="1:10" x14ac:dyDescent="0.25">
      <c r="A18" s="1" t="s">
        <v>6</v>
      </c>
      <c r="B18" s="1">
        <v>2019</v>
      </c>
      <c r="C18" s="1">
        <v>17</v>
      </c>
      <c r="D18" s="2">
        <v>7739.3</v>
      </c>
      <c r="E18" s="2">
        <v>7143.5824714914497</v>
      </c>
      <c r="F18" s="13">
        <f t="shared" si="0"/>
        <v>6547.9125288864143</v>
      </c>
      <c r="G18" s="13">
        <f t="shared" si="1"/>
        <v>8873.4874711135817</v>
      </c>
      <c r="H18" s="1">
        <f t="shared" si="2"/>
        <v>1</v>
      </c>
      <c r="I18" s="1">
        <f t="shared" si="3"/>
        <v>1</v>
      </c>
      <c r="J18" s="1">
        <f t="shared" si="4"/>
        <v>1</v>
      </c>
    </row>
    <row r="19" spans="1:10" x14ac:dyDescent="0.25">
      <c r="A19" s="1" t="s">
        <v>7</v>
      </c>
      <c r="B19" s="1">
        <v>2019</v>
      </c>
      <c r="C19" s="1">
        <v>18</v>
      </c>
      <c r="D19" s="2">
        <v>7793.2</v>
      </c>
      <c r="E19" s="2">
        <v>7431.8502620593999</v>
      </c>
      <c r="F19" s="13">
        <f t="shared" si="0"/>
        <v>6547.9125288864143</v>
      </c>
      <c r="G19" s="13">
        <f t="shared" si="1"/>
        <v>8873.4874711135817</v>
      </c>
      <c r="H19" s="1">
        <f t="shared" si="2"/>
        <v>1</v>
      </c>
      <c r="I19" s="1">
        <f t="shared" si="3"/>
        <v>1</v>
      </c>
      <c r="J19" s="1">
        <f t="shared" si="4"/>
        <v>1</v>
      </c>
    </row>
    <row r="20" spans="1:10" x14ac:dyDescent="0.25">
      <c r="A20" s="1" t="s">
        <v>8</v>
      </c>
      <c r="B20" s="1">
        <v>2019</v>
      </c>
      <c r="C20" s="1">
        <v>19</v>
      </c>
      <c r="D20" s="2">
        <v>7877.6</v>
      </c>
      <c r="E20" s="2">
        <v>6805.6308586095302</v>
      </c>
      <c r="F20" s="13">
        <f t="shared" si="0"/>
        <v>6547.9125288864143</v>
      </c>
      <c r="G20" s="13">
        <f t="shared" si="1"/>
        <v>8873.4874711135817</v>
      </c>
      <c r="H20" s="1">
        <f t="shared" si="2"/>
        <v>1</v>
      </c>
      <c r="I20" s="1">
        <f t="shared" si="3"/>
        <v>1</v>
      </c>
      <c r="J20" s="1">
        <f t="shared" si="4"/>
        <v>1</v>
      </c>
    </row>
    <row r="21" spans="1:10" x14ac:dyDescent="0.25">
      <c r="A21" s="1" t="s">
        <v>9</v>
      </c>
      <c r="B21" s="1">
        <v>2019</v>
      </c>
      <c r="C21" s="1">
        <v>20</v>
      </c>
      <c r="D21" s="2">
        <v>7707.7</v>
      </c>
      <c r="E21" s="2">
        <v>8839.3903087260205</v>
      </c>
      <c r="F21" s="13">
        <f t="shared" si="0"/>
        <v>6547.9125288864143</v>
      </c>
      <c r="G21" s="13">
        <f t="shared" si="1"/>
        <v>8873.4874711135817</v>
      </c>
      <c r="H21" s="1">
        <f t="shared" si="2"/>
        <v>1</v>
      </c>
      <c r="I21" s="1">
        <f t="shared" si="3"/>
        <v>1</v>
      </c>
      <c r="J21" s="1">
        <f t="shared" si="4"/>
        <v>1</v>
      </c>
    </row>
    <row r="22" spans="1:10" x14ac:dyDescent="0.25">
      <c r="A22" s="1" t="s">
        <v>10</v>
      </c>
      <c r="B22" s="1">
        <v>2019</v>
      </c>
      <c r="C22" s="1">
        <v>21</v>
      </c>
      <c r="D22" s="2">
        <v>7462.5</v>
      </c>
      <c r="E22" s="2">
        <v>8270.3075875567301</v>
      </c>
      <c r="F22" s="13">
        <f t="shared" si="0"/>
        <v>6547.9125288864143</v>
      </c>
      <c r="G22" s="13">
        <f t="shared" si="1"/>
        <v>8873.4874711135817</v>
      </c>
      <c r="H22" s="1">
        <f t="shared" si="2"/>
        <v>1</v>
      </c>
      <c r="I22" s="1">
        <f t="shared" si="3"/>
        <v>1</v>
      </c>
      <c r="J22" s="1">
        <f t="shared" si="4"/>
        <v>1</v>
      </c>
    </row>
    <row r="23" spans="1:10" x14ac:dyDescent="0.25">
      <c r="A23" s="1" t="s">
        <v>11</v>
      </c>
      <c r="B23" s="1">
        <v>2019</v>
      </c>
      <c r="C23" s="1">
        <v>22</v>
      </c>
      <c r="D23" s="2">
        <v>7692.7</v>
      </c>
      <c r="E23" s="2">
        <v>6889.8910238009603</v>
      </c>
      <c r="F23" s="13">
        <f t="shared" si="0"/>
        <v>6547.9125288864143</v>
      </c>
      <c r="G23" s="13">
        <f t="shared" si="1"/>
        <v>8873.4874711135817</v>
      </c>
      <c r="H23" s="1">
        <f t="shared" si="2"/>
        <v>1</v>
      </c>
      <c r="I23" s="1">
        <f t="shared" si="3"/>
        <v>1</v>
      </c>
      <c r="J23" s="1">
        <f t="shared" si="4"/>
        <v>1</v>
      </c>
    </row>
    <row r="24" spans="1:10" x14ac:dyDescent="0.25">
      <c r="A24" s="1" t="s">
        <v>12</v>
      </c>
      <c r="B24" s="1">
        <v>2019</v>
      </c>
      <c r="C24" s="1">
        <v>23</v>
      </c>
      <c r="D24" s="2">
        <v>9150.2999999999993</v>
      </c>
      <c r="E24" s="2">
        <v>7316.3941074501899</v>
      </c>
      <c r="F24" s="13">
        <f t="shared" si="0"/>
        <v>6547.9125288864143</v>
      </c>
      <c r="G24" s="13">
        <f t="shared" si="1"/>
        <v>8873.4874711135817</v>
      </c>
      <c r="H24" s="1">
        <f t="shared" si="2"/>
        <v>1</v>
      </c>
      <c r="I24" s="1">
        <f t="shared" si="3"/>
        <v>0</v>
      </c>
      <c r="J24" s="1">
        <f t="shared" si="4"/>
        <v>0</v>
      </c>
    </row>
    <row r="25" spans="1:10" x14ac:dyDescent="0.25">
      <c r="A25" s="1" t="s">
        <v>13</v>
      </c>
      <c r="B25" s="1">
        <v>2019</v>
      </c>
      <c r="C25" s="1">
        <v>24</v>
      </c>
      <c r="D25" s="2">
        <v>8912.2999999999993</v>
      </c>
      <c r="E25" s="2">
        <v>7278.6303947285596</v>
      </c>
      <c r="F25" s="13">
        <f t="shared" si="0"/>
        <v>6547.9125288864143</v>
      </c>
      <c r="G25" s="13">
        <f t="shared" si="1"/>
        <v>8873.4874711135817</v>
      </c>
      <c r="H25" s="1">
        <f t="shared" si="2"/>
        <v>1</v>
      </c>
      <c r="I25" s="1">
        <f t="shared" si="3"/>
        <v>0</v>
      </c>
      <c r="J25" s="1">
        <f t="shared" si="4"/>
        <v>0</v>
      </c>
    </row>
    <row r="26" spans="1:10" x14ac:dyDescent="0.25">
      <c r="A26" s="1" t="s">
        <v>2</v>
      </c>
      <c r="B26" s="1">
        <v>2020</v>
      </c>
      <c r="C26" s="1">
        <v>25</v>
      </c>
      <c r="D26" s="2">
        <v>8211.4</v>
      </c>
      <c r="E26" s="2">
        <v>8016.8558100639002</v>
      </c>
      <c r="F26" s="13">
        <f t="shared" si="0"/>
        <v>6547.9125288864143</v>
      </c>
      <c r="G26" s="13">
        <f t="shared" si="1"/>
        <v>8873.4874711135817</v>
      </c>
      <c r="H26" s="1">
        <f t="shared" si="2"/>
        <v>1</v>
      </c>
      <c r="I26" s="1">
        <f t="shared" si="3"/>
        <v>1</v>
      </c>
      <c r="J26" s="1">
        <f t="shared" si="4"/>
        <v>1</v>
      </c>
    </row>
    <row r="27" spans="1:10" x14ac:dyDescent="0.25">
      <c r="A27" s="1" t="s">
        <v>3</v>
      </c>
      <c r="B27" s="1">
        <v>2020</v>
      </c>
      <c r="C27" s="1">
        <v>26</v>
      </c>
      <c r="D27" s="2">
        <v>8102.1</v>
      </c>
      <c r="E27" s="2">
        <v>7505.6053922431602</v>
      </c>
      <c r="F27" s="13">
        <f t="shared" si="0"/>
        <v>6547.9125288864143</v>
      </c>
      <c r="G27" s="13">
        <f t="shared" si="1"/>
        <v>8873.4874711135817</v>
      </c>
      <c r="H27" s="1">
        <f t="shared" si="2"/>
        <v>1</v>
      </c>
      <c r="I27" s="1">
        <f t="shared" si="3"/>
        <v>1</v>
      </c>
      <c r="J27" s="1">
        <f t="shared" si="4"/>
        <v>1</v>
      </c>
    </row>
    <row r="28" spans="1:10" x14ac:dyDescent="0.25">
      <c r="A28" s="1" t="s">
        <v>4</v>
      </c>
      <c r="B28" s="1">
        <v>2020</v>
      </c>
      <c r="C28" s="1">
        <v>27</v>
      </c>
      <c r="D28" s="2">
        <v>8032.9</v>
      </c>
      <c r="E28" s="2">
        <v>7704.9855039282402</v>
      </c>
      <c r="F28" s="13">
        <f t="shared" si="0"/>
        <v>6547.9125288864143</v>
      </c>
      <c r="G28" s="13">
        <f t="shared" si="1"/>
        <v>8873.4874711135817</v>
      </c>
      <c r="H28" s="1">
        <f t="shared" si="2"/>
        <v>1</v>
      </c>
      <c r="I28" s="1">
        <f t="shared" si="3"/>
        <v>1</v>
      </c>
      <c r="J28" s="1">
        <f t="shared" si="4"/>
        <v>1</v>
      </c>
    </row>
    <row r="29" spans="1:10" x14ac:dyDescent="0.25">
      <c r="A29" s="1" t="s">
        <v>5</v>
      </c>
      <c r="B29" s="1">
        <v>2020</v>
      </c>
      <c r="C29" s="1">
        <v>28</v>
      </c>
      <c r="D29" s="2">
        <v>8530.9</v>
      </c>
      <c r="E29" s="2">
        <v>7538.0701433914401</v>
      </c>
      <c r="F29" s="13">
        <f t="shared" si="0"/>
        <v>6547.9125288864143</v>
      </c>
      <c r="G29" s="13">
        <f t="shared" si="1"/>
        <v>8873.4874711135817</v>
      </c>
      <c r="H29" s="1">
        <f t="shared" si="2"/>
        <v>1</v>
      </c>
      <c r="I29" s="1">
        <f t="shared" si="3"/>
        <v>1</v>
      </c>
      <c r="J29" s="1">
        <f t="shared" si="4"/>
        <v>1</v>
      </c>
    </row>
    <row r="30" spans="1:10" x14ac:dyDescent="0.25">
      <c r="A30" s="1" t="s">
        <v>6</v>
      </c>
      <c r="B30" s="1">
        <v>2020</v>
      </c>
      <c r="C30" s="1">
        <v>29</v>
      </c>
      <c r="D30" s="2">
        <v>8552.7000000000007</v>
      </c>
      <c r="E30" s="2">
        <v>7529.5879139931803</v>
      </c>
      <c r="F30" s="13">
        <f t="shared" si="0"/>
        <v>6547.9125288864143</v>
      </c>
      <c r="G30" s="13">
        <f t="shared" si="1"/>
        <v>8873.4874711135817</v>
      </c>
      <c r="H30" s="1">
        <f t="shared" si="2"/>
        <v>1</v>
      </c>
      <c r="I30" s="1">
        <f t="shared" si="3"/>
        <v>1</v>
      </c>
      <c r="J30" s="1">
        <f t="shared" si="4"/>
        <v>1</v>
      </c>
    </row>
    <row r="31" spans="1:10" x14ac:dyDescent="0.25">
      <c r="A31" s="1" t="s">
        <v>7</v>
      </c>
      <c r="B31" s="1">
        <v>2020</v>
      </c>
      <c r="C31" s="1">
        <v>30</v>
      </c>
      <c r="D31" s="2">
        <v>8565.1</v>
      </c>
      <c r="E31" s="2">
        <v>8365.4357715589194</v>
      </c>
      <c r="F31" s="13">
        <f t="shared" si="0"/>
        <v>6547.9125288864143</v>
      </c>
      <c r="G31" s="13">
        <f t="shared" si="1"/>
        <v>8873.4874711135817</v>
      </c>
      <c r="H31" s="1">
        <f t="shared" si="2"/>
        <v>1</v>
      </c>
      <c r="I31" s="1">
        <f t="shared" si="3"/>
        <v>1</v>
      </c>
      <c r="J31" s="1">
        <f t="shared" si="4"/>
        <v>1</v>
      </c>
    </row>
    <row r="32" spans="1:10" x14ac:dyDescent="0.25">
      <c r="A32" s="1" t="s">
        <v>8</v>
      </c>
      <c r="B32" s="1">
        <v>2020</v>
      </c>
      <c r="C32" s="1">
        <v>31</v>
      </c>
      <c r="D32" s="2">
        <v>8340.2000000000007</v>
      </c>
      <c r="E32" s="2">
        <v>7421.2776290616002</v>
      </c>
      <c r="F32" s="13">
        <f t="shared" si="0"/>
        <v>6547.9125288864143</v>
      </c>
      <c r="G32" s="13">
        <f t="shared" si="1"/>
        <v>8873.4874711135817</v>
      </c>
      <c r="H32" s="1">
        <f t="shared" si="2"/>
        <v>1</v>
      </c>
      <c r="I32" s="1">
        <f t="shared" si="3"/>
        <v>1</v>
      </c>
      <c r="J32" s="1">
        <f t="shared" si="4"/>
        <v>1</v>
      </c>
    </row>
    <row r="33" spans="1:10" x14ac:dyDescent="0.25">
      <c r="A33" s="1" t="s">
        <v>9</v>
      </c>
      <c r="B33" s="1">
        <v>2020</v>
      </c>
      <c r="C33" s="1">
        <v>32</v>
      </c>
      <c r="D33" s="2">
        <v>7934.1</v>
      </c>
      <c r="E33" s="2">
        <v>8453.0006356925696</v>
      </c>
      <c r="F33" s="13">
        <f t="shared" si="0"/>
        <v>6547.9125288864143</v>
      </c>
      <c r="G33" s="13">
        <f t="shared" si="1"/>
        <v>8873.4874711135817</v>
      </c>
      <c r="H33" s="1">
        <f t="shared" si="2"/>
        <v>1</v>
      </c>
      <c r="I33" s="1">
        <f t="shared" si="3"/>
        <v>1</v>
      </c>
      <c r="J33" s="1">
        <f t="shared" si="4"/>
        <v>1</v>
      </c>
    </row>
    <row r="34" spans="1:10" x14ac:dyDescent="0.25">
      <c r="A34" s="1" t="s">
        <v>10</v>
      </c>
      <c r="B34" s="1">
        <v>2020</v>
      </c>
      <c r="C34" s="1">
        <v>33</v>
      </c>
      <c r="D34" s="2">
        <v>8238.1</v>
      </c>
      <c r="E34" s="2">
        <v>6637.8324470965899</v>
      </c>
      <c r="F34" s="13">
        <f t="shared" si="0"/>
        <v>6547.9125288864143</v>
      </c>
      <c r="G34" s="13">
        <f t="shared" si="1"/>
        <v>8873.4874711135817</v>
      </c>
      <c r="H34" s="1">
        <f t="shared" si="2"/>
        <v>1</v>
      </c>
      <c r="I34" s="1">
        <f t="shared" si="3"/>
        <v>1</v>
      </c>
      <c r="J34" s="1">
        <f t="shared" si="4"/>
        <v>1</v>
      </c>
    </row>
    <row r="35" spans="1:10" x14ac:dyDescent="0.25">
      <c r="A35" s="1" t="s">
        <v>11</v>
      </c>
      <c r="B35" s="1">
        <v>2020</v>
      </c>
      <c r="C35" s="1">
        <v>34</v>
      </c>
      <c r="D35" s="2">
        <v>7809.2</v>
      </c>
      <c r="E35" s="2">
        <v>7901.1723694828297</v>
      </c>
      <c r="F35" s="13">
        <f t="shared" si="0"/>
        <v>6547.9125288864143</v>
      </c>
      <c r="G35" s="13">
        <f t="shared" si="1"/>
        <v>8873.4874711135817</v>
      </c>
      <c r="H35" s="1">
        <f t="shared" si="2"/>
        <v>1</v>
      </c>
      <c r="I35" s="1">
        <f t="shared" si="3"/>
        <v>1</v>
      </c>
      <c r="J35" s="1">
        <f t="shared" si="4"/>
        <v>1</v>
      </c>
    </row>
    <row r="36" spans="1:10" x14ac:dyDescent="0.25">
      <c r="A36" s="1" t="s">
        <v>12</v>
      </c>
      <c r="B36" s="1">
        <v>2020</v>
      </c>
      <c r="C36" s="1">
        <v>35</v>
      </c>
      <c r="D36" s="2">
        <v>7457.6</v>
      </c>
      <c r="E36" s="2">
        <v>7628.3191754405898</v>
      </c>
      <c r="F36" s="13">
        <f t="shared" si="0"/>
        <v>6547.9125288864143</v>
      </c>
      <c r="G36" s="13">
        <f t="shared" si="1"/>
        <v>8873.4874711135817</v>
      </c>
      <c r="H36" s="1">
        <f t="shared" si="2"/>
        <v>1</v>
      </c>
      <c r="I36" s="1">
        <f t="shared" si="3"/>
        <v>1</v>
      </c>
      <c r="J36" s="1">
        <f t="shared" si="4"/>
        <v>1</v>
      </c>
    </row>
    <row r="37" spans="1:10" x14ac:dyDescent="0.25">
      <c r="A37" s="1" t="s">
        <v>13</v>
      </c>
      <c r="B37" s="1">
        <v>2020</v>
      </c>
      <c r="C37" s="1">
        <v>36</v>
      </c>
      <c r="D37" s="2">
        <v>7224.7</v>
      </c>
      <c r="E37" s="2">
        <v>7682.8515733917402</v>
      </c>
      <c r="F37" s="13">
        <f t="shared" si="0"/>
        <v>6547.9125288864143</v>
      </c>
      <c r="G37" s="13">
        <f t="shared" si="1"/>
        <v>8873.4874711135817</v>
      </c>
      <c r="H37" s="1">
        <f t="shared" si="2"/>
        <v>1</v>
      </c>
      <c r="I37" s="1">
        <f t="shared" si="3"/>
        <v>1</v>
      </c>
      <c r="J37" s="1">
        <f t="shared" si="4"/>
        <v>1</v>
      </c>
    </row>
    <row r="38" spans="1:10" x14ac:dyDescent="0.25">
      <c r="A38" s="1" t="s">
        <v>2</v>
      </c>
      <c r="B38" s="1">
        <v>2021</v>
      </c>
      <c r="C38" s="1">
        <v>37</v>
      </c>
      <c r="D38" s="2">
        <v>7266</v>
      </c>
      <c r="E38" s="2">
        <v>7779.7904279045097</v>
      </c>
      <c r="F38" s="13">
        <f t="shared" si="0"/>
        <v>6547.9125288864143</v>
      </c>
      <c r="G38" s="13">
        <f t="shared" si="1"/>
        <v>8873.4874711135817</v>
      </c>
      <c r="H38" s="1">
        <f t="shared" si="2"/>
        <v>1</v>
      </c>
      <c r="I38" s="1">
        <f t="shared" si="3"/>
        <v>1</v>
      </c>
      <c r="J38" s="1">
        <f t="shared" si="4"/>
        <v>1</v>
      </c>
    </row>
    <row r="39" spans="1:10" x14ac:dyDescent="0.25">
      <c r="A39" s="1" t="s">
        <v>3</v>
      </c>
      <c r="B39" s="1">
        <v>2021</v>
      </c>
      <c r="C39" s="1">
        <v>38</v>
      </c>
      <c r="D39" s="2">
        <v>7296.8</v>
      </c>
      <c r="E39" s="2">
        <v>7257.5084108131596</v>
      </c>
      <c r="F39" s="13">
        <f t="shared" si="0"/>
        <v>6547.9125288864143</v>
      </c>
      <c r="G39" s="13">
        <f t="shared" si="1"/>
        <v>8873.4874711135817</v>
      </c>
      <c r="H39" s="1">
        <f t="shared" si="2"/>
        <v>1</v>
      </c>
      <c r="I39" s="1">
        <f t="shared" si="3"/>
        <v>1</v>
      </c>
      <c r="J39" s="1">
        <f t="shared" si="4"/>
        <v>1</v>
      </c>
    </row>
    <row r="40" spans="1:10" x14ac:dyDescent="0.25">
      <c r="A40" s="1" t="s">
        <v>4</v>
      </c>
      <c r="B40" s="1">
        <v>2021</v>
      </c>
      <c r="C40" s="1">
        <v>39</v>
      </c>
      <c r="D40" s="2">
        <v>7169</v>
      </c>
      <c r="E40" s="2">
        <v>7357.6557960120299</v>
      </c>
      <c r="F40" s="13">
        <f t="shared" si="0"/>
        <v>6547.9125288864143</v>
      </c>
      <c r="G40" s="13">
        <f t="shared" si="1"/>
        <v>8873.4874711135817</v>
      </c>
      <c r="H40" s="1">
        <f t="shared" si="2"/>
        <v>1</v>
      </c>
      <c r="I40" s="1">
        <f t="shared" si="3"/>
        <v>1</v>
      </c>
      <c r="J40" s="1">
        <f t="shared" si="4"/>
        <v>1</v>
      </c>
    </row>
    <row r="41" spans="1:10" x14ac:dyDescent="0.25">
      <c r="A41" s="1" t="s">
        <v>5</v>
      </c>
      <c r="B41" s="1">
        <v>2021</v>
      </c>
      <c r="C41" s="1">
        <v>40</v>
      </c>
      <c r="D41" s="2">
        <v>7098.4</v>
      </c>
      <c r="E41" s="2">
        <v>6951.7936371409196</v>
      </c>
      <c r="F41" s="13">
        <f t="shared" si="0"/>
        <v>6547.9125288864143</v>
      </c>
      <c r="G41" s="13">
        <f t="shared" si="1"/>
        <v>8873.4874711135817</v>
      </c>
      <c r="H41" s="1">
        <f t="shared" si="2"/>
        <v>1</v>
      </c>
      <c r="I41" s="1">
        <f t="shared" si="3"/>
        <v>1</v>
      </c>
      <c r="J41" s="1">
        <f t="shared" si="4"/>
        <v>1</v>
      </c>
    </row>
    <row r="42" spans="1:10" x14ac:dyDescent="0.25">
      <c r="A42" s="1" t="s">
        <v>6</v>
      </c>
      <c r="B42" s="1">
        <v>2021</v>
      </c>
      <c r="C42" s="1">
        <v>41</v>
      </c>
      <c r="D42" s="2">
        <v>6831.1</v>
      </c>
      <c r="E42" s="2">
        <v>6920.2802062637802</v>
      </c>
      <c r="F42" s="13">
        <f t="shared" si="0"/>
        <v>6547.9125288864143</v>
      </c>
      <c r="G42" s="13">
        <f t="shared" si="1"/>
        <v>8873.4874711135817</v>
      </c>
      <c r="H42" s="1">
        <f t="shared" si="2"/>
        <v>1</v>
      </c>
      <c r="I42" s="1">
        <f t="shared" si="3"/>
        <v>1</v>
      </c>
      <c r="J42" s="1">
        <f t="shared" si="4"/>
        <v>1</v>
      </c>
    </row>
    <row r="43" spans="1:10" x14ac:dyDescent="0.25">
      <c r="A43" s="1" t="s">
        <v>7</v>
      </c>
      <c r="B43" s="1">
        <v>2021</v>
      </c>
      <c r="C43" s="1">
        <v>42</v>
      </c>
      <c r="D43" s="2">
        <v>7137.1</v>
      </c>
      <c r="E43" s="2">
        <v>7734.7190058196802</v>
      </c>
      <c r="F43" s="13">
        <f t="shared" si="0"/>
        <v>6547.9125288864143</v>
      </c>
      <c r="G43" s="13">
        <f t="shared" si="1"/>
        <v>8873.4874711135817</v>
      </c>
      <c r="H43" s="1">
        <f t="shared" si="2"/>
        <v>1</v>
      </c>
      <c r="I43" s="1">
        <f t="shared" si="3"/>
        <v>1</v>
      </c>
      <c r="J43" s="1">
        <f t="shared" si="4"/>
        <v>1</v>
      </c>
    </row>
    <row r="44" spans="1:10" x14ac:dyDescent="0.25">
      <c r="A44" s="1" t="s">
        <v>8</v>
      </c>
      <c r="B44" s="1">
        <v>2021</v>
      </c>
      <c r="C44" s="1">
        <v>43</v>
      </c>
      <c r="D44" s="2">
        <v>7375.9</v>
      </c>
      <c r="E44" s="2">
        <v>7820.3964794547401</v>
      </c>
      <c r="F44" s="13">
        <f t="shared" si="0"/>
        <v>6547.9125288864143</v>
      </c>
      <c r="G44" s="13">
        <f t="shared" si="1"/>
        <v>8873.4874711135817</v>
      </c>
      <c r="H44" s="1">
        <f t="shared" si="2"/>
        <v>1</v>
      </c>
      <c r="I44" s="1">
        <f t="shared" si="3"/>
        <v>1</v>
      </c>
      <c r="J44" s="1">
        <f t="shared" si="4"/>
        <v>1</v>
      </c>
    </row>
    <row r="45" spans="1:10" x14ac:dyDescent="0.25">
      <c r="A45" s="1" t="s">
        <v>9</v>
      </c>
      <c r="B45" s="1">
        <v>2021</v>
      </c>
      <c r="C45" s="1">
        <v>44</v>
      </c>
      <c r="D45" s="2">
        <v>7564.3</v>
      </c>
      <c r="E45" s="2">
        <v>7586.3631154471605</v>
      </c>
      <c r="F45" s="13">
        <f t="shared" si="0"/>
        <v>6547.9125288864143</v>
      </c>
      <c r="G45" s="13">
        <f t="shared" si="1"/>
        <v>8873.4874711135817</v>
      </c>
      <c r="H45" s="1">
        <f t="shared" si="2"/>
        <v>1</v>
      </c>
      <c r="I45" s="1">
        <f t="shared" si="3"/>
        <v>1</v>
      </c>
      <c r="J45" s="1">
        <f t="shared" si="4"/>
        <v>1</v>
      </c>
    </row>
    <row r="46" spans="1:10" x14ac:dyDescent="0.25">
      <c r="A46" s="1" t="s">
        <v>10</v>
      </c>
      <c r="B46" s="1">
        <v>2021</v>
      </c>
      <c r="C46" s="1">
        <v>45</v>
      </c>
      <c r="D46" s="2">
        <v>7568.3</v>
      </c>
      <c r="E46" s="2">
        <v>8101.1246099575501</v>
      </c>
      <c r="F46" s="13">
        <f t="shared" si="0"/>
        <v>6547.9125288864143</v>
      </c>
      <c r="G46" s="13">
        <f t="shared" si="1"/>
        <v>8873.4874711135817</v>
      </c>
      <c r="H46" s="1">
        <f t="shared" si="2"/>
        <v>1</v>
      </c>
      <c r="I46" s="1">
        <f t="shared" si="3"/>
        <v>1</v>
      </c>
      <c r="J46" s="1">
        <f t="shared" si="4"/>
        <v>1</v>
      </c>
    </row>
    <row r="47" spans="1:10" x14ac:dyDescent="0.25">
      <c r="A47" s="1" t="s">
        <v>11</v>
      </c>
      <c r="B47" s="1">
        <v>2021</v>
      </c>
      <c r="C47" s="1">
        <v>46</v>
      </c>
      <c r="D47" s="2">
        <v>7313.1</v>
      </c>
      <c r="E47" s="2">
        <v>8768.9969517980498</v>
      </c>
      <c r="F47" s="13">
        <f t="shared" si="0"/>
        <v>6547.9125288864143</v>
      </c>
      <c r="G47" s="13">
        <f t="shared" si="1"/>
        <v>8873.4874711135817</v>
      </c>
      <c r="H47" s="1">
        <f t="shared" si="2"/>
        <v>1</v>
      </c>
      <c r="I47" s="1">
        <f t="shared" si="3"/>
        <v>1</v>
      </c>
      <c r="J47" s="1">
        <f t="shared" si="4"/>
        <v>1</v>
      </c>
    </row>
    <row r="48" spans="1:10" x14ac:dyDescent="0.25">
      <c r="A48" s="1" t="s">
        <v>12</v>
      </c>
      <c r="B48" s="1">
        <v>2021</v>
      </c>
      <c r="C48" s="1">
        <v>47</v>
      </c>
      <c r="D48" s="2">
        <v>6780.8</v>
      </c>
      <c r="E48" s="2">
        <v>7264.1954927977104</v>
      </c>
      <c r="F48" s="13">
        <f t="shared" si="0"/>
        <v>6547.9125288864143</v>
      </c>
      <c r="G48" s="13">
        <f t="shared" si="1"/>
        <v>8873.4874711135817</v>
      </c>
      <c r="H48" s="1">
        <f t="shared" si="2"/>
        <v>1</v>
      </c>
      <c r="I48" s="1">
        <f t="shared" si="3"/>
        <v>1</v>
      </c>
      <c r="J48" s="1">
        <f t="shared" si="4"/>
        <v>1</v>
      </c>
    </row>
    <row r="49" spans="1:10" x14ac:dyDescent="0.25">
      <c r="A49" s="1" t="s">
        <v>13</v>
      </c>
      <c r="B49" s="1">
        <v>2021</v>
      </c>
      <c r="C49" s="1">
        <v>48</v>
      </c>
      <c r="D49" s="2">
        <v>6918.1</v>
      </c>
      <c r="E49" s="2">
        <v>6187.5282183666004</v>
      </c>
      <c r="F49" s="13">
        <f t="shared" si="0"/>
        <v>6547.9125288864143</v>
      </c>
      <c r="G49" s="13">
        <f t="shared" si="1"/>
        <v>8873.4874711135817</v>
      </c>
      <c r="H49" s="1">
        <f t="shared" si="2"/>
        <v>1</v>
      </c>
      <c r="I49" s="1">
        <f t="shared" si="3"/>
        <v>1</v>
      </c>
      <c r="J49" s="1">
        <f t="shared" si="4"/>
        <v>1</v>
      </c>
    </row>
    <row r="51" spans="1:10" x14ac:dyDescent="0.25">
      <c r="D51" s="12">
        <f>AVERAGE(D2:D49)</f>
        <v>7710.699999999998</v>
      </c>
    </row>
    <row r="52" spans="1:10" x14ac:dyDescent="0.25">
      <c r="D52" s="12">
        <f>STDEV(D2:D49)</f>
        <v>581.39373555679174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kduab</dc:creator>
  <cp:lastModifiedBy>Karito Duarte</cp:lastModifiedBy>
  <dcterms:created xsi:type="dcterms:W3CDTF">2023-06-17T21:40:58Z</dcterms:created>
  <dcterms:modified xsi:type="dcterms:W3CDTF">2023-07-07T12:35:21Z</dcterms:modified>
</cp:coreProperties>
</file>