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H-24\Информатика\Lab2\"/>
    </mc:Choice>
  </mc:AlternateContent>
  <xr:revisionPtr revIDLastSave="0" documentId="13_ncr:20001_{C8478156-EA33-409C-B681-A13774BBCFDB}" xr6:coauthVersionLast="47" xr6:coauthVersionMax="47" xr10:uidLastSave="{00000000-0000-0000-0000-000000000000}"/>
  <bookViews>
    <workbookView xWindow="0" yWindow="0" windowWidth="19170" windowHeight="15600" firstSheet="6" activeTab="9" xr2:uid="{439F2D61-1304-4B44-B521-7FD19FB6F2C9}"/>
  </bookViews>
  <sheets>
    <sheet name="Завдання 1" sheetId="1" r:id="rId1"/>
    <sheet name="Завдання 2" sheetId="2" r:id="rId2"/>
    <sheet name="Завдання 3" sheetId="3" r:id="rId3"/>
    <sheet name="Завдання 4" sheetId="4" r:id="rId4"/>
    <sheet name="Завдання 5" sheetId="5" r:id="rId5"/>
    <sheet name="Завдання 6" sheetId="6" r:id="rId6"/>
    <sheet name="Завдання 7" sheetId="7" r:id="rId7"/>
    <sheet name="Завдання 8" sheetId="8" r:id="rId8"/>
    <sheet name="Завдання 9" sheetId="9" r:id="rId9"/>
    <sheet name="Завдання 10" sheetId="10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9" l="1"/>
  <c r="C4" i="9"/>
  <c r="D4" i="9"/>
  <c r="B5" i="9"/>
  <c r="C5" i="9"/>
  <c r="D5" i="9"/>
  <c r="C3" i="9"/>
  <c r="D3" i="9"/>
  <c r="B3" i="9"/>
  <c r="A2" i="8"/>
  <c r="E6" i="7"/>
  <c r="E7" i="7"/>
  <c r="E8" i="7"/>
  <c r="E9" i="7"/>
  <c r="E10" i="7"/>
  <c r="E12" i="7"/>
  <c r="E13" i="7"/>
  <c r="E14" i="7"/>
  <c r="E15" i="7"/>
  <c r="E16" i="7"/>
  <c r="E17" i="7"/>
  <c r="E18" i="7"/>
  <c r="E19" i="7"/>
  <c r="E20" i="7"/>
  <c r="E22" i="7"/>
  <c r="E23" i="7"/>
  <c r="E24" i="7"/>
  <c r="E2" i="7"/>
  <c r="E3" i="7"/>
  <c r="E4" i="7"/>
  <c r="E1" i="7"/>
  <c r="B5" i="6"/>
  <c r="B4" i="6"/>
  <c r="B3" i="6"/>
  <c r="B2" i="6"/>
  <c r="B2" i="5"/>
  <c r="B1" i="5"/>
  <c r="D2" i="3"/>
  <c r="D3" i="3"/>
  <c r="D4" i="3"/>
  <c r="D5" i="3"/>
  <c r="F5" i="3" s="1"/>
  <c r="F2" i="3"/>
  <c r="F3" i="3"/>
  <c r="F4" i="3"/>
  <c r="G1" i="2" a="1"/>
  <c r="G1" i="2" s="1"/>
  <c r="E9" i="1" a="1"/>
  <c r="E9" i="1" s="1"/>
  <c r="A9" i="1"/>
  <c r="I3" i="1" a="1"/>
  <c r="I3" i="1" s="1"/>
  <c r="G3" i="9" l="1"/>
  <c r="G4" i="9"/>
  <c r="E5" i="9"/>
  <c r="H5" i="9" s="1"/>
  <c r="G5" i="9"/>
  <c r="E4" i="9"/>
  <c r="I4" i="9" s="1"/>
  <c r="E3" i="9"/>
  <c r="H3" i="9" s="1"/>
  <c r="I5" i="9" l="1"/>
  <c r="I3" i="9"/>
  <c r="H4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<sst xmlns="http://schemas.openxmlformats.org/spreadsheetml/2006/main" count="146" uniqueCount="115">
  <si>
    <t>Матриця A</t>
  </si>
  <si>
    <t>Матриця B</t>
  </si>
  <si>
    <t xml:space="preserve">Матриця C = A * B </t>
  </si>
  <si>
    <t>Визначник матриці A</t>
  </si>
  <si>
    <t>Зворотня матриця B</t>
  </si>
  <si>
    <t>Січень</t>
  </si>
  <si>
    <t>Лютий</t>
  </si>
  <si>
    <t>Березень</t>
  </si>
  <si>
    <t>Квітень</t>
  </si>
  <si>
    <t xml:space="preserve">1 декада </t>
  </si>
  <si>
    <t>150 гр.</t>
  </si>
  <si>
    <t xml:space="preserve">200 гр. </t>
  </si>
  <si>
    <t>350 гр.</t>
  </si>
  <si>
    <t>2 декада</t>
  </si>
  <si>
    <t>300 гр.</t>
  </si>
  <si>
    <t>3 декада</t>
  </si>
  <si>
    <t>200 гр.</t>
  </si>
  <si>
    <t xml:space="preserve">350 гр. </t>
  </si>
  <si>
    <t>Телевізор</t>
  </si>
  <si>
    <t>Холодильник</t>
  </si>
  <si>
    <t>Відеомагнітофон</t>
  </si>
  <si>
    <t>Радіоприймач</t>
  </si>
  <si>
    <t>Назва товару</t>
  </si>
  <si>
    <t>Дата видачі</t>
  </si>
  <si>
    <t>Дата повернення</t>
  </si>
  <si>
    <t>Тривалість прокату</t>
  </si>
  <si>
    <t>Вартість прокату за добу</t>
  </si>
  <si>
    <t>Сума до оплати</t>
  </si>
  <si>
    <t>Маршрут</t>
  </si>
  <si>
    <t>№ поїзда</t>
  </si>
  <si>
    <t>Час відправлення</t>
  </si>
  <si>
    <t>Час прибуття</t>
  </si>
  <si>
    <t>Тривалість поїздки</t>
  </si>
  <si>
    <t>Маріуполь-Київ</t>
  </si>
  <si>
    <t>Маріуполь-Харків</t>
  </si>
  <si>
    <t>Маріуполь-Львів</t>
  </si>
  <si>
    <t>Кількість робочих листів:</t>
  </si>
  <si>
    <t>Версія операційної системи:</t>
  </si>
  <si>
    <t>Число</t>
  </si>
  <si>
    <t>до цілого</t>
  </si>
  <si>
    <t>до десятків в більшу сторону</t>
  </si>
  <si>
    <t>до десятків в меншу сторону</t>
  </si>
  <si>
    <t>до десятих за правилами округлення.</t>
  </si>
  <si>
    <t>БМІ-24</t>
  </si>
  <si>
    <t>Лисечко</t>
  </si>
  <si>
    <t>Овдієнко</t>
  </si>
  <si>
    <t>Полупанова</t>
  </si>
  <si>
    <t>Чайковський</t>
  </si>
  <si>
    <t>ВТ-24</t>
  </si>
  <si>
    <t>Бакало</t>
  </si>
  <si>
    <t>Понятовська</t>
  </si>
  <si>
    <t>Поторочин</t>
  </si>
  <si>
    <t>Тимофєєв</t>
  </si>
  <si>
    <t>Тютюма</t>
  </si>
  <si>
    <t>КН-24</t>
  </si>
  <si>
    <t>Бахмутський</t>
  </si>
  <si>
    <t>Галіч</t>
  </si>
  <si>
    <t>Косінова</t>
  </si>
  <si>
    <t>Криворучко</t>
  </si>
  <si>
    <t>Мазалов</t>
  </si>
  <si>
    <t>Ніколаєв</t>
  </si>
  <si>
    <t>Плотнік</t>
  </si>
  <si>
    <t>Штебенко</t>
  </si>
  <si>
    <t>Ірза</t>
  </si>
  <si>
    <t>МА-24</t>
  </si>
  <si>
    <t>Бушуєв</t>
  </si>
  <si>
    <t>Деркач</t>
  </si>
  <si>
    <t>Філатов</t>
  </si>
  <si>
    <t>Олександр</t>
  </si>
  <si>
    <t>Віталійович</t>
  </si>
  <si>
    <t>Богдан</t>
  </si>
  <si>
    <t>Сергійович</t>
  </si>
  <si>
    <t>Тетяна</t>
  </si>
  <si>
    <t>Максимівна</t>
  </si>
  <si>
    <t>Петро</t>
  </si>
  <si>
    <t>Денисович</t>
  </si>
  <si>
    <t>Маргарита</t>
  </si>
  <si>
    <t>Григорівна</t>
  </si>
  <si>
    <t>Катерина</t>
  </si>
  <si>
    <t>Олександрівна</t>
  </si>
  <si>
    <t>Олексій</t>
  </si>
  <si>
    <t>Андрійович</t>
  </si>
  <si>
    <t>Давид</t>
  </si>
  <si>
    <t>Артемович</t>
  </si>
  <si>
    <t>Іван</t>
  </si>
  <si>
    <t>Андрій</t>
  </si>
  <si>
    <t>Геннадійович</t>
  </si>
  <si>
    <t>Владислав</t>
  </si>
  <si>
    <t>Володимирович</t>
  </si>
  <si>
    <t>Анна</t>
  </si>
  <si>
    <t>Сергіївна</t>
  </si>
  <si>
    <t>Денис</t>
  </si>
  <si>
    <t>Валерійович</t>
  </si>
  <si>
    <t>Данило</t>
  </si>
  <si>
    <t>Максим</t>
  </si>
  <si>
    <t>Максимович</t>
  </si>
  <si>
    <t>Олексійович</t>
  </si>
  <si>
    <t>Русланович</t>
  </si>
  <si>
    <t>Даніїл</t>
  </si>
  <si>
    <t>Ярослав</t>
  </si>
  <si>
    <t>Олександрович</t>
  </si>
  <si>
    <t>Ілля</t>
  </si>
  <si>
    <t>Прізвище, ініціали</t>
  </si>
  <si>
    <t>Зайцев Т.Л.</t>
  </si>
  <si>
    <t>Лютаревич В.Н.</t>
  </si>
  <si>
    <t>Шітико Ю.А.</t>
  </si>
  <si>
    <t>предмет</t>
  </si>
  <si>
    <t>Математика</t>
  </si>
  <si>
    <t>Фізика</t>
  </si>
  <si>
    <t>Інформатика</t>
  </si>
  <si>
    <t>Середній бал</t>
  </si>
  <si>
    <t>Кількість оцінок "відмінно"</t>
  </si>
  <si>
    <t>Кількість оцінок "добре"</t>
  </si>
  <si>
    <t>Кількість оцінок "удовлетвор"</t>
  </si>
  <si>
    <t>Кількість зданих іспитів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</si>
</sst>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]dd\.mm\.yyyy;@" x16r2:formatCode16="[$-ru-UA,1]dd\.mm\.yyyy;@"/>
    <numFmt numFmtId="165" formatCode="#,##0&quot; &quot;\д\н\і\в;[Red]\-#,##0&quot; &quot;\д\н\і\в"/>
    <numFmt numFmtId="166" formatCode="[$]hh:mm;@" x16r2:formatCode16="[$-ru-UA,1]hh:mm;@"/>
  </numFmts>
  <fonts count="1" x14ac:knownFonts="1">
    <font>
      <sz val="11"/>
      <color theme="1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center" vertical="top" wrapText="1"/>
    </xf>
    <xf numFmtId="165" fontId="0" fillId="0" borderId="0" xfId="0" applyNumberFormat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vertical="center" wrapText="1"/>
    </xf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34BA-3619-4287-BAA4-54C2D08B3BDA}">
  <dimension ref="A2:K11"/>
  <sheetViews>
    <sheetView workbookViewId="0">
      <selection activeCell="E9" sqref="E9"/>
    </sheetView>
  </sheetViews>
  <sheetFormatPr defaultRowHeight="15" x14ac:dyDescent="0.25"/>
  <cols>
    <col min="1" max="11" width="7.7109375" style="1" customWidth="1"/>
  </cols>
  <sheetData>
    <row r="2" spans="1:11" x14ac:dyDescent="0.25">
      <c r="A2" s="25" t="s">
        <v>0</v>
      </c>
      <c r="B2" s="25"/>
      <c r="C2" s="25"/>
      <c r="E2" s="25" t="s">
        <v>1</v>
      </c>
      <c r="F2" s="25"/>
      <c r="G2" s="25"/>
      <c r="I2" s="25" t="s">
        <v>2</v>
      </c>
      <c r="J2" s="25"/>
      <c r="K2" s="25"/>
    </row>
    <row r="3" spans="1:11" x14ac:dyDescent="0.25">
      <c r="A3" s="3">
        <v>3</v>
      </c>
      <c r="B3" s="3">
        <v>6</v>
      </c>
      <c r="C3" s="3">
        <v>8</v>
      </c>
      <c r="E3" s="3">
        <v>1</v>
      </c>
      <c r="F3" s="3">
        <v>2</v>
      </c>
      <c r="G3" s="3">
        <v>3</v>
      </c>
      <c r="I3" s="3" cm="1">
        <f t="array" ref="I3:K5">MMULT(A3:C5,E3:G5)</f>
        <v>83</v>
      </c>
      <c r="J3" s="3">
        <v>68</v>
      </c>
      <c r="K3" s="3">
        <v>135</v>
      </c>
    </row>
    <row r="4" spans="1:11" x14ac:dyDescent="0.25">
      <c r="A4" s="3">
        <v>1</v>
      </c>
      <c r="B4" s="3">
        <v>1</v>
      </c>
      <c r="C4" s="3">
        <v>4</v>
      </c>
      <c r="E4" s="3">
        <v>4</v>
      </c>
      <c r="F4" s="3">
        <v>5</v>
      </c>
      <c r="G4" s="3">
        <v>9</v>
      </c>
      <c r="I4" s="3">
        <v>33</v>
      </c>
      <c r="J4" s="3">
        <v>23</v>
      </c>
      <c r="K4" s="3">
        <v>48</v>
      </c>
    </row>
    <row r="5" spans="1:11" x14ac:dyDescent="0.25">
      <c r="A5" s="3">
        <v>2</v>
      </c>
      <c r="B5" s="3">
        <v>4</v>
      </c>
      <c r="C5" s="3">
        <v>5</v>
      </c>
      <c r="E5" s="3">
        <v>7</v>
      </c>
      <c r="F5" s="3">
        <v>4</v>
      </c>
      <c r="G5" s="3">
        <v>9</v>
      </c>
      <c r="I5" s="3">
        <v>53</v>
      </c>
      <c r="J5" s="3">
        <v>44</v>
      </c>
      <c r="K5" s="3">
        <v>87</v>
      </c>
    </row>
    <row r="8" spans="1:11" x14ac:dyDescent="0.25">
      <c r="A8" s="25" t="s">
        <v>3</v>
      </c>
      <c r="B8" s="25"/>
      <c r="C8" s="25"/>
      <c r="E8" s="25" t="s">
        <v>4</v>
      </c>
      <c r="F8" s="25"/>
      <c r="G8" s="25"/>
    </row>
    <row r="9" spans="1:11" x14ac:dyDescent="0.25">
      <c r="A9" s="26">
        <f>MDETERM(A3:C5)</f>
        <v>0.99999999999999911</v>
      </c>
      <c r="B9" s="26"/>
      <c r="C9" s="26"/>
      <c r="E9" s="3" cm="1">
        <f t="array" ref="E9:G11">MINVERSE(E3:G5)</f>
        <v>1.4999999999999989</v>
      </c>
      <c r="F9" s="3">
        <v>-0.99999999999999967</v>
      </c>
      <c r="G9" s="3">
        <v>0.49999999999999989</v>
      </c>
    </row>
    <row r="10" spans="1:11" x14ac:dyDescent="0.25">
      <c r="E10" s="3">
        <v>4.4999999999999991</v>
      </c>
      <c r="F10" s="3">
        <v>-1.9999999999999993</v>
      </c>
      <c r="G10" s="3">
        <v>0.49999999999999983</v>
      </c>
    </row>
    <row r="11" spans="1:11" x14ac:dyDescent="0.25">
      <c r="E11" s="3">
        <v>-3.1666666666666656</v>
      </c>
      <c r="F11" s="3">
        <v>1.6666666666666661</v>
      </c>
      <c r="G11" s="3">
        <v>-0.49999999999999983</v>
      </c>
    </row>
  </sheetData>
  <mergeCells count="6">
    <mergeCell ref="E2:G2"/>
    <mergeCell ref="A2:C2"/>
    <mergeCell ref="I2:K2"/>
    <mergeCell ref="A8:C8"/>
    <mergeCell ref="A9:C9"/>
    <mergeCell ref="E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2699-2D72-4757-A5A4-8B7A74EDE9B1}">
  <dimension ref="A1:J5"/>
  <sheetViews>
    <sheetView workbookViewId="0">
      <selection sqref="A1:E4"/>
    </sheetView>
  </sheetViews>
  <sheetFormatPr defaultRowHeight="15" x14ac:dyDescent="0.25"/>
  <cols>
    <col min="1" max="1" width="9.42578125" style="9" bestFit="1" customWidth="1"/>
    <col min="2" max="3" width="7.28515625" style="2" bestFit="1" customWidth="1"/>
    <col min="4" max="4" width="9.42578125" style="2" bestFit="1" customWidth="1"/>
    <col min="5" max="5" width="7.7109375" style="2" bestFit="1" customWidth="1"/>
    <col min="6" max="6" width="9.140625" style="2"/>
    <col min="7" max="7" width="9.140625" style="9"/>
    <col min="8" max="10" width="9.140625" style="2"/>
  </cols>
  <sheetData>
    <row r="1" spans="1:10" x14ac:dyDescent="0.25">
      <c r="A1" s="7"/>
      <c r="B1" s="5" t="s">
        <v>5</v>
      </c>
      <c r="C1" s="5" t="s">
        <v>6</v>
      </c>
      <c r="D1" s="5" t="s">
        <v>7</v>
      </c>
      <c r="E1" s="5" t="s">
        <v>8</v>
      </c>
      <c r="G1" s="7" cm="1">
        <f t="array" ref="G1:J5">TRANSPOSE(A1:E4)</f>
        <v>0</v>
      </c>
      <c r="H1" s="5" t="str">
        <v xml:space="preserve">1 декада </v>
      </c>
      <c r="I1" s="5" t="str">
        <v>2 декада</v>
      </c>
      <c r="J1" s="5" t="str">
        <v>3 декада</v>
      </c>
    </row>
    <row r="2" spans="1:10" x14ac:dyDescent="0.25">
      <c r="A2" s="8" t="s">
        <v>9</v>
      </c>
      <c r="B2" s="6" t="s">
        <v>10</v>
      </c>
      <c r="C2" s="6" t="s">
        <v>11</v>
      </c>
      <c r="D2" s="6" t="s">
        <v>11</v>
      </c>
      <c r="E2" s="6" t="s">
        <v>12</v>
      </c>
      <c r="G2" s="8" t="str">
        <v>Січень</v>
      </c>
      <c r="H2" s="6" t="str">
        <v>150 гр.</v>
      </c>
      <c r="I2" s="6" t="str">
        <v>150 гр.</v>
      </c>
      <c r="J2" s="6" t="str">
        <v xml:space="preserve">200 гр. </v>
      </c>
    </row>
    <row r="3" spans="1:10" x14ac:dyDescent="0.25">
      <c r="A3" s="8" t="s">
        <v>13</v>
      </c>
      <c r="B3" s="6" t="s">
        <v>10</v>
      </c>
      <c r="C3" s="6" t="s">
        <v>11</v>
      </c>
      <c r="D3" s="6" t="s">
        <v>14</v>
      </c>
      <c r="E3" s="6" t="s">
        <v>12</v>
      </c>
      <c r="G3" s="8" t="str">
        <v>Лютий</v>
      </c>
      <c r="H3" s="6" t="str">
        <v xml:space="preserve">200 гр. </v>
      </c>
      <c r="I3" s="6" t="str">
        <v xml:space="preserve">200 гр. </v>
      </c>
      <c r="J3" s="6" t="str">
        <v>200 гр.</v>
      </c>
    </row>
    <row r="4" spans="1:10" x14ac:dyDescent="0.25">
      <c r="A4" s="8" t="s">
        <v>15</v>
      </c>
      <c r="B4" s="6" t="s">
        <v>11</v>
      </c>
      <c r="C4" s="6" t="s">
        <v>16</v>
      </c>
      <c r="D4" s="6" t="s">
        <v>17</v>
      </c>
      <c r="E4" s="6" t="s">
        <v>12</v>
      </c>
      <c r="G4" s="8" t="str">
        <v>Березень</v>
      </c>
      <c r="H4" s="6" t="str">
        <v xml:space="preserve">200 гр. </v>
      </c>
      <c r="I4" s="6" t="str">
        <v>300 гр.</v>
      </c>
      <c r="J4" s="6" t="str">
        <v xml:space="preserve">350 гр. </v>
      </c>
    </row>
    <row r="5" spans="1:10" x14ac:dyDescent="0.25">
      <c r="G5" s="8" t="str">
        <v>Квітень</v>
      </c>
      <c r="H5" s="6" t="str">
        <v>350 гр.</v>
      </c>
      <c r="I5" s="6" t="str">
        <v>350 гр.</v>
      </c>
      <c r="J5" s="6" t="str">
        <v>350 гр.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6CB0-8258-410E-A613-9C6D5049FE78}">
  <dimension ref="A1:F5"/>
  <sheetViews>
    <sheetView workbookViewId="0">
      <selection activeCell="B2" sqref="B2:C5"/>
    </sheetView>
  </sheetViews>
  <sheetFormatPr defaultRowHeight="15" x14ac:dyDescent="0.25"/>
  <cols>
    <col min="1" max="1" width="16.42578125" style="11" customWidth="1"/>
    <col min="2" max="3" width="16.42578125" style="13" customWidth="1"/>
    <col min="4" max="4" width="16.42578125" style="14" customWidth="1"/>
    <col min="5" max="6" width="16.42578125" style="11" customWidth="1"/>
  </cols>
  <sheetData>
    <row r="1" spans="1:6" s="12" customFormat="1" ht="30" x14ac:dyDescent="0.25">
      <c r="A1" s="15" t="s">
        <v>22</v>
      </c>
      <c r="B1" s="15" t="s">
        <v>23</v>
      </c>
      <c r="C1" s="15" t="s">
        <v>24</v>
      </c>
      <c r="D1" s="15" t="s">
        <v>25</v>
      </c>
      <c r="E1" s="15" t="s">
        <v>26</v>
      </c>
      <c r="F1" s="15" t="s">
        <v>27</v>
      </c>
    </row>
    <row r="2" spans="1:6" s="1" customFormat="1" ht="21.75" customHeight="1" x14ac:dyDescent="0.25">
      <c r="A2" s="16" t="s">
        <v>18</v>
      </c>
      <c r="B2" s="17">
        <v>43171</v>
      </c>
      <c r="C2" s="17">
        <v>43181</v>
      </c>
      <c r="D2" s="18">
        <f>C2-B2</f>
        <v>10</v>
      </c>
      <c r="E2" s="19">
        <v>7</v>
      </c>
      <c r="F2" s="19">
        <f>D2*E2</f>
        <v>70</v>
      </c>
    </row>
    <row r="3" spans="1:6" s="1" customFormat="1" ht="21.75" customHeight="1" x14ac:dyDescent="0.25">
      <c r="A3" s="16" t="s">
        <v>19</v>
      </c>
      <c r="B3" s="17">
        <v>43230</v>
      </c>
      <c r="C3" s="17">
        <v>43595</v>
      </c>
      <c r="D3" s="18">
        <f t="shared" ref="D3:D5" si="0">C3-B3</f>
        <v>365</v>
      </c>
      <c r="E3" s="19">
        <v>15</v>
      </c>
      <c r="F3" s="19">
        <f t="shared" ref="F3:F5" si="1">D3*E3</f>
        <v>5475</v>
      </c>
    </row>
    <row r="4" spans="1:6" s="1" customFormat="1" ht="21.75" customHeight="1" x14ac:dyDescent="0.25">
      <c r="A4" s="16" t="s">
        <v>20</v>
      </c>
      <c r="B4" s="17">
        <v>43207</v>
      </c>
      <c r="C4" s="17">
        <v>43298</v>
      </c>
      <c r="D4" s="18">
        <f t="shared" si="0"/>
        <v>91</v>
      </c>
      <c r="E4" s="19">
        <v>20</v>
      </c>
      <c r="F4" s="19">
        <f t="shared" si="1"/>
        <v>1820</v>
      </c>
    </row>
    <row r="5" spans="1:6" s="1" customFormat="1" ht="21.75" customHeight="1" x14ac:dyDescent="0.25">
      <c r="A5" s="16" t="s">
        <v>21</v>
      </c>
      <c r="B5" s="17">
        <v>43456</v>
      </c>
      <c r="C5" s="17">
        <v>43473</v>
      </c>
      <c r="D5" s="18">
        <f t="shared" si="0"/>
        <v>17</v>
      </c>
      <c r="E5" s="19">
        <v>3.12</v>
      </c>
      <c r="F5" s="19">
        <f t="shared" si="1"/>
        <v>53.04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783A-94F0-4DF3-8D3A-D187641443EB}">
  <dimension ref="A1:E4"/>
  <sheetViews>
    <sheetView workbookViewId="0">
      <selection sqref="A1:E4"/>
    </sheetView>
  </sheetViews>
  <sheetFormatPr defaultRowHeight="15" x14ac:dyDescent="0.25"/>
  <cols>
    <col min="1" max="1" width="11.140625" style="9" customWidth="1"/>
    <col min="2" max="2" width="19.28515625" style="9" customWidth="1"/>
    <col min="3" max="3" width="19.42578125" style="9" customWidth="1"/>
    <col min="4" max="4" width="15.42578125" style="9" customWidth="1"/>
    <col min="5" max="5" width="20.85546875" style="9" customWidth="1"/>
  </cols>
  <sheetData>
    <row r="1" spans="1:5" x14ac:dyDescent="0.25">
      <c r="A1" s="21" t="s">
        <v>29</v>
      </c>
      <c r="B1" s="21" t="s">
        <v>28</v>
      </c>
      <c r="C1" s="21" t="s">
        <v>30</v>
      </c>
      <c r="D1" s="21" t="s">
        <v>31</v>
      </c>
      <c r="E1" s="21" t="s">
        <v>32</v>
      </c>
    </row>
    <row r="2" spans="1:5" x14ac:dyDescent="0.25">
      <c r="A2" s="8"/>
      <c r="B2" s="20" t="s">
        <v>33</v>
      </c>
      <c r="C2" s="23"/>
      <c r="D2" s="23"/>
      <c r="E2" s="22"/>
    </row>
    <row r="3" spans="1:5" x14ac:dyDescent="0.25">
      <c r="A3" s="8"/>
      <c r="B3" s="8" t="s">
        <v>34</v>
      </c>
      <c r="C3" s="23"/>
      <c r="D3" s="23"/>
      <c r="E3" s="22"/>
    </row>
    <row r="4" spans="1:5" x14ac:dyDescent="0.25">
      <c r="A4" s="8"/>
      <c r="B4" s="20" t="s">
        <v>35</v>
      </c>
      <c r="C4" s="23"/>
      <c r="D4" s="23"/>
      <c r="E4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0DD8-50FC-4605-9C1B-739C172567A2}">
  <dimension ref="A1:B2"/>
  <sheetViews>
    <sheetView workbookViewId="0">
      <selection activeCell="E17" sqref="E17"/>
    </sheetView>
  </sheetViews>
  <sheetFormatPr defaultRowHeight="15" x14ac:dyDescent="0.25"/>
  <cols>
    <col min="1" max="1" width="28" customWidth="1"/>
    <col min="2" max="2" width="24.28515625" bestFit="1" customWidth="1"/>
  </cols>
  <sheetData>
    <row r="1" spans="1:2" x14ac:dyDescent="0.25">
      <c r="A1" s="24" t="s">
        <v>36</v>
      </c>
      <c r="B1" s="4">
        <f ca="1">INFO("ЧИСЛОФАЙЛОВ")</f>
        <v>10</v>
      </c>
    </row>
    <row r="2" spans="1:2" x14ac:dyDescent="0.25">
      <c r="A2" s="24" t="s">
        <v>37</v>
      </c>
      <c r="B2" s="4" t="str">
        <f ca="1">INFO("ВЕРСИЯОС")</f>
        <v>Windows (64-bit) NT 10.00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D386-A2C7-4E5E-A660-CB9C0DBBF77C}">
  <dimension ref="A1:D5"/>
  <sheetViews>
    <sheetView workbookViewId="0">
      <selection activeCell="D12" sqref="D12"/>
    </sheetView>
  </sheetViews>
  <sheetFormatPr defaultRowHeight="15" x14ac:dyDescent="0.25"/>
  <cols>
    <col min="1" max="1" width="34.7109375" customWidth="1"/>
    <col min="2" max="2" width="8.42578125" style="2" customWidth="1"/>
    <col min="3" max="3" width="14.28515625" style="2" customWidth="1"/>
    <col min="4" max="4" width="13.85546875" style="2" customWidth="1"/>
  </cols>
  <sheetData>
    <row r="1" spans="1:4" s="1" customFormat="1" x14ac:dyDescent="0.25">
      <c r="A1" s="1" t="s">
        <v>38</v>
      </c>
      <c r="B1" s="1">
        <v>53.47</v>
      </c>
      <c r="C1" s="2"/>
      <c r="D1" s="2"/>
    </row>
    <row r="2" spans="1:4" x14ac:dyDescent="0.25">
      <c r="A2" t="s">
        <v>39</v>
      </c>
      <c r="B2" s="2">
        <f>ROUND($B$1,0)</f>
        <v>53</v>
      </c>
    </row>
    <row r="3" spans="1:4" x14ac:dyDescent="0.25">
      <c r="A3" t="s">
        <v>40</v>
      </c>
      <c r="B3" s="2">
        <f>ROUNDUP($B$1,1)</f>
        <v>53.5</v>
      </c>
    </row>
    <row r="4" spans="1:4" x14ac:dyDescent="0.25">
      <c r="A4" s="10" t="s">
        <v>41</v>
      </c>
      <c r="B4" s="2">
        <f>ROUNDDOWN($B$1,1)</f>
        <v>53.4</v>
      </c>
    </row>
    <row r="5" spans="1:4" x14ac:dyDescent="0.25">
      <c r="A5" t="s">
        <v>42</v>
      </c>
      <c r="B5" s="2">
        <f>ROUND($B$1,1)</f>
        <v>53.5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77E8-EB58-4345-A857-91467874A8AB}">
  <dimension ref="A1:E24"/>
  <sheetViews>
    <sheetView workbookViewId="0">
      <selection activeCell="E1" sqref="E1"/>
    </sheetView>
  </sheetViews>
  <sheetFormatPr defaultRowHeight="15" x14ac:dyDescent="0.25"/>
  <cols>
    <col min="1" max="1" width="13.140625" bestFit="1" customWidth="1"/>
    <col min="2" max="2" width="11" bestFit="1" customWidth="1"/>
    <col min="3" max="3" width="15.85546875" bestFit="1" customWidth="1"/>
    <col min="4" max="4" width="7" bestFit="1" customWidth="1"/>
    <col min="5" max="5" width="45.7109375" customWidth="1"/>
  </cols>
  <sheetData>
    <row r="1" spans="1:5" x14ac:dyDescent="0.25">
      <c r="A1" t="s">
        <v>44</v>
      </c>
      <c r="B1" t="s">
        <v>68</v>
      </c>
      <c r="C1" t="s">
        <v>69</v>
      </c>
      <c r="D1" t="s">
        <v>43</v>
      </c>
      <c r="E1" t="str">
        <f>A1&amp;" "&amp;MID(B1, 1, 1)&amp;"."&amp;MID(C1, 1, 1)&amp;". -студент групи "&amp;D1</f>
        <v>Лисечко О.В. -студент групи БМІ-24</v>
      </c>
    </row>
    <row r="2" spans="1:5" x14ac:dyDescent="0.25">
      <c r="A2" t="s">
        <v>45</v>
      </c>
      <c r="B2" t="s">
        <v>70</v>
      </c>
      <c r="C2" t="s">
        <v>71</v>
      </c>
      <c r="D2" t="s">
        <v>43</v>
      </c>
      <c r="E2" t="str">
        <f t="shared" ref="E2:E24" si="0">A2&amp;" "&amp;MID(B2, 1, 1)&amp;"."&amp;MID(C2, 1, 1)&amp;". -студент групи "&amp;D2</f>
        <v>Овдієнко Б.С. -студент групи БМІ-24</v>
      </c>
    </row>
    <row r="3" spans="1:5" x14ac:dyDescent="0.25">
      <c r="A3" t="s">
        <v>46</v>
      </c>
      <c r="B3" t="s">
        <v>72</v>
      </c>
      <c r="C3" t="s">
        <v>73</v>
      </c>
      <c r="D3" t="s">
        <v>43</v>
      </c>
      <c r="E3" t="str">
        <f t="shared" si="0"/>
        <v>Полупанова Т.М. -студент групи БМІ-24</v>
      </c>
    </row>
    <row r="4" spans="1:5" x14ac:dyDescent="0.25">
      <c r="A4" t="s">
        <v>47</v>
      </c>
      <c r="B4" t="s">
        <v>74</v>
      </c>
      <c r="C4" t="s">
        <v>75</v>
      </c>
      <c r="D4" t="s">
        <v>43</v>
      </c>
      <c r="E4" t="str">
        <f t="shared" si="0"/>
        <v>Чайковський П.Д. -студент групи БМІ-24</v>
      </c>
    </row>
    <row r="6" spans="1:5" x14ac:dyDescent="0.25">
      <c r="A6" t="s">
        <v>49</v>
      </c>
      <c r="B6" t="s">
        <v>76</v>
      </c>
      <c r="C6" t="s">
        <v>77</v>
      </c>
      <c r="D6" t="s">
        <v>48</v>
      </c>
      <c r="E6" t="str">
        <f t="shared" si="0"/>
        <v>Бакало М.Г. -студент групи ВТ-24</v>
      </c>
    </row>
    <row r="7" spans="1:5" x14ac:dyDescent="0.25">
      <c r="A7" t="s">
        <v>50</v>
      </c>
      <c r="B7" t="s">
        <v>78</v>
      </c>
      <c r="C7" t="s">
        <v>79</v>
      </c>
      <c r="D7" t="s">
        <v>48</v>
      </c>
      <c r="E7" t="str">
        <f t="shared" si="0"/>
        <v>Понятовська К.О. -студент групи ВТ-24</v>
      </c>
    </row>
    <row r="8" spans="1:5" x14ac:dyDescent="0.25">
      <c r="A8" t="s">
        <v>51</v>
      </c>
      <c r="B8" t="s">
        <v>80</v>
      </c>
      <c r="C8" t="s">
        <v>81</v>
      </c>
      <c r="D8" t="s">
        <v>48</v>
      </c>
      <c r="E8" t="str">
        <f t="shared" si="0"/>
        <v>Поторочин О.А. -студент групи ВТ-24</v>
      </c>
    </row>
    <row r="9" spans="1:5" x14ac:dyDescent="0.25">
      <c r="A9" t="s">
        <v>52</v>
      </c>
      <c r="B9" t="s">
        <v>82</v>
      </c>
      <c r="C9" t="s">
        <v>83</v>
      </c>
      <c r="D9" t="s">
        <v>48</v>
      </c>
      <c r="E9" t="str">
        <f t="shared" si="0"/>
        <v>Тимофєєв Д.А. -студент групи ВТ-24</v>
      </c>
    </row>
    <row r="10" spans="1:5" x14ac:dyDescent="0.25">
      <c r="A10" t="s">
        <v>53</v>
      </c>
      <c r="B10" t="s">
        <v>84</v>
      </c>
      <c r="C10" t="s">
        <v>81</v>
      </c>
      <c r="D10" t="s">
        <v>48</v>
      </c>
      <c r="E10" t="str">
        <f t="shared" si="0"/>
        <v>Тютюма І.А. -студент групи ВТ-24</v>
      </c>
    </row>
    <row r="12" spans="1:5" x14ac:dyDescent="0.25">
      <c r="A12" t="s">
        <v>55</v>
      </c>
      <c r="B12" t="s">
        <v>85</v>
      </c>
      <c r="C12" t="s">
        <v>86</v>
      </c>
      <c r="D12" t="s">
        <v>54</v>
      </c>
      <c r="E12" t="str">
        <f t="shared" si="0"/>
        <v>Бахмутський А.Г. -студент групи КН-24</v>
      </c>
    </row>
    <row r="13" spans="1:5" x14ac:dyDescent="0.25">
      <c r="A13" t="s">
        <v>56</v>
      </c>
      <c r="B13" t="s">
        <v>87</v>
      </c>
      <c r="C13" t="s">
        <v>88</v>
      </c>
      <c r="D13" t="s">
        <v>54</v>
      </c>
      <c r="E13" t="str">
        <f t="shared" si="0"/>
        <v>Галіч В.В. -студент групи КН-24</v>
      </c>
    </row>
    <row r="14" spans="1:5" x14ac:dyDescent="0.25">
      <c r="A14" t="s">
        <v>57</v>
      </c>
      <c r="B14" t="s">
        <v>89</v>
      </c>
      <c r="C14" t="s">
        <v>90</v>
      </c>
      <c r="D14" t="s">
        <v>54</v>
      </c>
      <c r="E14" t="str">
        <f t="shared" si="0"/>
        <v>Косінова А.С. -студент групи КН-24</v>
      </c>
    </row>
    <row r="15" spans="1:5" x14ac:dyDescent="0.25">
      <c r="A15" t="s">
        <v>58</v>
      </c>
      <c r="B15" t="s">
        <v>91</v>
      </c>
      <c r="C15" t="s">
        <v>92</v>
      </c>
      <c r="D15" t="s">
        <v>54</v>
      </c>
      <c r="E15" t="str">
        <f t="shared" si="0"/>
        <v>Криворучко Д.В. -студент групи КН-24</v>
      </c>
    </row>
    <row r="16" spans="1:5" x14ac:dyDescent="0.25">
      <c r="A16" t="s">
        <v>59</v>
      </c>
      <c r="B16" t="s">
        <v>93</v>
      </c>
      <c r="C16" t="s">
        <v>71</v>
      </c>
      <c r="D16" t="s">
        <v>54</v>
      </c>
      <c r="E16" t="str">
        <f t="shared" si="0"/>
        <v>Мазалов Д.С. -студент групи КН-24</v>
      </c>
    </row>
    <row r="17" spans="1:5" x14ac:dyDescent="0.25">
      <c r="A17" t="s">
        <v>60</v>
      </c>
      <c r="B17" t="s">
        <v>94</v>
      </c>
      <c r="C17" t="s">
        <v>95</v>
      </c>
      <c r="D17" t="s">
        <v>54</v>
      </c>
      <c r="E17" t="str">
        <f t="shared" si="0"/>
        <v>Ніколаєв М.М. -студент групи КН-24</v>
      </c>
    </row>
    <row r="18" spans="1:5" x14ac:dyDescent="0.25">
      <c r="A18" t="s">
        <v>61</v>
      </c>
      <c r="B18" t="s">
        <v>70</v>
      </c>
      <c r="C18" t="s">
        <v>96</v>
      </c>
      <c r="D18" t="s">
        <v>54</v>
      </c>
      <c r="E18" t="str">
        <f t="shared" si="0"/>
        <v>Плотнік Б.О. -студент групи КН-24</v>
      </c>
    </row>
    <row r="19" spans="1:5" x14ac:dyDescent="0.25">
      <c r="A19" t="s">
        <v>62</v>
      </c>
      <c r="B19" t="s">
        <v>93</v>
      </c>
      <c r="C19" t="s">
        <v>97</v>
      </c>
      <c r="D19" t="s">
        <v>54</v>
      </c>
      <c r="E19" t="str">
        <f t="shared" si="0"/>
        <v>Штебенко Д.Р. -студент групи КН-24</v>
      </c>
    </row>
    <row r="20" spans="1:5" x14ac:dyDescent="0.25">
      <c r="A20" t="s">
        <v>63</v>
      </c>
      <c r="B20" t="s">
        <v>98</v>
      </c>
      <c r="C20" t="s">
        <v>71</v>
      </c>
      <c r="D20" t="s">
        <v>54</v>
      </c>
      <c r="E20" t="str">
        <f t="shared" si="0"/>
        <v>Ірза Д.С. -студент групи КН-24</v>
      </c>
    </row>
    <row r="22" spans="1:5" x14ac:dyDescent="0.25">
      <c r="A22" t="s">
        <v>65</v>
      </c>
      <c r="B22" t="s">
        <v>99</v>
      </c>
      <c r="C22" t="s">
        <v>100</v>
      </c>
      <c r="D22" t="s">
        <v>64</v>
      </c>
      <c r="E22" t="str">
        <f t="shared" si="0"/>
        <v>Бушуєв Я.О. -студент групи МА-24</v>
      </c>
    </row>
    <row r="23" spans="1:5" x14ac:dyDescent="0.25">
      <c r="A23" t="s">
        <v>66</v>
      </c>
      <c r="B23" t="s">
        <v>85</v>
      </c>
      <c r="C23" t="s">
        <v>71</v>
      </c>
      <c r="D23" t="s">
        <v>64</v>
      </c>
      <c r="E23" t="str">
        <f t="shared" si="0"/>
        <v>Деркач А.С. -студент групи МА-24</v>
      </c>
    </row>
    <row r="24" spans="1:5" x14ac:dyDescent="0.25">
      <c r="A24" t="s">
        <v>67</v>
      </c>
      <c r="B24" t="s">
        <v>101</v>
      </c>
      <c r="C24" t="s">
        <v>81</v>
      </c>
      <c r="D24" t="s">
        <v>64</v>
      </c>
      <c r="E24" t="str">
        <f t="shared" si="0"/>
        <v>Філатов І.А. -студент групи МА-24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D0A0-A5ED-4FD2-B31C-383A73E753AC}">
  <dimension ref="A1:A2"/>
  <sheetViews>
    <sheetView workbookViewId="0">
      <selection activeCell="A2" sqref="A2"/>
    </sheetView>
  </sheetViews>
  <sheetFormatPr defaultRowHeight="15" x14ac:dyDescent="0.25"/>
  <cols>
    <col min="1" max="1" width="27.42578125" customWidth="1"/>
  </cols>
  <sheetData>
    <row r="1" spans="1:1" x14ac:dyDescent="0.25">
      <c r="A1" s="27"/>
    </row>
    <row r="2" spans="1:1" x14ac:dyDescent="0.25">
      <c r="A2" s="2" t="str">
        <f ca="1">ROMAN(HOUR(NOW()))&amp;" годин "&amp;ROMAN(MINUTE(NOW()))&amp;" хвилин "</f>
        <v xml:space="preserve">XII годин XXIII хвилин 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4EFA-2872-447F-8C27-C040823F455A}">
  <dimension ref="A1:I5"/>
  <sheetViews>
    <sheetView workbookViewId="0">
      <selection activeCell="H13" sqref="H13"/>
    </sheetView>
  </sheetViews>
  <sheetFormatPr defaultRowHeight="15" x14ac:dyDescent="0.25"/>
  <cols>
    <col min="1" max="1" width="27.42578125" customWidth="1"/>
    <col min="2" max="4" width="7.42578125" customWidth="1"/>
  </cols>
  <sheetData>
    <row r="1" spans="1:9" x14ac:dyDescent="0.25">
      <c r="A1" s="28" t="s">
        <v>102</v>
      </c>
      <c r="B1" s="29" t="s">
        <v>106</v>
      </c>
      <c r="C1" s="29"/>
      <c r="D1" s="29"/>
      <c r="E1" s="31" t="s">
        <v>110</v>
      </c>
      <c r="F1" s="31" t="s">
        <v>114</v>
      </c>
      <c r="G1" s="31" t="s">
        <v>111</v>
      </c>
      <c r="H1" s="31" t="s">
        <v>112</v>
      </c>
      <c r="I1" s="31" t="s">
        <v>113</v>
      </c>
    </row>
    <row r="2" spans="1:9" ht="130.5" customHeight="1" x14ac:dyDescent="0.25">
      <c r="A2" s="28"/>
      <c r="B2" s="30" t="s">
        <v>107</v>
      </c>
      <c r="C2" s="30" t="s">
        <v>108</v>
      </c>
      <c r="D2" s="30" t="s">
        <v>109</v>
      </c>
      <c r="E2" s="31"/>
      <c r="F2" s="31"/>
      <c r="G2" s="31"/>
      <c r="H2" s="31"/>
      <c r="I2" s="31"/>
    </row>
    <row r="3" spans="1:9" x14ac:dyDescent="0.25">
      <c r="A3" s="9" t="s">
        <v>103</v>
      </c>
      <c r="B3">
        <f ca="1">RANDBETWEEN(3,5)</f>
        <v>3</v>
      </c>
      <c r="C3">
        <f t="shared" ref="C3:D5" ca="1" si="0">RANDBETWEEN(3,5)</f>
        <v>5</v>
      </c>
      <c r="D3">
        <f t="shared" ca="1" si="0"/>
        <v>3</v>
      </c>
      <c r="E3">
        <f ca="1">AVERAGE(B3:D3)</f>
        <v>3.6666666666666665</v>
      </c>
      <c r="G3">
        <f ca="1">COUNTIF(B3:D3,5)</f>
        <v>1</v>
      </c>
      <c r="H3">
        <f ca="1">COUNTIF(C3:E3,4)</f>
        <v>0</v>
      </c>
      <c r="I3">
        <f ca="1">COUNTIF(D3:F3,3)</f>
        <v>1</v>
      </c>
    </row>
    <row r="4" spans="1:9" x14ac:dyDescent="0.25">
      <c r="A4" s="9" t="s">
        <v>104</v>
      </c>
      <c r="B4">
        <f t="shared" ref="B4:B5" ca="1" si="1">RANDBETWEEN(3,5)</f>
        <v>4</v>
      </c>
      <c r="C4">
        <f t="shared" ca="1" si="0"/>
        <v>4</v>
      </c>
      <c r="D4">
        <f t="shared" ca="1" si="0"/>
        <v>5</v>
      </c>
      <c r="E4">
        <f t="shared" ref="E4:E5" ca="1" si="2">AVERAGE(B4:D4)</f>
        <v>4.333333333333333</v>
      </c>
      <c r="G4">
        <f t="shared" ref="G4:G5" ca="1" si="3">COUNTIF(B4:D4,5)</f>
        <v>1</v>
      </c>
      <c r="H4">
        <f t="shared" ref="H4:H5" ca="1" si="4">COUNTIF(C4:E4,4)</f>
        <v>1</v>
      </c>
      <c r="I4">
        <f t="shared" ref="I4:I5" ca="1" si="5">COUNTIF(D4:F4,3)</f>
        <v>0</v>
      </c>
    </row>
    <row r="5" spans="1:9" x14ac:dyDescent="0.25">
      <c r="A5" s="9" t="s">
        <v>105</v>
      </c>
      <c r="B5">
        <f t="shared" ca="1" si="1"/>
        <v>4</v>
      </c>
      <c r="C5">
        <f t="shared" ca="1" si="0"/>
        <v>5</v>
      </c>
      <c r="D5">
        <f t="shared" ca="1" si="0"/>
        <v>5</v>
      </c>
      <c r="E5">
        <f t="shared" ca="1" si="2"/>
        <v>4.666666666666667</v>
      </c>
      <c r="G5">
        <f t="shared" ca="1" si="3"/>
        <v>2</v>
      </c>
      <c r="H5">
        <f t="shared" ca="1" si="4"/>
        <v>0</v>
      </c>
      <c r="I5">
        <f t="shared" ca="1" si="5"/>
        <v>0</v>
      </c>
    </row>
  </sheetData>
  <mergeCells count="7">
    <mergeCell ref="I1:I2"/>
    <mergeCell ref="A1:A2"/>
    <mergeCell ref="B1:D1"/>
    <mergeCell ref="H1:H2"/>
    <mergeCell ref="G1:G2"/>
    <mergeCell ref="F1:F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428D-49ED-4DF3-9937-F48A19748A7C}">
  <dimension ref="A1"/>
  <sheetViews>
    <sheetView tabSelected="1" topLeftCell="A13" workbookViewId="0">
      <selection activeCell="L25" sqref="L2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48A8859B80FC942914497E3DF2BC864" ma:contentTypeVersion="5" ma:contentTypeDescription="Створення нового документа." ma:contentTypeScope="" ma:versionID="d501071c41e40e0ee5b7cdc0a2afd051">
  <xsd:schema xmlns:xsd="http://www.w3.org/2001/XMLSchema" xmlns:xs="http://www.w3.org/2001/XMLSchema" xmlns:p="http://schemas.microsoft.com/office/2006/metadata/properties" xmlns:ns3="5d038974-3a2e-44c3-96b5-a9cf740a1dc0" targetNamespace="http://schemas.microsoft.com/office/2006/metadata/properties" ma:root="true" ma:fieldsID="906306301d0b3e740bfdac987cd7caeb" ns3:_="">
    <xsd:import namespace="5d038974-3a2e-44c3-96b5-a9cf740a1d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38974-3a2e-44c3-96b5-a9cf740a1d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8E9455-98A2-4E4F-8857-88BBF866A62A}">
  <ds:schemaRefs>
    <ds:schemaRef ds:uri="http://schemas.microsoft.com/office/2006/metadata/properties"/>
    <ds:schemaRef ds:uri="http://schemas.microsoft.com/office/2006/documentManagement/types"/>
    <ds:schemaRef ds:uri="5d038974-3a2e-44c3-96b5-a9cf740a1dc0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DD05E14-3480-453B-9C65-C01F172D94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E8E0D9-9C1A-489C-BE0A-2DE6D8184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038974-3a2e-44c3-96b5-a9cf740a1d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Завдання 1</vt:lpstr>
      <vt:lpstr>Завдання 2</vt:lpstr>
      <vt:lpstr>Завдання 3</vt:lpstr>
      <vt:lpstr>Завдання 4</vt:lpstr>
      <vt:lpstr>Завдання 5</vt:lpstr>
      <vt:lpstr>Завдання 6</vt:lpstr>
      <vt:lpstr>Завдання 7</vt:lpstr>
      <vt:lpstr>Завдання 8</vt:lpstr>
      <vt:lpstr>Завдання 9</vt:lpstr>
      <vt:lpstr>Завдання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Деркач Андрій Сергійович</dc:creator>
  <cp:lastModifiedBy>Деркач Андрій Сергійович</cp:lastModifiedBy>
  <dcterms:created xsi:type="dcterms:W3CDTF">2024-10-01T07:36:24Z</dcterms:created>
  <dcterms:modified xsi:type="dcterms:W3CDTF">2024-10-02T09:24:51Z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0x010100248A8859B80FC942914497E3DF2BC864</vt:lpwstr>
  </property>
</Properties>
</file>