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ygorin/Downloads/ЛР_1/"/>
    </mc:Choice>
  </mc:AlternateContent>
  <xr:revisionPtr revIDLastSave="0" documentId="13_ncr:1_{6524BBC6-5004-2B48-92F9-5F077693EA92}" xr6:coauthVersionLast="47" xr6:coauthVersionMax="47" xr10:uidLastSave="{00000000-0000-0000-0000-000000000000}"/>
  <bookViews>
    <workbookView xWindow="560" yWindow="1160" windowWidth="27440" windowHeight="16240" activeTab="1" xr2:uid="{9B88A284-4FB6-6340-B17F-7B896C2E73E7}"/>
  </bookViews>
  <sheets>
    <sheet name="Равномерное" sheetId="2" r:id="rId1"/>
    <sheet name="Нормальное" sheetId="3" r:id="rId2"/>
    <sheet name="Со смещенной медианой" sheetId="4" r:id="rId3"/>
    <sheet name="Аномальные значения" sheetId="5" r:id="rId4"/>
  </sheets>
  <definedNames>
    <definedName name="_Toc14282376" localSheetId="1">Нормальное!$A$2</definedName>
    <definedName name="_Toc14282376" localSheetId="2">'Со смещенной медианой'!$A$2</definedName>
    <definedName name="_xlchart.v1.0" hidden="1">'Аномальные значения'!$B$109:$B$193</definedName>
    <definedName name="_xlnm.Print_Titles" localSheetId="3">'Аномальные значения'!$4:$5</definedName>
    <definedName name="_xlnm.Print_Titles" localSheetId="0">Равномерное!$5:$6</definedName>
    <definedName name="_xlnm.Print_Area" localSheetId="3">'Аномальные значения'!$A$1:$D$7</definedName>
    <definedName name="_xlnm.Print_Area" localSheetId="1">Нормальное!$A$1:$F$25</definedName>
    <definedName name="_xlnm.Print_Area" localSheetId="0">Равномерное!$A$1:$D$8</definedName>
    <definedName name="_xlnm.Print_Area" localSheetId="2">'Со смещенной медианой'!$A$1:$F$25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1" i="5" l="1"/>
  <c r="J44" i="5"/>
  <c r="J42" i="5"/>
  <c r="J41" i="5"/>
  <c r="J40" i="5"/>
  <c r="J49" i="5"/>
  <c r="J48" i="5"/>
  <c r="J47" i="5"/>
  <c r="G23" i="4"/>
  <c r="F23" i="4"/>
  <c r="E23" i="4"/>
  <c r="D23" i="4"/>
  <c r="C23" i="4"/>
  <c r="B23" i="4"/>
  <c r="G22" i="4"/>
  <c r="G25" i="4" s="1"/>
  <c r="F22" i="4"/>
  <c r="F25" i="4" s="1"/>
  <c r="E22" i="4"/>
  <c r="E25" i="4" s="1"/>
  <c r="D22" i="4"/>
  <c r="D25" i="4" s="1"/>
  <c r="C22" i="4"/>
  <c r="C25" i="4" s="1"/>
  <c r="B22" i="4"/>
  <c r="B25" i="4" s="1"/>
  <c r="K85" i="2"/>
  <c r="J85" i="2"/>
  <c r="M35" i="3"/>
  <c r="L35" i="3"/>
  <c r="K35" i="3"/>
  <c r="J35" i="3"/>
  <c r="M33" i="3" a="1"/>
  <c r="M33" i="3" s="1"/>
  <c r="L33" i="3" a="1"/>
  <c r="L33" i="3" s="1"/>
  <c r="K33" i="3" a="1"/>
  <c r="K33" i="3" s="1"/>
  <c r="J33" i="3" a="1"/>
  <c r="J33" i="3" s="1"/>
  <c r="M31" i="3"/>
  <c r="L31" i="3"/>
  <c r="K31" i="3"/>
  <c r="J31" i="3"/>
  <c r="I35" i="3"/>
  <c r="I33" i="3" a="1"/>
  <c r="I33" i="3" s="1"/>
  <c r="I31" i="3"/>
  <c r="J45" i="2" a="1"/>
  <c r="J45" i="2" s="1"/>
  <c r="K45" i="2" a="1"/>
  <c r="K45" i="2" s="1"/>
  <c r="K47" i="2"/>
  <c r="J47" i="2"/>
  <c r="K43" i="2"/>
  <c r="J4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<sst xmlns="http://schemas.openxmlformats.org/spreadsheetml/2006/main" count="425" uniqueCount="173">
  <si>
    <t>(в процентах)</t>
  </si>
  <si>
    <t>Возраст</t>
  </si>
  <si>
    <t>Всего</t>
  </si>
  <si>
    <t>15-19 лет</t>
  </si>
  <si>
    <t>20-24 лет</t>
  </si>
  <si>
    <t>25-29 лет</t>
  </si>
  <si>
    <t>30-34 лет</t>
  </si>
  <si>
    <t>35-39 лет</t>
  </si>
  <si>
    <t>40-44 лет</t>
  </si>
  <si>
    <t>45-49 лет</t>
  </si>
  <si>
    <t>50-54 лет</t>
  </si>
  <si>
    <t>55-59 лет</t>
  </si>
  <si>
    <t>60-64 лет</t>
  </si>
  <si>
    <t>65-69 лет</t>
  </si>
  <si>
    <t>70-74 лет</t>
  </si>
  <si>
    <t>75-79 лет</t>
  </si>
  <si>
    <t>80 лет и более</t>
  </si>
  <si>
    <t>Таблица 31</t>
  </si>
  <si>
    <t>Население, не употребляющее табачные и нетабачные курительные и некурительные изделия</t>
  </si>
  <si>
    <t>(доля населения в возрасте 15 лет и старше)</t>
  </si>
  <si>
    <t>(проценты)</t>
  </si>
  <si>
    <t xml:space="preserve">Все население </t>
  </si>
  <si>
    <t>Городское население</t>
  </si>
  <si>
    <t xml:space="preserve">Сельское население </t>
  </si>
  <si>
    <t>Мужчины</t>
  </si>
  <si>
    <t>Женщины</t>
  </si>
  <si>
    <t>Российская Федерация</t>
  </si>
  <si>
    <t xml:space="preserve">Центральный федеральный округ 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</si>
  <si>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</si>
  <si>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</si>
  <si>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</si>
  <si>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</si>
  <si>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</si>
  <si>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</si>
  <si>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</si>
  <si>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</si>
  <si>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</si>
  <si>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</si>
  <si>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</si>
  <si>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</si>
  <si>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</si>
  <si>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</si>
  <si>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</si>
  <si>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</si>
  <si>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</si>
  <si>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</si>
  <si>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-</t>
  </si>
  <si>
    <t xml:space="preserve">Северо-Западный федеральный округ </t>
  </si>
  <si>
    <t>Республика Карелия</t>
  </si>
  <si>
    <t>Республика Коми</t>
  </si>
  <si>
    <t>Архангельская область</t>
  </si>
  <si>
    <t>Ненецкий авт. округ</t>
  </si>
  <si>
    <t>Архангельская область без автономии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</si>
  <si>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</si>
  <si>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</si>
  <si>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</si>
  <si>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</si>
  <si>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</si>
  <si>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</si>
  <si>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</si>
  <si>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</si>
  <si>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</si>
  <si>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</si>
  <si>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</si>
  <si>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</si>
  <si>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</si>
  <si>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</si>
  <si>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</si>
  <si>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</si>
  <si>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</si>
  <si>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</si>
  <si>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</si>
  <si>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</si>
  <si>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</si>
  <si>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Осетия-Алания</t>
  </si>
  <si>
    <t xml:space="preserve">Чеченская Республика </t>
  </si>
  <si>
    <t>Ставропольский край</t>
  </si>
  <si>
    <t xml:space="preserve">Приволжский федеральный округ 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</si>
  <si>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</si>
  <si>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</si>
  <si>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</si>
  <si>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</si>
  <si>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</si>
  <si>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 - Чувашия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</si>
  <si>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</si>
  <si>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</si>
  <si>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</si>
  <si>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</si>
  <si>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</si>
  <si>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</si>
  <si>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</si>
  <si>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</si>
  <si>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 xml:space="preserve">Уральский федеральный округ </t>
  </si>
  <si>
    <t>Курганская область</t>
  </si>
  <si>
    <t>Свердловская область</t>
  </si>
  <si>
    <t>Тюменская область</t>
  </si>
  <si>
    <t>Ханты-Мансийский авт. округ - Югра</t>
  </si>
  <si>
    <t>Ямало-Ненецкий авт. округ</t>
  </si>
  <si>
    <t>Тюменская область без автономий</t>
  </si>
  <si>
    <t>Челябинская область</t>
  </si>
  <si>
    <t xml:space="preserve">Сибирский федеральный округ </t>
  </si>
  <si>
    <t>Республика Алтай</t>
  </si>
  <si>
    <t>Республика Тыва</t>
  </si>
  <si>
    <t>Республика Хакасия</t>
  </si>
  <si>
    <t>Алтайский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</si>
  <si>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</si>
  <si>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</si>
  <si>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</si>
  <si>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</si>
  <si>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</si>
  <si>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</si>
  <si>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 xml:space="preserve">Дальневосточный федеральный округ </t>
  </si>
  <si>
    <t>Республика Бурятия</t>
  </si>
  <si>
    <t>Республика Саха (Якутия)</t>
  </si>
  <si>
    <t>Забайкальский край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</si>
  <si>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</si>
  <si>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</si>
  <si>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</si>
  <si>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</si>
  <si>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</si>
  <si>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</si>
  <si>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 область</t>
  </si>
  <si>
    <t>Чукотский авт. округ</t>
  </si>
  <si>
    <t>Таблица 22</t>
  </si>
  <si>
    <t>Курите ли вы в настоящее время</t>
  </si>
  <si>
    <t xml:space="preserve">Да, ежедневно </t>
  </si>
  <si>
    <t xml:space="preserve">Не каждый день (периодически) </t>
  </si>
  <si>
    <t xml:space="preserve">Нет, совсем не курю и не курил ранее </t>
  </si>
  <si>
    <t>Бросил курить</t>
  </si>
  <si>
    <t xml:space="preserve">Отказ от ответа </t>
  </si>
  <si>
    <t>2 Среднее</t>
  </si>
  <si>
    <t>3 Мода</t>
  </si>
  <si>
    <t>4 Медиана</t>
  </si>
  <si>
    <t>5 График рассеивания:</t>
  </si>
  <si>
    <t>6 Круговая диаграмма:</t>
  </si>
  <si>
    <t>Не употребляют</t>
  </si>
  <si>
    <t>Употребляют</t>
  </si>
  <si>
    <t>1 Распределение процента ежедневно курящих людей по возрастным группам близко к нормальному. Медиана смещена незначительно (менее 15%).</t>
  </si>
  <si>
    <t>1 Данное распределение близко к равномерному. Медиана не смещена.</t>
  </si>
  <si>
    <t>Таблица 12</t>
  </si>
  <si>
    <t>Оценка состояния здоровья в настоящее время</t>
  </si>
  <si>
    <t>Очень хорошее</t>
  </si>
  <si>
    <t>Хорошее</t>
  </si>
  <si>
    <t>Удовлетворительное</t>
  </si>
  <si>
    <t>Плохое</t>
  </si>
  <si>
    <t>Очень плохое</t>
  </si>
  <si>
    <t>Затрудняюсь ответить</t>
  </si>
  <si>
    <t>Среднее</t>
  </si>
  <si>
    <t>Медиана</t>
  </si>
  <si>
    <t>Процент смещения медианы</t>
  </si>
  <si>
    <t>Распределение со</t>
  </si>
  <si>
    <t>смещенной медианой</t>
  </si>
  <si>
    <t>Незначительно смещенной медианой</t>
  </si>
  <si>
    <t>Таблица 30</t>
  </si>
  <si>
    <t>Население, потребляющее ежедневно не менее 400 граммов овощей и фруктов</t>
  </si>
  <si>
    <t>Размах</t>
  </si>
  <si>
    <t>Дисперсия</t>
  </si>
  <si>
    <t>Стандартное отклонение</t>
  </si>
  <si>
    <t>2 Квартили:</t>
  </si>
  <si>
    <t>1-я квартиль</t>
  </si>
  <si>
    <t>2-я квартиль</t>
  </si>
  <si>
    <t>3-я квартиль</t>
  </si>
  <si>
    <t>3 Межквартильный интервал:</t>
  </si>
  <si>
    <t>4 Описательные характеристики разброса данных:</t>
  </si>
  <si>
    <t>1 Диаграмма размаха:</t>
  </si>
  <si>
    <t>5 Асимметрия распределения:</t>
  </si>
  <si>
    <t>6 Выводы:</t>
  </si>
  <si>
    <t>7 Гипотеза:</t>
  </si>
  <si>
    <t>Предполагаю, что аномалию, указанную в п. 6, можно объяснить южным расположением указанных регионов, что в свою очередь делает возможным выращивать и потреблять фрукты и овощи практически круглый год, а также снижает цены на последние.</t>
  </si>
  <si>
    <t>Исходя из диаграммы можно сделать вывод, что от 6,57% до 16,61% мужчин в регионах РФ потребляют ежедневно не менее 400 граммов овощей и фруктов. При этом в г. Севастополе и в Республике Ингушетия указанный процент аномально высок и составляет 39,9% и 41,8% соответственно.</t>
  </si>
  <si>
    <t>7 Выводы:</t>
  </si>
  <si>
    <t>Установлено, что доля мужчин и женщин, не употребляющех табачные и нетабачные курительные и некурительные изделия по регионам ПФО распределена относительно равномерно. Мода и медиана практически совпадают со средним значением. При этом процент женщин, не употребляющех табачные и нетабачные курительные и некурительные изделия в указанных регионах значительно меньше мужчин и в среднем составляет 92,9% против 60,8% у мужчин.</t>
  </si>
  <si>
    <t>Установлено, что средняя доля ежедневно курящих людей по всем возрастным группам составляет 14,8%, что значительно меньше средней доли никогда не куривших людей (71%). При этом доля ежедневно курящих людей распределена по возрастным группам весьма неравномерно, так доля ежедневно курящих увеличивается в период от 15 до 49 лет  с 3,2% до 25,5%, после чего снижается до 2%. Учитывая, что процент никогда не курящих людей после 50 лет возрастает, а доля бросивших курить растет меньшими темпами, чем сокращение ежедневно курящих, то снижение процента ежедневно курящих людей может быть объяснено высокой смертностью курящих людей после 50 лет.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</si>
</sst>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##\ ###\ ###\ ###\ ###\ ##0.0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b/>
      <sz val="10"/>
      <color rgb="FF000000"/>
      <name val="Arial"/>
      <family val="2"/>
      <charset val="204"/>
    </font>
    <font>
      <b/>
      <sz val="8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8"/>
      <color indexed="0"/>
      <name val="Arial"/>
      <family val="2"/>
    </font>
    <font>
      <sz val="8"/>
      <color rgb="FF000000"/>
      <name val="Arial"/>
      <family val="2"/>
      <charset val="204"/>
    </font>
    <font>
      <b/>
      <sz val="8"/>
      <color rgb="FF000000"/>
      <name val="Arial"/>
      <family val="2"/>
      <charset val="204"/>
    </font>
    <font>
      <sz val="7"/>
      <color theme="1"/>
      <name val="Arial"/>
      <family val="2"/>
      <charset val="204"/>
    </font>
    <font>
      <sz val="10"/>
      <name val="Arial"/>
      <family val="2"/>
    </font>
    <font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i/>
      <sz val="10"/>
      <name val="Arial"/>
      <family val="2"/>
      <charset val="204"/>
    </font>
    <font>
      <b/>
      <sz val="8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sz val="8"/>
      <name val="Arial"/>
      <family val="2"/>
      <charset val="204"/>
    </font>
    <font>
      <i/>
      <sz val="8"/>
      <color rgb="FF000000"/>
      <name val="Arial"/>
      <family val="2"/>
    </font>
    <font>
      <b/>
      <i/>
      <sz val="10"/>
      <name val="Arial"/>
      <family val="2"/>
    </font>
    <font>
      <b/>
      <i/>
      <sz val="11"/>
      <color theme="1"/>
      <name val="Arial"/>
      <family val="2"/>
    </font>
    <font>
      <b/>
      <i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61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5" fillId="0" borderId="1" xfId="0" applyNumberFormat="1" applyFont="1" applyBorder="1" applyAlignment="1">
      <alignment horizontal="right" vertical="center"/>
    </xf>
    <xf numFmtId="0" fontId="7" fillId="0" borderId="1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/>
    </xf>
    <xf numFmtId="165" fontId="9" fillId="0" borderId="0" xfId="0" applyNumberFormat="1" applyFont="1" applyAlignment="1">
      <alignment horizontal="right"/>
    </xf>
    <xf numFmtId="0" fontId="7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0" fillId="0" borderId="0" xfId="1" applyAlignment="1">
      <alignment wrapText="1"/>
    </xf>
    <xf numFmtId="1" fontId="11" fillId="0" borderId="0" xfId="1" applyNumberFormat="1" applyFont="1" applyAlignment="1">
      <alignment vertical="center"/>
    </xf>
    <xf numFmtId="1" fontId="12" fillId="0" borderId="0" xfId="1" applyNumberFormat="1" applyFont="1" applyAlignment="1">
      <alignment horizontal="right" vertical="center"/>
    </xf>
    <xf numFmtId="0" fontId="10" fillId="0" borderId="0" xfId="1"/>
    <xf numFmtId="1" fontId="11" fillId="0" borderId="2" xfId="1" applyNumberFormat="1" applyFont="1" applyBorder="1" applyAlignment="1">
      <alignment vertical="center"/>
    </xf>
    <xf numFmtId="1" fontId="12" fillId="0" borderId="2" xfId="1" applyNumberFormat="1" applyFont="1" applyBorder="1" applyAlignment="1">
      <alignment horizontal="right" vertical="center"/>
    </xf>
    <xf numFmtId="0" fontId="15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wrapText="1"/>
    </xf>
    <xf numFmtId="164" fontId="16" fillId="0" borderId="1" xfId="1" applyNumberFormat="1" applyFont="1" applyBorder="1" applyAlignment="1">
      <alignment horizontal="right" vertical="center"/>
    </xf>
    <xf numFmtId="0" fontId="6" fillId="0" borderId="6" xfId="1" applyFont="1" applyBorder="1" applyAlignment="1">
      <alignment horizontal="left" vertical="center" wrapText="1" indent="1"/>
    </xf>
    <xf numFmtId="0" fontId="16" fillId="0" borderId="6" xfId="1" applyFont="1" applyBorder="1" applyAlignment="1">
      <alignment horizontal="left" vertical="center" wrapText="1" indent="2"/>
    </xf>
    <xf numFmtId="0" fontId="16" fillId="0" borderId="6" xfId="1" applyFont="1" applyBorder="1" applyAlignment="1">
      <alignment horizontal="left" vertical="center" wrapText="1" indent="3"/>
    </xf>
    <xf numFmtId="49" fontId="17" fillId="0" borderId="0" xfId="1" applyNumberFormat="1" applyFont="1" applyAlignment="1">
      <alignment horizontal="left" wrapText="1"/>
    </xf>
    <xf numFmtId="0" fontId="17" fillId="0" borderId="0" xfId="1" applyFont="1"/>
    <xf numFmtId="0" fontId="18" fillId="0" borderId="1" xfId="0" applyFont="1" applyBorder="1" applyAlignment="1">
      <alignment horizontal="center" vertical="center" wrapText="1"/>
    </xf>
    <xf numFmtId="0" fontId="10" fillId="0" borderId="0" xfId="1" applyAlignment="1">
      <alignment horizontal="center" vertical="center"/>
    </xf>
    <xf numFmtId="0" fontId="10" fillId="0" borderId="0" xfId="1" applyAlignment="1">
      <alignment horizontal="left" vertical="center"/>
    </xf>
    <xf numFmtId="164" fontId="10" fillId="0" borderId="0" xfId="1" applyNumberFormat="1" applyAlignment="1">
      <alignment horizontal="center" vertical="center"/>
    </xf>
    <xf numFmtId="0" fontId="10" fillId="0" borderId="0" xfId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64" fontId="16" fillId="0" borderId="1" xfId="1" applyNumberFormat="1" applyFont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19" fillId="0" borderId="1" xfId="0" applyFont="1" applyBorder="1" applyAlignment="1">
      <alignment horizontal="center" vertical="center" wrapText="1"/>
    </xf>
    <xf numFmtId="4" fontId="10" fillId="0" borderId="0" xfId="1" applyNumberFormat="1"/>
    <xf numFmtId="164" fontId="10" fillId="0" borderId="9" xfId="1" applyNumberFormat="1" applyBorder="1"/>
    <xf numFmtId="4" fontId="10" fillId="0" borderId="9" xfId="1" applyNumberFormat="1" applyBorder="1"/>
    <xf numFmtId="0" fontId="10" fillId="0" borderId="9" xfId="1" applyBorder="1"/>
    <xf numFmtId="0" fontId="20" fillId="0" borderId="0" xfId="1" applyFont="1"/>
    <xf numFmtId="1" fontId="13" fillId="0" borderId="0" xfId="1" applyNumberFormat="1" applyFont="1" applyAlignment="1">
      <alignment horizontal="center" vertical="center"/>
    </xf>
    <xf numFmtId="1" fontId="14" fillId="0" borderId="0" xfId="1" applyNumberFormat="1" applyFont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 wrapText="1"/>
    </xf>
    <xf numFmtId="49" fontId="11" fillId="0" borderId="4" xfId="1" applyNumberFormat="1" applyFont="1" applyBorder="1" applyAlignment="1">
      <alignment horizontal="center" vertical="center" wrapText="1"/>
    </xf>
    <xf numFmtId="49" fontId="11" fillId="0" borderId="5" xfId="1" applyNumberFormat="1" applyFont="1" applyBorder="1" applyAlignment="1">
      <alignment horizontal="center" vertical="center" wrapText="1"/>
    </xf>
    <xf numFmtId="0" fontId="15" fillId="0" borderId="1" xfId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5" fillId="0" borderId="7" xfId="1" applyFont="1" applyBorder="1" applyAlignment="1">
      <alignment horizontal="center" vertical="center"/>
    </xf>
    <xf numFmtId="0" fontId="15" fillId="0" borderId="8" xfId="1" applyFont="1" applyBorder="1" applyAlignment="1">
      <alignment horizontal="center" vertical="center"/>
    </xf>
    <xf numFmtId="0" fontId="21" fillId="0" borderId="0" xfId="0" applyFont="1"/>
    <xf numFmtId="0" fontId="20" fillId="0" borderId="0" xfId="1" applyFont="1" applyAlignment="1">
      <alignment horizontal="left" vertical="center"/>
    </xf>
    <xf numFmtId="0" fontId="21" fillId="0" borderId="0" xfId="0" applyFont="1" applyAlignment="1">
      <alignment vertical="center"/>
    </xf>
    <xf numFmtId="0" fontId="22" fillId="0" borderId="1" xfId="0" applyFont="1" applyBorder="1" applyAlignment="1">
      <alignment horizontal="left" vertical="center" wrapText="1" indent="1"/>
    </xf>
    <xf numFmtId="0" fontId="21" fillId="0" borderId="0" xfId="0" applyFont="1" applyAlignment="1">
      <alignment horizontal="left" vertical="center" wrapText="1"/>
    </xf>
    <xf numFmtId="0" fontId="10" fillId="0" borderId="0" xfId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</cellXfs>
  <cellStyles count="2">
    <cellStyle name="Обычный" xfId="0" builtinId="0"/>
    <cellStyle name="Обычный 2" xfId="1" xr:uid="{7D5A15CC-10BF-7A46-AD8E-5FB883CB39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Население, не употребляющее табачные и нетабачные курительные и некурительные изделия (данные по ПФО),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Мужчины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Равномерное!$A$59:$A$72</c:f>
              <c:strCache>
                <c:ptCount val="14"/>
                <c:pt idx="0">
                  <c:v>Республика Башкортостан</c:v>
                </c:pt>
                <c:pt idx="1">
                  <c:v>Республика Марий Эл</c:v>
                </c:pt>
                <c:pt idx="2">
                  <c:v>Республика Мордовия</c:v>
                </c:pt>
                <c:pt idx="3">
                  <c:v>Республика Татарстан</c:v>
                </c:pt>
                <c:pt idx="4">
                  <c:v>Удмуртская Республика</c:v>
                </c:pt>
                <c:pt idx="5">
                  <c:v>Чувашская Республика - Чувашия</c:v>
                </c:pt>
                <c:pt idx="6">
                  <c:v>Пермский край</c:v>
                </c:pt>
                <c:pt idx="7">
                  <c:v>Кировская область</c:v>
                </c:pt>
                <c:pt idx="8">
                  <c:v>Нижегородская область</c:v>
                </c:pt>
                <c:pt idx="9">
                  <c:v>Оренбургская область</c:v>
                </c:pt>
                <c:pt idx="10">
                  <c:v>Пензенская область</c:v>
                </c:pt>
                <c:pt idx="11">
                  <c:v>Самарская область</c:v>
                </c:pt>
                <c:pt idx="12">
                  <c:v>Саратовская область</c:v>
                </c:pt>
                <c:pt idx="13">
                  <c:v>Ульяновская область</c:v>
                </c:pt>
              </c:strCache>
            </c:strRef>
          </c:cat>
          <c:val>
            <c:numRef>
              <c:f>Равномерное!$B$59:$B$72</c:f>
              <c:numCache>
                <c:formatCode>#\ ##0.0</c:formatCode>
                <c:ptCount val="14"/>
                <c:pt idx="0">
                  <c:v>57.825848598830731</c:v>
                </c:pt>
                <c:pt idx="1">
                  <c:v>61.810036998421694</c:v>
                </c:pt>
                <c:pt idx="2">
                  <c:v>75.451926738468927</c:v>
                </c:pt>
                <c:pt idx="3">
                  <c:v>60.0043916653661</c:v>
                </c:pt>
                <c:pt idx="4">
                  <c:v>62.409149597505781</c:v>
                </c:pt>
                <c:pt idx="5">
                  <c:v>61.737716445559165</c:v>
                </c:pt>
                <c:pt idx="6">
                  <c:v>58.815967193451101</c:v>
                </c:pt>
                <c:pt idx="7">
                  <c:v>60.311502908725338</c:v>
                </c:pt>
                <c:pt idx="8">
                  <c:v>61.090976066619319</c:v>
                </c:pt>
                <c:pt idx="9">
                  <c:v>58.198242494331552</c:v>
                </c:pt>
                <c:pt idx="10">
                  <c:v>50.817466771040856</c:v>
                </c:pt>
                <c:pt idx="11">
                  <c:v>60.917152814052692</c:v>
                </c:pt>
                <c:pt idx="12">
                  <c:v>61.738934240720774</c:v>
                </c:pt>
                <c:pt idx="13">
                  <c:v>60.503267802072955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1A-2A48-B020-3D97124D5491}"/>
            </c:ext>
          </c:extLst>
        </c:ser>
        <c:ser>
          <c:idx val="1"/>
          <c:order val="1"/>
          <c:tx>
            <c:v>Женщины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Равномерное!$A$59:$A$72</c:f>
              <c:strCache>
                <c:ptCount val="14"/>
                <c:pt idx="0">
                  <c:v>Республика Башкортостан</c:v>
                </c:pt>
                <c:pt idx="1">
                  <c:v>Республика Марий Эл</c:v>
                </c:pt>
                <c:pt idx="2">
                  <c:v>Республика Мордовия</c:v>
                </c:pt>
                <c:pt idx="3">
                  <c:v>Республика Татарстан</c:v>
                </c:pt>
                <c:pt idx="4">
                  <c:v>Удмуртская Республика</c:v>
                </c:pt>
                <c:pt idx="5">
                  <c:v>Чувашская Республика - Чувашия</c:v>
                </c:pt>
                <c:pt idx="6">
                  <c:v>Пермский край</c:v>
                </c:pt>
                <c:pt idx="7">
                  <c:v>Кировская область</c:v>
                </c:pt>
                <c:pt idx="8">
                  <c:v>Нижегородская область</c:v>
                </c:pt>
                <c:pt idx="9">
                  <c:v>Оренбургская область</c:v>
                </c:pt>
                <c:pt idx="10">
                  <c:v>Пензенская область</c:v>
                </c:pt>
                <c:pt idx="11">
                  <c:v>Самарская область</c:v>
                </c:pt>
                <c:pt idx="12">
                  <c:v>Саратовская область</c:v>
                </c:pt>
                <c:pt idx="13">
                  <c:v>Ульяновская область</c:v>
                </c:pt>
              </c:strCache>
            </c:strRef>
          </c:cat>
          <c:val>
            <c:numRef>
              <c:f>Равномерное!$C$59:$C$72</c:f>
              <c:numCache>
                <c:formatCode>#\ ##0.0</c:formatCode>
                <c:ptCount val="14"/>
                <c:pt idx="0">
                  <c:v>92.797571367285229</c:v>
                </c:pt>
                <c:pt idx="1">
                  <c:v>93.718434932649302</c:v>
                </c:pt>
                <c:pt idx="2">
                  <c:v>97.050051487613644</c:v>
                </c:pt>
                <c:pt idx="3">
                  <c:v>95.843823103203363</c:v>
                </c:pt>
                <c:pt idx="4">
                  <c:v>92.232653019635876</c:v>
                </c:pt>
                <c:pt idx="5">
                  <c:v>97.428356489560954</c:v>
                </c:pt>
                <c:pt idx="6">
                  <c:v>87.675952091047677</c:v>
                </c:pt>
                <c:pt idx="7">
                  <c:v>89.495419727311088</c:v>
                </c:pt>
                <c:pt idx="8">
                  <c:v>90.163818143782947</c:v>
                </c:pt>
                <c:pt idx="9">
                  <c:v>93.135104530565229</c:v>
                </c:pt>
                <c:pt idx="10">
                  <c:v>93.656276678953304</c:v>
                </c:pt>
                <c:pt idx="11">
                  <c:v>94.01138270426874</c:v>
                </c:pt>
                <c:pt idx="12">
                  <c:v>91.508240857040263</c:v>
                </c:pt>
                <c:pt idx="13">
                  <c:v>91.683705232747911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F1A-2A48-B020-3D97124D54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562656"/>
        <c:axId val="585564384"/>
      </c:barChart>
      <c:catAx>
        <c:axId val="585562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564384"/>
        <c:crosses val="autoZero"/>
        <c:auto val="1"/>
        <c:lblAlgn val="ctr"/>
        <c:lblOffset val="100"/>
        <c:noMultiLvlLbl val="0"/>
      </c:catAx>
      <c:valAx>
        <c:axId val="58556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562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Доля мужчин и женщин, не употребляющех табачные и нетабачные курительные и некурительные изделия (данные по ПФО),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ru-RU"/>
                </a:p>
              </c:txPr>
            </c:trendlineLbl>
          </c:trendline>
          <c:xVal>
            <c:numRef>
              <c:f>Равномерное!$B$59:$B$72</c:f>
              <c:numCache>
                <c:formatCode>#\ ##0.0</c:formatCode>
                <c:ptCount val="14"/>
                <c:pt idx="0">
                  <c:v>57.825848598830731</c:v>
                </c:pt>
                <c:pt idx="1">
                  <c:v>61.810036998421694</c:v>
                </c:pt>
                <c:pt idx="2">
                  <c:v>75.451926738468927</c:v>
                </c:pt>
                <c:pt idx="3">
                  <c:v>60.0043916653661</c:v>
                </c:pt>
                <c:pt idx="4">
                  <c:v>62.409149597505781</c:v>
                </c:pt>
                <c:pt idx="5">
                  <c:v>61.737716445559165</c:v>
                </c:pt>
                <c:pt idx="6">
                  <c:v>58.815967193451101</c:v>
                </c:pt>
                <c:pt idx="7">
                  <c:v>60.311502908725338</c:v>
                </c:pt>
                <c:pt idx="8">
                  <c:v>61.090976066619319</c:v>
                </c:pt>
                <c:pt idx="9">
                  <c:v>58.198242494331552</c:v>
                </c:pt>
                <c:pt idx="10">
                  <c:v>50.817466771040856</c:v>
                </c:pt>
                <c:pt idx="11">
                  <c:v>60.917152814052692</c:v>
                </c:pt>
                <c:pt idx="12">
                  <c:v>61.738934240720774</c:v>
                </c:pt>
                <c:pt idx="13">
                  <c:v>60.503267802072955</c:v>
                </c:pt>
              </c:numCache>
            </c:numRef>
          </c:xVal>
          <c:yVal>
            <c:numRef>
              <c:f>Равномерное!$C$59:$C$72</c:f>
              <c:numCache>
                <c:formatCode>#\ ##0.0</c:formatCode>
                <c:ptCount val="14"/>
                <c:pt idx="0">
                  <c:v>92.797571367285229</c:v>
                </c:pt>
                <c:pt idx="1">
                  <c:v>93.718434932649302</c:v>
                </c:pt>
                <c:pt idx="2">
                  <c:v>97.050051487613644</c:v>
                </c:pt>
                <c:pt idx="3">
                  <c:v>95.843823103203363</c:v>
                </c:pt>
                <c:pt idx="4">
                  <c:v>92.232653019635876</c:v>
                </c:pt>
                <c:pt idx="5">
                  <c:v>97.428356489560954</c:v>
                </c:pt>
                <c:pt idx="6">
                  <c:v>87.675952091047677</c:v>
                </c:pt>
                <c:pt idx="7">
                  <c:v>89.495419727311088</c:v>
                </c:pt>
                <c:pt idx="8">
                  <c:v>90.163818143782947</c:v>
                </c:pt>
                <c:pt idx="9">
                  <c:v>93.135104530565229</c:v>
                </c:pt>
                <c:pt idx="10">
                  <c:v>93.656276678953304</c:v>
                </c:pt>
                <c:pt idx="11">
                  <c:v>94.01138270426874</c:v>
                </c:pt>
                <c:pt idx="12">
                  <c:v>91.508240857040263</c:v>
                </c:pt>
                <c:pt idx="13">
                  <c:v>91.683705232747911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76-F44D-A688-CBA404C704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8298239"/>
        <c:axId val="1825099375"/>
      </c:scatterChart>
      <c:valAx>
        <c:axId val="189829823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мужчин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25099375"/>
        <c:crosses val="autoZero"/>
        <c:crossBetween val="midCat"/>
      </c:valAx>
      <c:valAx>
        <c:axId val="182509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</a:t>
                </a:r>
                <a:r>
                  <a:rPr lang="ru-RU" baseline="0"/>
                  <a:t> женщин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.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8982982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Доля мужчин, не употребляющих табачные и нетабачные курительные и некурительные изделия (по данным ПФО),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Равномерное!$J$83</c:f>
              <c:strCache>
                <c:ptCount val="1"/>
                <c:pt idx="0">
                  <c:v>Мужчины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68EE-6241-9A36-A43B1E29D8C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68EE-6241-9A36-A43B1E29D8C1}"/>
              </c:ext>
            </c:extLst>
          </c:dPt>
          <c:cat>
            <c:strRef>
              <c:f>Равномерное!$I$84:$I$85</c:f>
              <c:strCache>
                <c:ptCount val="2"/>
                <c:pt idx="0">
                  <c:v>Не употребляют</c:v>
                </c:pt>
                <c:pt idx="1">
                  <c:v>Употребляют</c:v>
                </c:pt>
              </c:strCache>
            </c:strRef>
          </c:cat>
          <c:val>
            <c:numRef>
              <c:f>Равномерное!$J$84:$J$85</c:f>
              <c:numCache>
                <c:formatCode>#\ ##0.0</c:formatCode>
                <c:ptCount val="2"/>
                <c:pt idx="0">
                  <c:v>60.127541718619831</c:v>
                </c:pt>
                <c:pt idx="1">
                  <c:v>39.872458281380169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121-2F4D-B657-A2F89833E9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Доля женщин, не употребляющих табачные и нетабачные курительные и некурительные изделия (по данным ПФО), %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Равномерное!$K$83</c:f>
              <c:strCache>
                <c:ptCount val="1"/>
                <c:pt idx="0">
                  <c:v>Женщины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BA4-1045-A032-1F02DC78E27C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BA4-1045-A032-1F02DC78E27C}"/>
              </c:ext>
            </c:extLst>
          </c:dPt>
          <c:cat>
            <c:strRef>
              <c:f>Равномерное!$I$84:$I$85</c:f>
              <c:strCache>
                <c:ptCount val="2"/>
                <c:pt idx="0">
                  <c:v>Не употребляют</c:v>
                </c:pt>
                <c:pt idx="1">
                  <c:v>Употребляют</c:v>
                </c:pt>
              </c:strCache>
            </c:strRef>
          </c:cat>
          <c:val>
            <c:numRef>
              <c:f>Равномерное!$K$84:$K$85</c:f>
              <c:numCache>
                <c:formatCode>#\ ##0.0</c:formatCode>
                <c:ptCount val="2"/>
                <c:pt idx="0">
                  <c:v>92.70558260297868</c:v>
                </c:pt>
                <c:pt idx="1">
                  <c:v>7.29441739702132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85-AA44-A06D-FAFCB5D4A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Доля</a:t>
            </a:r>
            <a:r>
              <a:rPr lang="ru-RU" b="1" baseline="0"/>
              <a:t> ежедневно курящих людей по возрастным группам, %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Нормальное!$A$7:$A$20</c:f>
              <c:strCache>
                <c:ptCount val="14"/>
                <c:pt idx="0">
                  <c:v>15-19 лет</c:v>
                </c:pt>
                <c:pt idx="1">
                  <c:v>20-24 лет</c:v>
                </c:pt>
                <c:pt idx="2">
                  <c:v>25-29 лет</c:v>
                </c:pt>
                <c:pt idx="3">
                  <c:v>30-34 лет</c:v>
                </c:pt>
                <c:pt idx="4">
                  <c:v>35-39 лет</c:v>
                </c:pt>
                <c:pt idx="5">
                  <c:v>40-44 лет</c:v>
                </c:pt>
                <c:pt idx="6">
                  <c:v>45-49 лет</c:v>
                </c:pt>
                <c:pt idx="7">
                  <c:v>50-54 лет</c:v>
                </c:pt>
                <c:pt idx="8">
                  <c:v>55-59 лет</c:v>
                </c:pt>
                <c:pt idx="9">
                  <c:v>60-64 лет</c:v>
                </c:pt>
                <c:pt idx="10">
                  <c:v>65-69 лет</c:v>
                </c:pt>
                <c:pt idx="11">
                  <c:v>70-74 лет</c:v>
                </c:pt>
                <c:pt idx="12">
                  <c:v>75-79 лет</c:v>
                </c:pt>
                <c:pt idx="13">
                  <c:v>80 лет и более</c:v>
                </c:pt>
              </c:strCache>
            </c:strRef>
          </c:cat>
          <c:val>
            <c:numRef>
              <c:f>Нормальное!$B$7:$B$20</c:f>
              <c:numCache>
                <c:formatCode>#\ ##0.0</c:formatCode>
                <c:ptCount val="14"/>
                <c:pt idx="0">
                  <c:v>3.1836605256229622</c:v>
                </c:pt>
                <c:pt idx="1">
                  <c:v>10.730689659388446</c:v>
                </c:pt>
                <c:pt idx="2">
                  <c:v>15.407079002778424</c:v>
                </c:pt>
                <c:pt idx="3">
                  <c:v>18.662320372857486</c:v>
                </c:pt>
                <c:pt idx="4">
                  <c:v>21.807080253464122</c:v>
                </c:pt>
                <c:pt idx="5">
                  <c:v>25.085814499821982</c:v>
                </c:pt>
                <c:pt idx="6">
                  <c:v>25.47102056368767</c:v>
                </c:pt>
                <c:pt idx="7">
                  <c:v>22.118262851278388</c:v>
                </c:pt>
                <c:pt idx="8">
                  <c:v>20.580492254671562</c:v>
                </c:pt>
                <c:pt idx="9">
                  <c:v>16.192444935782447</c:v>
                </c:pt>
                <c:pt idx="10">
                  <c:v>12.445445166661838</c:v>
                </c:pt>
                <c:pt idx="11">
                  <c:v>8.310893064369683</c:v>
                </c:pt>
                <c:pt idx="12">
                  <c:v>4.9968439324063034</c:v>
                </c:pt>
                <c:pt idx="13">
                  <c:v>2.0021753777037454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DC7-8342-87E8-59809779FB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5851888"/>
        <c:axId val="585854496"/>
      </c:barChart>
      <c:catAx>
        <c:axId val="5858518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854496"/>
        <c:crosses val="autoZero"/>
        <c:auto val="1"/>
        <c:lblAlgn val="ctr"/>
        <c:lblOffset val="100"/>
        <c:noMultiLvlLbl val="0"/>
      </c:catAx>
      <c:valAx>
        <c:axId val="585854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858518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Доля курящих по возрастным группам</c:v>
          </c:tx>
          <c:spPr>
            <a:ln w="25400">
              <a:noFill/>
            </a:ln>
            <a:effectLst/>
          </c:spPr>
          <c:marker>
            <c:symbol val="circle"/>
            <c:size val="4"/>
            <c:spPr>
              <a:solidFill>
                <a:schemeClr val="accent1"/>
              </a:solidFill>
              <a:ln w="9525" cap="flat" cmpd="sng" algn="ctr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63500" cap="rnd" cmpd="sng" algn="ctr">
                <a:solidFill>
                  <a:schemeClr val="accent1">
                    <a:alpha val="25000"/>
                  </a:schemeClr>
                </a:solidFill>
                <a:round/>
              </a:ln>
              <a:effectLst/>
            </c:spPr>
            <c:trendlineType val="linear"/>
            <c:dispRSqr val="0"/>
            <c:dispEq val="0"/>
          </c:trendline>
          <c:xVal>
            <c:numRef>
              <c:f>Нормальное!$B$6:$B$20</c:f>
              <c:numCache>
                <c:formatCode>#\ ##0.0</c:formatCode>
                <c:ptCount val="15"/>
                <c:pt idx="0">
                  <c:v>16.417995228415435</c:v>
                </c:pt>
                <c:pt idx="1">
                  <c:v>3.1836605256229622</c:v>
                </c:pt>
                <c:pt idx="2">
                  <c:v>10.730689659388446</c:v>
                </c:pt>
                <c:pt idx="3">
                  <c:v>15.407079002778424</c:v>
                </c:pt>
                <c:pt idx="4">
                  <c:v>18.662320372857486</c:v>
                </c:pt>
                <c:pt idx="5">
                  <c:v>21.807080253464122</c:v>
                </c:pt>
                <c:pt idx="6">
                  <c:v>25.085814499821982</c:v>
                </c:pt>
                <c:pt idx="7">
                  <c:v>25.47102056368767</c:v>
                </c:pt>
                <c:pt idx="8">
                  <c:v>22.118262851278388</c:v>
                </c:pt>
                <c:pt idx="9">
                  <c:v>20.580492254671562</c:v>
                </c:pt>
                <c:pt idx="10">
                  <c:v>16.192444935782447</c:v>
                </c:pt>
                <c:pt idx="11">
                  <c:v>12.445445166661838</c:v>
                </c:pt>
                <c:pt idx="12">
                  <c:v>8.310893064369683</c:v>
                </c:pt>
                <c:pt idx="13">
                  <c:v>4.9968439324063034</c:v>
                </c:pt>
                <c:pt idx="14">
                  <c:v>2.0021753777037454</c:v>
                </c:pt>
              </c:numCache>
            </c:numRef>
          </c:xVal>
          <c:yVal>
            <c:numRef>
              <c:f>Нормальное!$C$6:$C$20</c:f>
              <c:numCache>
                <c:formatCode>#\ ##0.0</c:formatCode>
                <c:ptCount val="15"/>
                <c:pt idx="0">
                  <c:v>2.8145683291210126</c:v>
                </c:pt>
                <c:pt idx="1">
                  <c:v>1.5765905960537869</c:v>
                </c:pt>
                <c:pt idx="2">
                  <c:v>3.6244346922145216</c:v>
                </c:pt>
                <c:pt idx="3">
                  <c:v>4.5586473944944128</c:v>
                </c:pt>
                <c:pt idx="4">
                  <c:v>4.1667312614187901</c:v>
                </c:pt>
                <c:pt idx="5">
                  <c:v>4.4332982292092327</c:v>
                </c:pt>
                <c:pt idx="6">
                  <c:v>4.0668966911617188</c:v>
                </c:pt>
                <c:pt idx="7">
                  <c:v>3.7952695620487269</c:v>
                </c:pt>
                <c:pt idx="8">
                  <c:v>3.5411410609375373</c:v>
                </c:pt>
                <c:pt idx="9">
                  <c:v>2.2372638902693986</c:v>
                </c:pt>
                <c:pt idx="10">
                  <c:v>1.6247018836606162</c:v>
                </c:pt>
                <c:pt idx="11">
                  <c:v>1.6445200242298628</c:v>
                </c:pt>
                <c:pt idx="12">
                  <c:v>1.073106496496016</c:v>
                </c:pt>
                <c:pt idx="13">
                  <c:v>0.98079369105148939</c:v>
                </c:pt>
                <c:pt idx="14">
                  <c:v>0.25128703410645303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D1-5047-B32C-C4DA2FD71B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1291167"/>
        <c:axId val="1536378671"/>
      </c:scatterChart>
      <c:valAx>
        <c:axId val="14812911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курящих ежедневно,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536378671"/>
        <c:crosses val="autoZero"/>
        <c:crossBetween val="midCat"/>
      </c:valAx>
      <c:valAx>
        <c:axId val="15363786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Доля курящих периодически, %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#\ ##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8129116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egendEntry>
        <c:idx val="1"/>
        <c:delete val="1"/>
      </c:legendEntry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100000">
          <a:schemeClr val="lt1">
            <a:lumMod val="95000"/>
          </a:schemeClr>
        </a:gs>
        <a:gs pos="43000">
          <a:schemeClr val="lt1"/>
        </a:gs>
      </a:gsLst>
      <a:path path="circle">
        <a:fillToRect l="50000" t="50000" r="50000" b="50000"/>
      </a:path>
      <a:tileRect/>
    </a:gra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 b="1"/>
              <a:t>Данные опроса: "Курите ли вы</a:t>
            </a:r>
            <a:r>
              <a:rPr lang="ru-RU" b="1" baseline="0"/>
              <a:t> в настоящее время",  %</a:t>
            </a:r>
            <a:endParaRPr lang="ru-RU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78F-394C-BB66-186B9B955D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78F-394C-BB66-186B9B955D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78F-394C-BB66-186B9B955D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78F-394C-BB66-186B9B955D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78F-394C-BB66-186B9B955D4D}"/>
              </c:ext>
            </c:extLst>
          </c:dPt>
          <c:cat>
            <c:strRef>
              <c:f>Нормальное!$B$4:$F$4</c:f>
              <c:strCache>
                <c:ptCount val="5"/>
                <c:pt idx="0">
                  <c:v>Да, ежедневно </c:v>
                </c:pt>
                <c:pt idx="1">
                  <c:v>Не каждый день (периодически) </c:v>
                </c:pt>
                <c:pt idx="2">
                  <c:v>Нет, совсем не курю и не курил ранее </c:v>
                </c:pt>
                <c:pt idx="3">
                  <c:v>Бросил курить</c:v>
                </c:pt>
                <c:pt idx="4">
                  <c:v>Отказ от ответа </c:v>
                </c:pt>
              </c:strCache>
            </c:strRef>
          </c:cat>
          <c:val>
            <c:numRef>
              <c:f>Нормальное!$B$6:$F$6</c:f>
              <c:numCache>
                <c:formatCode>#\ ##0.0</c:formatCode>
                <c:ptCount val="5"/>
                <c:pt idx="0">
                  <c:v>16.417995228415435</c:v>
                </c:pt>
                <c:pt idx="1">
                  <c:v>2.8145683291210126</c:v>
                </c:pt>
                <c:pt idx="2">
                  <c:v>68.630926565013922</c:v>
                </c:pt>
                <c:pt idx="3">
                  <c:v>11.586534232833234</c:v>
                </c:pt>
                <c:pt idx="4">
                  <c:v>0.54997564461639625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7B-7749-9F43-C90EE0C37C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Доля мужчины, потребляющих ежедневно не менее 400 граммов овощей и фруктов (по регионам РФ), %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ru-RU" sz="1400" b="1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Aptos Narrow" panose="02110004020202020204"/>
            </a:rPr>
            <a:t>Доля мужчины, потребляющих ежедневно не менее 400 граммов овощей и фруктов (по регионам РФ), %</a:t>
          </a:r>
        </a:p>
      </cx:txPr>
    </cx:title>
    <cx:plotArea>
      <cx:plotAreaRegion>
        <cx:series layoutId="boxWhisker" uniqueId="{738D8D04-2DDA-5745-B69C-517364192ADC}">
          <cx:tx>
            <cx:txData>
              <cx:f/>
              <cx:v>1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4">
  <cs:axisTitle>
    <cs:lnRef idx="0"/>
    <cs:fillRef idx="0"/>
    <cs:effectRef idx="0"/>
    <cs:fontRef idx="minor">
      <a:schemeClr val="dk1">
        <a:lumMod val="50000"/>
        <a:lumOff val="50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100000">
            <a:schemeClr val="lt1">
              <a:lumMod val="95000"/>
            </a:schemeClr>
          </a:gs>
          <a:gs pos="43000">
            <a:schemeClr val="lt1"/>
          </a:gs>
        </a:gsLst>
        <a:path path="circle">
          <a:fillToRect l="50000" t="50000" r="50000" b="50000"/>
        </a:path>
        <a:tileRect/>
      </a:gra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>
        <a:solidFill>
          <a:schemeClr val="phClr">
            <a:alpha val="20000"/>
          </a:schemeClr>
        </a:solidFill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50000"/>
        <a:lumOff val="50000"/>
      </a:schemeClr>
    </cs:fontRef>
    <cs:spPr>
      <a:ln w="9525" cap="rnd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600" b="0" kern="1200" spc="70" baseline="0"/>
  </cs:title>
  <cs:trendline>
    <cs:lnRef idx="0">
      <cs:styleClr val="0"/>
    </cs:lnRef>
    <cs:fillRef idx="0"/>
    <cs:effectRef idx="0"/>
    <cs:fontRef idx="minor">
      <a:schemeClr val="tx1"/>
    </cs:fontRef>
    <cs:spPr>
      <a:ln w="63500" cap="rnd" cmpd="sng" algn="ctr">
        <a:solidFill>
          <a:schemeClr val="phClr"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12706</xdr:colOff>
      <xdr:row>8</xdr:row>
      <xdr:rowOff>6350</xdr:rowOff>
    </xdr:from>
    <xdr:to>
      <xdr:col>19</xdr:col>
      <xdr:colOff>571500</xdr:colOff>
      <xdr:row>37</xdr:row>
      <xdr:rowOff>152400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D77D0C7-8E39-76B0-9564-2FB5E9F815F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6350</xdr:colOff>
      <xdr:row>49</xdr:row>
      <xdr:rowOff>25400</xdr:rowOff>
    </xdr:from>
    <xdr:to>
      <xdr:col>19</xdr:col>
      <xdr:colOff>584200</xdr:colOff>
      <xdr:row>79</xdr:row>
      <xdr:rowOff>6350</xdr:rowOff>
    </xdr:to>
    <xdr:graphicFrame macro="">
      <xdr:nvGraphicFramePr>
        <xdr:cNvPr id="10" name="Диаграмма 9">
          <a:extLst>
            <a:ext uri="{FF2B5EF4-FFF2-40B4-BE49-F238E27FC236}">
              <a16:creationId xmlns:a16="http://schemas.microsoft.com/office/drawing/2014/main" id="{AACC55F1-9CF9-67BF-680A-6941EC002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673100</xdr:colOff>
      <xdr:row>81</xdr:row>
      <xdr:rowOff>146050</xdr:rowOff>
    </xdr:from>
    <xdr:to>
      <xdr:col>14</xdr:col>
      <xdr:colOff>254000</xdr:colOff>
      <xdr:row>98</xdr:row>
      <xdr:rowOff>82550</xdr:rowOff>
    </xdr:to>
    <xdr:graphicFrame macro="">
      <xdr:nvGraphicFramePr>
        <xdr:cNvPr id="17" name="Диаграмма 16">
          <a:extLst>
            <a:ext uri="{FF2B5EF4-FFF2-40B4-BE49-F238E27FC236}">
              <a16:creationId xmlns:a16="http://schemas.microsoft.com/office/drawing/2014/main" id="{FF31682E-062C-3646-EF32-063119EBA4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647700</xdr:colOff>
      <xdr:row>81</xdr:row>
      <xdr:rowOff>133350</xdr:rowOff>
    </xdr:from>
    <xdr:to>
      <xdr:col>21</xdr:col>
      <xdr:colOff>330200</xdr:colOff>
      <xdr:row>98</xdr:row>
      <xdr:rowOff>69850</xdr:rowOff>
    </xdr:to>
    <xdr:graphicFrame macro="">
      <xdr:nvGraphicFramePr>
        <xdr:cNvPr id="18" name="Диаграмма 17">
          <a:extLst>
            <a:ext uri="{FF2B5EF4-FFF2-40B4-BE49-F238E27FC236}">
              <a16:creationId xmlns:a16="http://schemas.microsoft.com/office/drawing/2014/main" id="{CA9B6499-3E54-F8BE-D299-D07CD680F9F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</xdr:colOff>
      <xdr:row>5</xdr:row>
      <xdr:rowOff>6350</xdr:rowOff>
    </xdr:from>
    <xdr:to>
      <xdr:col>19</xdr:col>
      <xdr:colOff>12700</xdr:colOff>
      <xdr:row>26</xdr:row>
      <xdr:rowOff>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5AB62F4F-225A-3E6D-2072-8A924C8CAF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12700</xdr:colOff>
      <xdr:row>37</xdr:row>
      <xdr:rowOff>19050</xdr:rowOff>
    </xdr:from>
    <xdr:to>
      <xdr:col>19</xdr:col>
      <xdr:colOff>12700</xdr:colOff>
      <xdr:row>58</xdr:row>
      <xdr:rowOff>12700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531E916E-4EAA-6514-7A0E-74CB5ED945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19050</xdr:colOff>
      <xdr:row>24</xdr:row>
      <xdr:rowOff>57150</xdr:rowOff>
    </xdr:from>
    <xdr:to>
      <xdr:col>6</xdr:col>
      <xdr:colOff>165100</xdr:colOff>
      <xdr:row>45</xdr:row>
      <xdr:rowOff>76200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6E6CE26F-DD2E-9FC6-96D5-B01C9B3B95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12700</xdr:colOff>
      <xdr:row>8</xdr:row>
      <xdr:rowOff>0</xdr:rowOff>
    </xdr:from>
    <xdr:to>
      <xdr:col>17</xdr:col>
      <xdr:colOff>38100</xdr:colOff>
      <xdr:row>37</xdr:row>
      <xdr:rowOff>12700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Диаграмма 3">
              <a:extLst>
                <a:ext uri="{FF2B5EF4-FFF2-40B4-BE49-F238E27FC236}">
                  <a16:creationId xmlns:a16="http://schemas.microsoft.com/office/drawing/2014/main" id="{BA369E86-3E1C-E6E8-1D46-B3AEA2FC01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39100" y="1282700"/>
              <a:ext cx="77089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RU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A4B6A-706D-1F4D-93C5-F35BE349E00D}">
  <sheetPr>
    <pageSetUpPr fitToPage="1"/>
  </sheetPr>
  <dimension ref="A1:U106"/>
  <sheetViews>
    <sheetView workbookViewId="0">
      <pane xSplit="1" ySplit="7" topLeftCell="F94" activePane="bottomRight" state="frozen"/>
      <selection pane="topRight" activeCell="B1" sqref="B1"/>
      <selection pane="bottomLeft" activeCell="A7" sqref="A7"/>
      <selection pane="bottomRight" activeCell="I100" sqref="I100"/>
    </sheetView>
  </sheetViews>
  <sheetFormatPr baseColWidth="10" defaultColWidth="9.1640625" defaultRowHeight="13" x14ac:dyDescent="0.15"/>
  <cols>
    <col min="1" max="1" width="39" style="28" customWidth="1"/>
    <col min="2" max="4" width="11" style="29" customWidth="1"/>
    <col min="5" max="7" width="11" style="18" customWidth="1"/>
    <col min="8" max="8" width="9.1640625" style="18"/>
    <col min="9" max="9" width="10.5" style="18" customWidth="1"/>
    <col min="10" max="16384" width="9.1640625" style="18"/>
  </cols>
  <sheetData>
    <row r="1" spans="1:7" x14ac:dyDescent="0.15">
      <c r="A1" s="15"/>
      <c r="B1" s="16"/>
      <c r="C1" s="16"/>
      <c r="D1" s="16"/>
      <c r="E1" s="16"/>
      <c r="F1" s="16"/>
      <c r="G1" s="17" t="s">
        <v>17</v>
      </c>
    </row>
    <row r="2" spans="1:7" x14ac:dyDescent="0.15">
      <c r="A2" s="45" t="s">
        <v>18</v>
      </c>
      <c r="B2" s="45"/>
      <c r="C2" s="45"/>
      <c r="D2" s="45"/>
      <c r="E2" s="45"/>
      <c r="F2" s="45"/>
      <c r="G2" s="45"/>
    </row>
    <row r="3" spans="1:7" x14ac:dyDescent="0.15">
      <c r="A3" s="46" t="s">
        <v>19</v>
      </c>
      <c r="B3" s="46"/>
      <c r="C3" s="46"/>
      <c r="D3" s="46"/>
      <c r="E3" s="46"/>
      <c r="F3" s="46"/>
      <c r="G3" s="46"/>
    </row>
    <row r="4" spans="1:7" x14ac:dyDescent="0.15">
      <c r="A4" s="18"/>
      <c r="B4" s="19"/>
      <c r="C4" s="19"/>
      <c r="D4" s="19"/>
      <c r="E4" s="19"/>
      <c r="F4" s="19"/>
      <c r="G4" s="20" t="s">
        <v>20</v>
      </c>
    </row>
    <row r="5" spans="1:7" x14ac:dyDescent="0.15">
      <c r="A5" s="47"/>
      <c r="B5" s="50" t="s">
        <v>21</v>
      </c>
      <c r="C5" s="50"/>
      <c r="D5" s="50" t="s">
        <v>22</v>
      </c>
      <c r="E5" s="50"/>
      <c r="F5" s="50" t="s">
        <v>23</v>
      </c>
      <c r="G5" s="50"/>
    </row>
    <row r="6" spans="1:7" x14ac:dyDescent="0.15">
      <c r="A6" s="48"/>
      <c r="B6" s="21" t="s">
        <v>24</v>
      </c>
      <c r="C6" s="21" t="s">
        <v>25</v>
      </c>
      <c r="D6" s="21" t="s">
        <v>24</v>
      </c>
      <c r="E6" s="21" t="s">
        <v>25</v>
      </c>
      <c r="F6" s="21" t="s">
        <v>24</v>
      </c>
      <c r="G6" s="21" t="s">
        <v>25</v>
      </c>
    </row>
    <row r="7" spans="1:7" ht="10.5" customHeight="1" x14ac:dyDescent="0.15">
      <c r="A7" s="49"/>
      <c r="B7" s="22">
        <v>1</v>
      </c>
      <c r="C7" s="22">
        <v>2</v>
      </c>
      <c r="D7" s="22">
        <v>3</v>
      </c>
      <c r="E7" s="22">
        <v>4</v>
      </c>
      <c r="F7" s="22">
        <v>5</v>
      </c>
      <c r="G7" s="22">
        <v>6</v>
      </c>
    </row>
    <row r="8" spans="1:7" x14ac:dyDescent="0.15">
      <c r="A8" s="23" t="s">
        <v>26</v>
      </c>
      <c r="B8" s="24">
        <v>62.572243469945946</v>
      </c>
      <c r="C8" s="24">
        <v>89.741035452439519</v>
      </c>
      <c r="D8" s="24">
        <v>62.933018096513756</v>
      </c>
      <c r="E8" s="24">
        <v>89.048309842604567</v>
      </c>
      <c r="F8" s="24">
        <v>61.537694286072046</v>
      </c>
      <c r="G8" s="24">
        <v>91.85388240834574</v>
      </c>
    </row>
    <row r="9" spans="1:7" x14ac:dyDescent="0.15">
      <c r="A9" s="25" t="s">
        <v>27</v>
      </c>
      <c r="B9" s="24">
        <v>63.706669535953964</v>
      </c>
      <c r="C9" s="24">
        <v>89.548469220555049</v>
      </c>
      <c r="D9" s="24">
        <v>64.151672381123419</v>
      </c>
      <c r="E9" s="24">
        <v>88.763120291864354</v>
      </c>
      <c r="F9" s="24">
        <v>61.59490818524025</v>
      </c>
      <c r="G9" s="24">
        <v>93.123838926937069</v>
      </c>
    </row>
    <row r="10" spans="1:7" x14ac:dyDescent="0.15">
      <c r="A10" s="26" t="s">
        <v>28</v>
      </c>
      <c r="B10" s="24">
        <v>62.499801678991197</v>
      </c>
      <c r="C10" s="24">
        <v>94.657345933145976</v>
      </c>
      <c r="D10" s="24">
        <v>59.367261006023988</v>
      </c>
      <c r="E10" s="24">
        <v>94.002173109381687</v>
      </c>
      <c r="F10" s="24">
        <v>68.147091139638121</v>
      </c>
      <c r="G10" s="24">
        <v>96.005192365229121</v>
      </c>
    </row>
    <row r="11" spans="1:7" x14ac:dyDescent="0.15">
      <c r="A11" s="26" t="s">
        <v>29</v>
      </c>
      <c r="B11" s="24">
        <v>59.684044410210277</v>
      </c>
      <c r="C11" s="24">
        <v>92.226723355871727</v>
      </c>
      <c r="D11" s="24">
        <v>62.684334569291934</v>
      </c>
      <c r="E11" s="24">
        <v>91.448422935132001</v>
      </c>
      <c r="F11" s="24">
        <v>52.060840034662839</v>
      </c>
      <c r="G11" s="24">
        <v>94.069627105651051</v>
      </c>
    </row>
    <row r="12" spans="1:7" x14ac:dyDescent="0.15">
      <c r="A12" s="26" t="s">
        <v>30</v>
      </c>
      <c r="B12" s="24">
        <v>55.2596732870742</v>
      </c>
      <c r="C12" s="24">
        <v>90.97747393951667</v>
      </c>
      <c r="D12" s="24">
        <v>55.597263511908878</v>
      </c>
      <c r="E12" s="24">
        <v>90.738091348686183</v>
      </c>
      <c r="F12" s="24">
        <v>54.142645114563187</v>
      </c>
      <c r="G12" s="24">
        <v>91.772498130069366</v>
      </c>
    </row>
    <row r="13" spans="1:7" x14ac:dyDescent="0.15">
      <c r="A13" s="26" t="s">
        <v>31</v>
      </c>
      <c r="B13" s="24">
        <v>59.053510499901179</v>
      </c>
      <c r="C13" s="24">
        <v>91.546746980604482</v>
      </c>
      <c r="D13" s="24">
        <v>57.455092120576772</v>
      </c>
      <c r="E13" s="24">
        <v>89.204846949323553</v>
      </c>
      <c r="F13" s="24">
        <v>62.071507296456524</v>
      </c>
      <c r="G13" s="24">
        <v>96.671508214550173</v>
      </c>
    </row>
    <row r="14" spans="1:7" x14ac:dyDescent="0.15">
      <c r="A14" s="26" t="s">
        <v>32</v>
      </c>
      <c r="B14" s="24">
        <v>65.526344832216466</v>
      </c>
      <c r="C14" s="24">
        <v>91.251093277178484</v>
      </c>
      <c r="D14" s="24">
        <v>68.598651189308441</v>
      </c>
      <c r="E14" s="24">
        <v>91.099736480870405</v>
      </c>
      <c r="F14" s="24">
        <v>53.153228722261247</v>
      </c>
      <c r="G14" s="24">
        <v>91.96859453616544</v>
      </c>
    </row>
    <row r="15" spans="1:7" x14ac:dyDescent="0.15">
      <c r="A15" s="26" t="s">
        <v>33</v>
      </c>
      <c r="B15" s="24">
        <v>59.549866712590287</v>
      </c>
      <c r="C15" s="24">
        <v>92.249709720055975</v>
      </c>
      <c r="D15" s="24">
        <v>58.411837552926855</v>
      </c>
      <c r="E15" s="24">
        <v>91.032555393080969</v>
      </c>
      <c r="F15" s="24">
        <v>62.976338138691524</v>
      </c>
      <c r="G15" s="24">
        <v>95.728957629387295</v>
      </c>
    </row>
    <row r="16" spans="1:7" x14ac:dyDescent="0.15">
      <c r="A16" s="26" t="s">
        <v>34</v>
      </c>
      <c r="B16" s="24">
        <v>56.02952425458529</v>
      </c>
      <c r="C16" s="24">
        <v>90.787075232132366</v>
      </c>
      <c r="D16" s="24">
        <v>55.212809992101342</v>
      </c>
      <c r="E16" s="24">
        <v>91.106137936746222</v>
      </c>
      <c r="F16" s="24">
        <v>58.400038588153336</v>
      </c>
      <c r="G16" s="24">
        <v>89.975284276120391</v>
      </c>
    </row>
    <row r="17" spans="1:7" x14ac:dyDescent="0.15">
      <c r="A17" s="26" t="s">
        <v>35</v>
      </c>
      <c r="B17" s="24">
        <v>57.38449360150242</v>
      </c>
      <c r="C17" s="24">
        <v>86.997627684327</v>
      </c>
      <c r="D17" s="24">
        <v>55.746222252385571</v>
      </c>
      <c r="E17" s="24">
        <v>84.117399435764511</v>
      </c>
      <c r="F17" s="24">
        <v>60.912419860750894</v>
      </c>
      <c r="G17" s="24">
        <v>93.127875676354833</v>
      </c>
    </row>
    <row r="18" spans="1:7" x14ac:dyDescent="0.15">
      <c r="A18" s="26" t="s">
        <v>36</v>
      </c>
      <c r="B18" s="24">
        <v>61.910906055527271</v>
      </c>
      <c r="C18" s="24">
        <v>94.186665864411054</v>
      </c>
      <c r="D18" s="24">
        <v>63.030192021326855</v>
      </c>
      <c r="E18" s="24">
        <v>90.724531233573984</v>
      </c>
      <c r="F18" s="24">
        <v>59.924870175520766</v>
      </c>
      <c r="G18" s="24">
        <v>100</v>
      </c>
    </row>
    <row r="19" spans="1:7" x14ac:dyDescent="0.15">
      <c r="A19" s="26" t="s">
        <v>37</v>
      </c>
      <c r="B19" s="24">
        <v>66.073631689150758</v>
      </c>
      <c r="C19" s="24">
        <v>89.228217480572511</v>
      </c>
      <c r="D19" s="24">
        <v>66.669859137521044</v>
      </c>
      <c r="E19" s="24">
        <v>89.094152093865333</v>
      </c>
      <c r="F19" s="24">
        <v>63.446456422572297</v>
      </c>
      <c r="G19" s="24">
        <v>89.812888876685363</v>
      </c>
    </row>
    <row r="20" spans="1:7" x14ac:dyDescent="0.15">
      <c r="A20" s="26" t="s">
        <v>38</v>
      </c>
      <c r="B20" s="24">
        <v>68.590711413175356</v>
      </c>
      <c r="C20" s="24">
        <v>94.189395374450825</v>
      </c>
      <c r="D20" s="24">
        <v>71.562303899383892</v>
      </c>
      <c r="E20" s="24">
        <v>93.332457034756686</v>
      </c>
      <c r="F20" s="24">
        <v>63.221399737141958</v>
      </c>
      <c r="G20" s="24">
        <v>96.020886671750489</v>
      </c>
    </row>
    <row r="21" spans="1:7" x14ac:dyDescent="0.15">
      <c r="A21" s="26" t="s">
        <v>39</v>
      </c>
      <c r="B21" s="24">
        <v>77.003708984631857</v>
      </c>
      <c r="C21" s="24">
        <v>92.440128889828998</v>
      </c>
      <c r="D21" s="24">
        <v>77.905505290570758</v>
      </c>
      <c r="E21" s="24">
        <v>91.605623197972434</v>
      </c>
      <c r="F21" s="24">
        <v>74.622437738692895</v>
      </c>
      <c r="G21" s="24">
        <v>94.43890282503331</v>
      </c>
    </row>
    <row r="22" spans="1:7" x14ac:dyDescent="0.15">
      <c r="A22" s="26" t="s">
        <v>40</v>
      </c>
      <c r="B22" s="24">
        <v>53.876461993183767</v>
      </c>
      <c r="C22" s="24">
        <v>88.37966916892924</v>
      </c>
      <c r="D22" s="24">
        <v>52.301844008364512</v>
      </c>
      <c r="E22" s="24">
        <v>88.352199722377875</v>
      </c>
      <c r="F22" s="24">
        <v>57.75828011075761</v>
      </c>
      <c r="G22" s="24">
        <v>88.447902196519223</v>
      </c>
    </row>
    <row r="23" spans="1:7" x14ac:dyDescent="0.15">
      <c r="A23" s="26" t="s">
        <v>41</v>
      </c>
      <c r="B23" s="24">
        <v>56.168996271405696</v>
      </c>
      <c r="C23" s="24">
        <v>92.06591810420484</v>
      </c>
      <c r="D23" s="24">
        <v>58.818925752406869</v>
      </c>
      <c r="E23" s="24">
        <v>90.371654424017592</v>
      </c>
      <c r="F23" s="24">
        <v>52.296488852639563</v>
      </c>
      <c r="G23" s="24">
        <v>94.796913216655952</v>
      </c>
    </row>
    <row r="24" spans="1:7" x14ac:dyDescent="0.15">
      <c r="A24" s="26" t="s">
        <v>42</v>
      </c>
      <c r="B24" s="24">
        <v>56.198136986655648</v>
      </c>
      <c r="C24" s="24">
        <v>89.898474473479126</v>
      </c>
      <c r="D24" s="24">
        <v>53.576885575114829</v>
      </c>
      <c r="E24" s="24">
        <v>89.888508537010594</v>
      </c>
      <c r="F24" s="24">
        <v>64.770109866926433</v>
      </c>
      <c r="G24" s="24">
        <v>89.929460679532966</v>
      </c>
    </row>
    <row r="25" spans="1:7" x14ac:dyDescent="0.15">
      <c r="A25" s="26" t="s">
        <v>43</v>
      </c>
      <c r="B25" s="24">
        <v>60.590473982863529</v>
      </c>
      <c r="C25" s="24">
        <v>90.397393713000525</v>
      </c>
      <c r="D25" s="24">
        <v>60.931994239718968</v>
      </c>
      <c r="E25" s="24">
        <v>89.376543722375516</v>
      </c>
      <c r="F25" s="24">
        <v>59.628667431452335</v>
      </c>
      <c r="G25" s="24">
        <v>93.186571900300848</v>
      </c>
    </row>
    <row r="26" spans="1:7" x14ac:dyDescent="0.15">
      <c r="A26" s="26" t="s">
        <v>44</v>
      </c>
      <c r="B26" s="24">
        <v>74.470277890364898</v>
      </c>
      <c r="C26" s="24">
        <v>91.448544704316149</v>
      </c>
      <c r="D26" s="24">
        <v>76.157724987833262</v>
      </c>
      <c r="E26" s="24">
        <v>92.412313652131871</v>
      </c>
      <c r="F26" s="24">
        <v>68.467383371994984</v>
      </c>
      <c r="G26" s="24">
        <v>87.132280881515584</v>
      </c>
    </row>
    <row r="27" spans="1:7" x14ac:dyDescent="0.15">
      <c r="A27" s="26" t="s">
        <v>45</v>
      </c>
      <c r="B27" s="24">
        <v>65.599365264537425</v>
      </c>
      <c r="C27" s="24">
        <v>86.496492148696547</v>
      </c>
      <c r="D27" s="24">
        <v>65.599365264537425</v>
      </c>
      <c r="E27" s="24">
        <v>86.496492148696547</v>
      </c>
      <c r="F27" s="24" t="s">
        <v>46</v>
      </c>
      <c r="G27" s="24" t="s">
        <v>46</v>
      </c>
    </row>
    <row r="28" spans="1:7" x14ac:dyDescent="0.15">
      <c r="A28" s="25" t="s">
        <v>47</v>
      </c>
      <c r="B28" s="24">
        <v>64.562993454384753</v>
      </c>
      <c r="C28" s="24">
        <v>86.967438596574411</v>
      </c>
      <c r="D28" s="24">
        <v>65.431092109066213</v>
      </c>
      <c r="E28" s="24">
        <v>86.888316010146738</v>
      </c>
      <c r="F28" s="24">
        <v>59.747023093520653</v>
      </c>
      <c r="G28" s="24">
        <v>87.394532794814239</v>
      </c>
    </row>
    <row r="29" spans="1:7" x14ac:dyDescent="0.15">
      <c r="A29" s="26" t="s">
        <v>48</v>
      </c>
      <c r="B29" s="24">
        <v>69.749342707733277</v>
      </c>
      <c r="C29" s="24">
        <v>89.317811400680256</v>
      </c>
      <c r="D29" s="24">
        <v>71.196222068715784</v>
      </c>
      <c r="E29" s="24">
        <v>90.638789917749506</v>
      </c>
      <c r="F29" s="24">
        <v>63.640836317489025</v>
      </c>
      <c r="G29" s="24">
        <v>83.279191450762781</v>
      </c>
    </row>
    <row r="30" spans="1:7" x14ac:dyDescent="0.15">
      <c r="A30" s="26" t="s">
        <v>49</v>
      </c>
      <c r="B30" s="24">
        <v>58.135043538803977</v>
      </c>
      <c r="C30" s="24">
        <v>76.034674750465825</v>
      </c>
      <c r="D30" s="24">
        <v>56.682441636482572</v>
      </c>
      <c r="E30" s="24">
        <v>74.417397015804809</v>
      </c>
      <c r="F30" s="24">
        <v>63.84472891523734</v>
      </c>
      <c r="G30" s="24">
        <v>81.434592058984549</v>
      </c>
    </row>
    <row r="31" spans="1:7" x14ac:dyDescent="0.15">
      <c r="A31" s="26" t="s">
        <v>50</v>
      </c>
      <c r="B31" s="24">
        <v>57.050564098535432</v>
      </c>
      <c r="C31" s="24">
        <v>84.182135004448114</v>
      </c>
      <c r="D31" s="24">
        <v>57.933493504230675</v>
      </c>
      <c r="E31" s="24">
        <v>82.399943509954127</v>
      </c>
      <c r="F31" s="24">
        <v>54.260447381212479</v>
      </c>
      <c r="G31" s="24">
        <v>90.146118066519094</v>
      </c>
    </row>
    <row r="32" spans="1:7" x14ac:dyDescent="0.15">
      <c r="A32" s="27" t="s">
        <v>51</v>
      </c>
      <c r="B32" s="24">
        <v>50.942931750049503</v>
      </c>
      <c r="C32" s="24">
        <v>80.765303104510764</v>
      </c>
      <c r="D32" s="24">
        <v>47.690465146555006</v>
      </c>
      <c r="E32" s="24">
        <v>77.390917557637152</v>
      </c>
      <c r="F32" s="24">
        <v>58.498587936819263</v>
      </c>
      <c r="G32" s="24">
        <v>89.647798304007651</v>
      </c>
    </row>
    <row r="33" spans="1:11" x14ac:dyDescent="0.15">
      <c r="A33" s="27" t="s">
        <v>52</v>
      </c>
      <c r="B33" s="24">
        <v>57.293249197882062</v>
      </c>
      <c r="C33" s="24">
        <v>84.291460519385325</v>
      </c>
      <c r="D33" s="24">
        <v>58.306873653867953</v>
      </c>
      <c r="E33" s="24">
        <v>82.550514573190426</v>
      </c>
      <c r="F33" s="24">
        <v>54.047497670578579</v>
      </c>
      <c r="G33" s="24">
        <v>90.165317754307168</v>
      </c>
    </row>
    <row r="34" spans="1:11" x14ac:dyDescent="0.15">
      <c r="A34" s="26" t="s">
        <v>53</v>
      </c>
      <c r="B34" s="24">
        <v>57.821628690318761</v>
      </c>
      <c r="C34" s="24">
        <v>85.953485627911377</v>
      </c>
      <c r="D34" s="24">
        <v>60.489227217503419</v>
      </c>
      <c r="E34" s="24">
        <v>84.372042615450979</v>
      </c>
      <c r="F34" s="24">
        <v>52.161677693443124</v>
      </c>
      <c r="G34" s="24">
        <v>90.411125914520781</v>
      </c>
    </row>
    <row r="35" spans="1:11" x14ac:dyDescent="0.15">
      <c r="A35" s="26" t="s">
        <v>54</v>
      </c>
      <c r="B35" s="24">
        <v>67.909433229106241</v>
      </c>
      <c r="C35" s="24">
        <v>90.967995468855548</v>
      </c>
      <c r="D35" s="24">
        <v>68.158406129214399</v>
      </c>
      <c r="E35" s="24">
        <v>90.73264544354538</v>
      </c>
      <c r="F35" s="24">
        <v>67.106342204491142</v>
      </c>
      <c r="G35" s="24">
        <v>91.853223297609972</v>
      </c>
    </row>
    <row r="36" spans="1:11" x14ac:dyDescent="0.15">
      <c r="A36" s="26" t="s">
        <v>55</v>
      </c>
      <c r="B36" s="24">
        <v>67.036193270278815</v>
      </c>
      <c r="C36" s="24">
        <v>88.336804235694487</v>
      </c>
      <c r="D36" s="24">
        <v>67.301434390409653</v>
      </c>
      <c r="E36" s="24">
        <v>88.334105994719977</v>
      </c>
      <c r="F36" s="24">
        <v>66.477948233633541</v>
      </c>
      <c r="G36" s="24">
        <v>88.342087988188695</v>
      </c>
    </row>
    <row r="37" spans="1:11" x14ac:dyDescent="0.15">
      <c r="A37" s="26" t="s">
        <v>56</v>
      </c>
      <c r="B37" s="24">
        <v>57.383641349646489</v>
      </c>
      <c r="C37" s="24">
        <v>82.205367708085646</v>
      </c>
      <c r="D37" s="24">
        <v>59.852728464679629</v>
      </c>
      <c r="E37" s="24">
        <v>82.670415593885181</v>
      </c>
      <c r="F37" s="24">
        <v>28.950636502722642</v>
      </c>
      <c r="G37" s="24">
        <v>76.90459604904305</v>
      </c>
    </row>
    <row r="38" spans="1:11" x14ac:dyDescent="0.15">
      <c r="A38" s="26" t="s">
        <v>57</v>
      </c>
      <c r="B38" s="24">
        <v>56.250393584099641</v>
      </c>
      <c r="C38" s="24">
        <v>85.876203092243614</v>
      </c>
      <c r="D38" s="24">
        <v>61.945155874821033</v>
      </c>
      <c r="E38" s="24">
        <v>86.878461999467817</v>
      </c>
      <c r="F38" s="24">
        <v>41.411633906775243</v>
      </c>
      <c r="G38" s="24">
        <v>83.694306320743607</v>
      </c>
    </row>
    <row r="39" spans="1:11" x14ac:dyDescent="0.15">
      <c r="A39" s="26" t="s">
        <v>58</v>
      </c>
      <c r="B39" s="24">
        <v>64.139241859278826</v>
      </c>
      <c r="C39" s="24">
        <v>87.13337513028543</v>
      </c>
      <c r="D39" s="24">
        <v>62.250096129415738</v>
      </c>
      <c r="E39" s="24">
        <v>87.822822677542021</v>
      </c>
      <c r="F39" s="24">
        <v>68.934926704010735</v>
      </c>
      <c r="G39" s="24">
        <v>85.598232111717266</v>
      </c>
    </row>
    <row r="40" spans="1:11" ht="14" x14ac:dyDescent="0.15">
      <c r="A40" s="26" t="s">
        <v>59</v>
      </c>
      <c r="B40" s="24">
        <v>67.846393807773339</v>
      </c>
      <c r="C40" s="24">
        <v>88.532595307887235</v>
      </c>
      <c r="D40" s="24">
        <v>67.846393807773339</v>
      </c>
      <c r="E40" s="24">
        <v>88.532595307887235</v>
      </c>
      <c r="F40" s="24" t="s">
        <v>46</v>
      </c>
      <c r="G40" s="24" t="s">
        <v>46</v>
      </c>
      <c r="I40" s="54" t="s">
        <v>138</v>
      </c>
    </row>
    <row r="41" spans="1:11" x14ac:dyDescent="0.15">
      <c r="A41" s="25" t="s">
        <v>60</v>
      </c>
      <c r="B41" s="24">
        <v>64.518823158518543</v>
      </c>
      <c r="C41" s="24">
        <v>90.319836025275862</v>
      </c>
      <c r="D41" s="24">
        <v>67.110516534629554</v>
      </c>
      <c r="E41" s="24">
        <v>89.80114241113651</v>
      </c>
      <c r="F41" s="24">
        <v>60.276138757284002</v>
      </c>
      <c r="G41" s="24">
        <v>91.235538894208702</v>
      </c>
      <c r="I41" s="44"/>
    </row>
    <row r="42" spans="1:11" x14ac:dyDescent="0.15">
      <c r="A42" s="26" t="s">
        <v>61</v>
      </c>
      <c r="B42" s="24">
        <v>56.625016492024564</v>
      </c>
      <c r="C42" s="24">
        <v>94.177506046082669</v>
      </c>
      <c r="D42" s="24">
        <v>60.268531986044216</v>
      </c>
      <c r="E42" s="24">
        <v>97.663528808505163</v>
      </c>
      <c r="F42" s="24">
        <v>53.640972682642143</v>
      </c>
      <c r="G42" s="24">
        <v>90.824304094521054</v>
      </c>
      <c r="I42" s="44"/>
      <c r="J42" s="31" t="s">
        <v>24</v>
      </c>
      <c r="K42" s="31" t="s">
        <v>25</v>
      </c>
    </row>
    <row r="43" spans="1:11" x14ac:dyDescent="0.15">
      <c r="A43" s="26" t="s">
        <v>62</v>
      </c>
      <c r="B43" s="24">
        <v>56.878471056777833</v>
      </c>
      <c r="C43" s="24">
        <v>93.490003233972516</v>
      </c>
      <c r="D43" s="24">
        <v>66.849220476886458</v>
      </c>
      <c r="E43" s="24">
        <v>94.959086827459998</v>
      </c>
      <c r="F43" s="24">
        <v>49.363891605140132</v>
      </c>
      <c r="G43" s="24">
        <v>92.08449469039526</v>
      </c>
      <c r="I43" s="55" t="s">
        <v>130</v>
      </c>
      <c r="J43" s="33">
        <f>AVERAGE(B59:B72)</f>
        <v>60.830898595369078</v>
      </c>
      <c r="K43" s="33">
        <f>AVERAGE(C59:C72)</f>
        <v>92.885770740404695</v>
      </c>
    </row>
    <row r="44" spans="1:11" x14ac:dyDescent="0.15">
      <c r="A44" s="26" t="s">
        <v>63</v>
      </c>
      <c r="B44" s="24">
        <v>56.481905106630293</v>
      </c>
      <c r="C44" s="24">
        <v>88.574968760904923</v>
      </c>
      <c r="D44" s="24">
        <v>62.122548670882622</v>
      </c>
      <c r="E44" s="24">
        <v>88.010714617021719</v>
      </c>
      <c r="F44" s="24">
        <v>51.027690337482682</v>
      </c>
      <c r="G44" s="24">
        <v>89.176496445567309</v>
      </c>
      <c r="I44" s="55"/>
      <c r="J44" s="31"/>
      <c r="K44" s="31"/>
    </row>
    <row r="45" spans="1:11" x14ac:dyDescent="0.15">
      <c r="A45" s="26" t="s">
        <v>64</v>
      </c>
      <c r="B45" s="24">
        <v>71.892433623196283</v>
      </c>
      <c r="C45" s="24">
        <v>91.628775761296254</v>
      </c>
      <c r="D45" s="24">
        <v>75.094769683540179</v>
      </c>
      <c r="E45" s="24">
        <v>91.642569257713106</v>
      </c>
      <c r="F45" s="24">
        <v>67.942938241831627</v>
      </c>
      <c r="G45" s="24">
        <v>91.611319147831423</v>
      </c>
      <c r="I45" s="55" t="s">
        <v>131</v>
      </c>
      <c r="J45" s="31" cm="1">
        <f t="array" ref="J45">_xlfn.MODE.SNGL(ROUND(B59:B72,0))</f>
        <v>62</v>
      </c>
      <c r="K45" s="31" cm="1">
        <f t="array" ref="K45">_xlfn.MODE.SNGL(ROUND(C59:C72,0))</f>
        <v>94</v>
      </c>
    </row>
    <row r="46" spans="1:11" x14ac:dyDescent="0.15">
      <c r="A46" s="26" t="s">
        <v>65</v>
      </c>
      <c r="B46" s="24">
        <v>65.958895121471116</v>
      </c>
      <c r="C46" s="24">
        <v>89.764645456131746</v>
      </c>
      <c r="D46" s="24">
        <v>72.655968296921472</v>
      </c>
      <c r="E46" s="24">
        <v>92.969576088383874</v>
      </c>
      <c r="F46" s="24">
        <v>53.821217163464354</v>
      </c>
      <c r="G46" s="24">
        <v>82.50674792289324</v>
      </c>
      <c r="I46" s="55"/>
      <c r="J46" s="31"/>
      <c r="K46" s="31"/>
    </row>
    <row r="47" spans="1:11" x14ac:dyDescent="0.15">
      <c r="A47" s="26" t="s">
        <v>66</v>
      </c>
      <c r="B47" s="24">
        <v>61.493527821210805</v>
      </c>
      <c r="C47" s="24">
        <v>88.8580157120156</v>
      </c>
      <c r="D47" s="24">
        <v>60.461157236578238</v>
      </c>
      <c r="E47" s="24">
        <v>86.545706105199869</v>
      </c>
      <c r="F47" s="24">
        <v>64.946443584153499</v>
      </c>
      <c r="G47" s="24">
        <v>96.854556784074589</v>
      </c>
      <c r="I47" s="55" t="s">
        <v>132</v>
      </c>
      <c r="J47" s="33">
        <f>MEDIAN(B59:B72)</f>
        <v>60.710210308062827</v>
      </c>
      <c r="K47" s="33">
        <f>MEDIAN(C59:C72)</f>
        <v>92.966337948925229</v>
      </c>
    </row>
    <row r="48" spans="1:11" x14ac:dyDescent="0.15">
      <c r="A48" s="26" t="s">
        <v>67</v>
      </c>
      <c r="B48" s="24">
        <v>60.403739133033866</v>
      </c>
      <c r="C48" s="24">
        <v>90.498282568015924</v>
      </c>
      <c r="D48" s="24">
        <v>63.13591515434679</v>
      </c>
      <c r="E48" s="24">
        <v>90.135083995243576</v>
      </c>
      <c r="F48" s="24">
        <v>54.892852370943103</v>
      </c>
      <c r="G48" s="24">
        <v>91.349859033442272</v>
      </c>
      <c r="I48" s="44"/>
    </row>
    <row r="49" spans="1:9" ht="14" x14ac:dyDescent="0.15">
      <c r="A49" s="26" t="s">
        <v>68</v>
      </c>
      <c r="B49" s="24">
        <v>67.926818069439207</v>
      </c>
      <c r="C49" s="24">
        <v>83.203498683897365</v>
      </c>
      <c r="D49" s="24">
        <v>68.598296099098263</v>
      </c>
      <c r="E49" s="24">
        <v>82.312917542178084</v>
      </c>
      <c r="F49" s="24">
        <v>53.883483227000447</v>
      </c>
      <c r="G49" s="24">
        <v>94.880749885507242</v>
      </c>
      <c r="I49" s="54" t="s">
        <v>133</v>
      </c>
    </row>
    <row r="50" spans="1:9" x14ac:dyDescent="0.15">
      <c r="A50" s="25" t="s">
        <v>69</v>
      </c>
      <c r="B50" s="24">
        <v>74.545130065061784</v>
      </c>
      <c r="C50" s="24">
        <v>96.591616560478755</v>
      </c>
      <c r="D50" s="24">
        <v>69.919489153715034</v>
      </c>
      <c r="E50" s="24">
        <v>94.968597069122637</v>
      </c>
      <c r="F50" s="24">
        <v>79.098644596896591</v>
      </c>
      <c r="G50" s="24">
        <v>98.474711702563781</v>
      </c>
    </row>
    <row r="51" spans="1:9" x14ac:dyDescent="0.15">
      <c r="A51" s="26" t="s">
        <v>70</v>
      </c>
      <c r="B51" s="24">
        <v>86.395461307454624</v>
      </c>
      <c r="C51" s="24">
        <v>99.825027766710548</v>
      </c>
      <c r="D51" s="24">
        <v>85.807687088131232</v>
      </c>
      <c r="E51" s="24">
        <v>99.89520891111242</v>
      </c>
      <c r="F51" s="24">
        <v>86.854301221208203</v>
      </c>
      <c r="G51" s="24">
        <v>99.757089781189237</v>
      </c>
    </row>
    <row r="52" spans="1:9" x14ac:dyDescent="0.15">
      <c r="A52" s="26" t="s">
        <v>71</v>
      </c>
      <c r="B52" s="24">
        <v>91.192689947065844</v>
      </c>
      <c r="C52" s="24">
        <v>100</v>
      </c>
      <c r="D52" s="24">
        <v>91.554223523881248</v>
      </c>
      <c r="E52" s="24">
        <v>100</v>
      </c>
      <c r="F52" s="24">
        <v>90.74380141482763</v>
      </c>
      <c r="G52" s="24">
        <v>100</v>
      </c>
    </row>
    <row r="53" spans="1:9" x14ac:dyDescent="0.15">
      <c r="A53" s="26" t="s">
        <v>72</v>
      </c>
      <c r="B53" s="24">
        <v>69.81440824556897</v>
      </c>
      <c r="C53" s="24">
        <v>99.702561559034379</v>
      </c>
      <c r="D53" s="24">
        <v>64.577146002285232</v>
      </c>
      <c r="E53" s="24">
        <v>99.475739052519543</v>
      </c>
      <c r="F53" s="24">
        <v>74.370556683184788</v>
      </c>
      <c r="G53" s="24">
        <v>100</v>
      </c>
    </row>
    <row r="54" spans="1:9" x14ac:dyDescent="0.15">
      <c r="A54" s="26" t="s">
        <v>73</v>
      </c>
      <c r="B54" s="24">
        <v>72.270274188936483</v>
      </c>
      <c r="C54" s="24">
        <v>98.283300061356115</v>
      </c>
      <c r="D54" s="24">
        <v>79.106797034480664</v>
      </c>
      <c r="E54" s="24">
        <v>98.521413601027717</v>
      </c>
      <c r="F54" s="24">
        <v>67.296249324455019</v>
      </c>
      <c r="G54" s="24">
        <v>98.058695868661033</v>
      </c>
    </row>
    <row r="55" spans="1:9" x14ac:dyDescent="0.15">
      <c r="A55" s="26" t="s">
        <v>74</v>
      </c>
      <c r="B55" s="24">
        <v>74.183626397667624</v>
      </c>
      <c r="C55" s="24">
        <v>98.999934868228323</v>
      </c>
      <c r="D55" s="24">
        <v>77.447262978760932</v>
      </c>
      <c r="E55" s="24">
        <v>98.842037101626119</v>
      </c>
      <c r="F55" s="24">
        <v>67.827914050958697</v>
      </c>
      <c r="G55" s="24">
        <v>99.261979755246102</v>
      </c>
    </row>
    <row r="56" spans="1:9" x14ac:dyDescent="0.15">
      <c r="A56" s="26" t="s">
        <v>75</v>
      </c>
      <c r="B56" s="24">
        <v>92.433540064148801</v>
      </c>
      <c r="C56" s="24">
        <v>100</v>
      </c>
      <c r="D56" s="24">
        <v>84.798082525238911</v>
      </c>
      <c r="E56" s="24">
        <v>100</v>
      </c>
      <c r="F56" s="24">
        <v>97.319411543732514</v>
      </c>
      <c r="G56" s="24">
        <v>100</v>
      </c>
    </row>
    <row r="57" spans="1:9" x14ac:dyDescent="0.15">
      <c r="A57" s="26" t="s">
        <v>76</v>
      </c>
      <c r="B57" s="24">
        <v>51.825686548281801</v>
      </c>
      <c r="C57" s="24">
        <v>89.6499794746953</v>
      </c>
      <c r="D57" s="24">
        <v>46.775484235025033</v>
      </c>
      <c r="E57" s="24">
        <v>86.239572029641721</v>
      </c>
      <c r="F57" s="24">
        <v>58.974974565922473</v>
      </c>
      <c r="G57" s="24">
        <v>94.993836605040755</v>
      </c>
    </row>
    <row r="58" spans="1:9" x14ac:dyDescent="0.15">
      <c r="A58" s="25" t="s">
        <v>77</v>
      </c>
      <c r="B58" s="24">
        <v>60.127541718619831</v>
      </c>
      <c r="C58" s="24">
        <v>92.70558260297868</v>
      </c>
      <c r="D58" s="24">
        <v>60.633950842692371</v>
      </c>
      <c r="E58" s="24">
        <v>92.034452244590696</v>
      </c>
      <c r="F58" s="24">
        <v>58.913251546299932</v>
      </c>
      <c r="G58" s="24">
        <v>94.507235868076137</v>
      </c>
    </row>
    <row r="59" spans="1:9" x14ac:dyDescent="0.15">
      <c r="A59" s="26" t="s">
        <v>78</v>
      </c>
      <c r="B59" s="24">
        <v>57.825848598830731</v>
      </c>
      <c r="C59" s="24">
        <v>92.797571367285229</v>
      </c>
      <c r="D59" s="24">
        <v>55.158561946973769</v>
      </c>
      <c r="E59" s="24">
        <v>90.543182865484638</v>
      </c>
      <c r="F59" s="24">
        <v>61.95981057551635</v>
      </c>
      <c r="G59" s="24">
        <v>96.721778657572045</v>
      </c>
    </row>
    <row r="60" spans="1:9" x14ac:dyDescent="0.15">
      <c r="A60" s="26" t="s">
        <v>79</v>
      </c>
      <c r="B60" s="24">
        <v>61.810036998421694</v>
      </c>
      <c r="C60" s="24">
        <v>93.718434932649302</v>
      </c>
      <c r="D60" s="24">
        <v>60.702559777241703</v>
      </c>
      <c r="E60" s="24">
        <v>92.045557831453664</v>
      </c>
      <c r="F60" s="24">
        <v>63.97405350453306</v>
      </c>
      <c r="G60" s="24">
        <v>96.837995156488446</v>
      </c>
    </row>
    <row r="61" spans="1:9" x14ac:dyDescent="0.15">
      <c r="A61" s="26" t="s">
        <v>80</v>
      </c>
      <c r="B61" s="24">
        <v>75.451926738468927</v>
      </c>
      <c r="C61" s="24">
        <v>97.050051487613644</v>
      </c>
      <c r="D61" s="24">
        <v>80.310171426975572</v>
      </c>
      <c r="E61" s="24">
        <v>95.824215509153532</v>
      </c>
      <c r="F61" s="24">
        <v>67.976883769088005</v>
      </c>
      <c r="G61" s="24">
        <v>99.347082602134265</v>
      </c>
    </row>
    <row r="62" spans="1:9" x14ac:dyDescent="0.15">
      <c r="A62" s="26" t="s">
        <v>81</v>
      </c>
      <c r="B62" s="24">
        <v>60.0043916653661</v>
      </c>
      <c r="C62" s="24">
        <v>95.843823103203363</v>
      </c>
      <c r="D62" s="24">
        <v>58.300013276569167</v>
      </c>
      <c r="E62" s="24">
        <v>95.012467578429238</v>
      </c>
      <c r="F62" s="24">
        <v>64.893030129482128</v>
      </c>
      <c r="G62" s="24">
        <v>98.719591431339524</v>
      </c>
    </row>
    <row r="63" spans="1:9" x14ac:dyDescent="0.15">
      <c r="A63" s="26" t="s">
        <v>82</v>
      </c>
      <c r="B63" s="24">
        <v>62.409149597505781</v>
      </c>
      <c r="C63" s="24">
        <v>92.232653019635876</v>
      </c>
      <c r="D63" s="24">
        <v>63.876058750415488</v>
      </c>
      <c r="E63" s="24">
        <v>91.703567149315006</v>
      </c>
      <c r="F63" s="24">
        <v>59.603553176840414</v>
      </c>
      <c r="G63" s="24">
        <v>93.259129592022973</v>
      </c>
    </row>
    <row r="64" spans="1:9" x14ac:dyDescent="0.15">
      <c r="A64" s="26" t="s">
        <v>83</v>
      </c>
      <c r="B64" s="24">
        <v>61.737716445559165</v>
      </c>
      <c r="C64" s="24">
        <v>97.428356489560954</v>
      </c>
      <c r="D64" s="24">
        <v>64.399217901386137</v>
      </c>
      <c r="E64" s="24">
        <v>96.518964762362415</v>
      </c>
      <c r="F64" s="24">
        <v>57.967384231146525</v>
      </c>
      <c r="G64" s="24">
        <v>99.095297510724521</v>
      </c>
    </row>
    <row r="65" spans="1:7" x14ac:dyDescent="0.15">
      <c r="A65" s="26" t="s">
        <v>84</v>
      </c>
      <c r="B65" s="24">
        <v>58.815967193451101</v>
      </c>
      <c r="C65" s="24">
        <v>87.675952091047677</v>
      </c>
      <c r="D65" s="24">
        <v>61.667855891944491</v>
      </c>
      <c r="E65" s="24">
        <v>88.159190798806179</v>
      </c>
      <c r="F65" s="24">
        <v>49.64387310677013</v>
      </c>
      <c r="G65" s="24">
        <v>86.079267639094681</v>
      </c>
    </row>
    <row r="66" spans="1:7" x14ac:dyDescent="0.15">
      <c r="A66" s="26" t="s">
        <v>85</v>
      </c>
      <c r="B66" s="24">
        <v>60.311502908725338</v>
      </c>
      <c r="C66" s="24">
        <v>89.495419727311088</v>
      </c>
      <c r="D66" s="24">
        <v>60.301883417972576</v>
      </c>
      <c r="E66" s="24">
        <v>89.261280874907541</v>
      </c>
      <c r="F66" s="24">
        <v>60.340626792943411</v>
      </c>
      <c r="G66" s="24">
        <v>90.352394707540299</v>
      </c>
    </row>
    <row r="67" spans="1:7" x14ac:dyDescent="0.15">
      <c r="A67" s="26" t="s">
        <v>86</v>
      </c>
      <c r="B67" s="24">
        <v>61.090976066619319</v>
      </c>
      <c r="C67" s="24">
        <v>90.163818143782947</v>
      </c>
      <c r="D67" s="24">
        <v>60.324770598030774</v>
      </c>
      <c r="E67" s="24">
        <v>89.09573981267323</v>
      </c>
      <c r="F67" s="24">
        <v>63.945035405900079</v>
      </c>
      <c r="G67" s="24">
        <v>94.258283258398961</v>
      </c>
    </row>
    <row r="68" spans="1:7" x14ac:dyDescent="0.15">
      <c r="A68" s="26" t="s">
        <v>87</v>
      </c>
      <c r="B68" s="24">
        <v>58.198242494331552</v>
      </c>
      <c r="C68" s="24">
        <v>93.135104530565229</v>
      </c>
      <c r="D68" s="24">
        <v>62.650865331035327</v>
      </c>
      <c r="E68" s="24">
        <v>94.354355107214644</v>
      </c>
      <c r="F68" s="24">
        <v>51.626680230669535</v>
      </c>
      <c r="G68" s="24">
        <v>91.19820660265701</v>
      </c>
    </row>
    <row r="69" spans="1:7" x14ac:dyDescent="0.15">
      <c r="A69" s="26" t="s">
        <v>88</v>
      </c>
      <c r="B69" s="24">
        <v>50.817466771040856</v>
      </c>
      <c r="C69" s="24">
        <v>93.656276678953304</v>
      </c>
      <c r="D69" s="24">
        <v>52.424831099061961</v>
      </c>
      <c r="E69" s="24">
        <v>92.546685773201887</v>
      </c>
      <c r="F69" s="24">
        <v>47.248419224207261</v>
      </c>
      <c r="G69" s="24">
        <v>96.034913333828541</v>
      </c>
    </row>
    <row r="70" spans="1:7" x14ac:dyDescent="0.15">
      <c r="A70" s="26" t="s">
        <v>89</v>
      </c>
      <c r="B70" s="24">
        <v>60.917152814052692</v>
      </c>
      <c r="C70" s="24">
        <v>94.01138270426874</v>
      </c>
      <c r="D70" s="24">
        <v>61.797336085570457</v>
      </c>
      <c r="E70" s="24">
        <v>94.730467966448302</v>
      </c>
      <c r="F70" s="24">
        <v>57.861722081936044</v>
      </c>
      <c r="G70" s="24">
        <v>90.86578467399795</v>
      </c>
    </row>
    <row r="71" spans="1:7" x14ac:dyDescent="0.15">
      <c r="A71" s="26" t="s">
        <v>90</v>
      </c>
      <c r="B71" s="24">
        <v>61.738934240720774</v>
      </c>
      <c r="C71" s="24">
        <v>91.508240857040263</v>
      </c>
      <c r="D71" s="24">
        <v>63.55812012712812</v>
      </c>
      <c r="E71" s="24">
        <v>90.992145507337369</v>
      </c>
      <c r="F71" s="24">
        <v>56.13030869379471</v>
      </c>
      <c r="G71" s="24">
        <v>93.086437593613681</v>
      </c>
    </row>
    <row r="72" spans="1:7" x14ac:dyDescent="0.15">
      <c r="A72" s="26" t="s">
        <v>91</v>
      </c>
      <c r="B72" s="24">
        <v>60.503267802072955</v>
      </c>
      <c r="C72" s="24">
        <v>91.683705232747911</v>
      </c>
      <c r="D72" s="24">
        <v>61.743950127675589</v>
      </c>
      <c r="E72" s="24">
        <v>89.876234090590174</v>
      </c>
      <c r="F72" s="24">
        <v>57.135179726923454</v>
      </c>
      <c r="G72" s="24">
        <v>97.470519623883376</v>
      </c>
    </row>
    <row r="73" spans="1:7" x14ac:dyDescent="0.15">
      <c r="A73" s="25" t="s">
        <v>92</v>
      </c>
      <c r="B73" s="24">
        <v>59.706693972259238</v>
      </c>
      <c r="C73" s="24">
        <v>88.845771810562823</v>
      </c>
      <c r="D73" s="24">
        <v>60.751548543856117</v>
      </c>
      <c r="E73" s="24">
        <v>88.595137710655706</v>
      </c>
      <c r="F73" s="24">
        <v>55.102357867342526</v>
      </c>
      <c r="G73" s="24">
        <v>89.97562488029746</v>
      </c>
    </row>
    <row r="74" spans="1:7" x14ac:dyDescent="0.15">
      <c r="A74" s="26" t="s">
        <v>93</v>
      </c>
      <c r="B74" s="24">
        <v>58.407776376399021</v>
      </c>
      <c r="C74" s="24">
        <v>91.105979529369577</v>
      </c>
      <c r="D74" s="24">
        <v>66.534440774007194</v>
      </c>
      <c r="E74" s="24">
        <v>90.624117901743588</v>
      </c>
      <c r="F74" s="24">
        <v>46.488181804937426</v>
      </c>
      <c r="G74" s="24">
        <v>91.978559238089616</v>
      </c>
    </row>
    <row r="75" spans="1:7" x14ac:dyDescent="0.15">
      <c r="A75" s="26" t="s">
        <v>94</v>
      </c>
      <c r="B75" s="24">
        <v>59.333544446655701</v>
      </c>
      <c r="C75" s="24">
        <v>88.519579386230603</v>
      </c>
      <c r="D75" s="24">
        <v>59.023517490525762</v>
      </c>
      <c r="E75" s="24">
        <v>88.452216026050706</v>
      </c>
      <c r="F75" s="24">
        <v>61.055585834455343</v>
      </c>
      <c r="G75" s="24">
        <v>88.914442350273433</v>
      </c>
    </row>
    <row r="76" spans="1:7" x14ac:dyDescent="0.15">
      <c r="A76" s="26" t="s">
        <v>95</v>
      </c>
      <c r="B76" s="24">
        <v>60.648381246512848</v>
      </c>
      <c r="C76" s="24">
        <v>88.807990990047173</v>
      </c>
      <c r="D76" s="24">
        <v>62.914405803627389</v>
      </c>
      <c r="E76" s="24">
        <v>88.815400226292141</v>
      </c>
      <c r="F76" s="24">
        <v>50.560391299619639</v>
      </c>
      <c r="G76" s="24">
        <v>88.776021808525954</v>
      </c>
    </row>
    <row r="77" spans="1:7" x14ac:dyDescent="0.15">
      <c r="A77" s="27" t="s">
        <v>96</v>
      </c>
      <c r="B77" s="24">
        <v>61.633580111910426</v>
      </c>
      <c r="C77" s="24">
        <v>89.415447581672453</v>
      </c>
      <c r="D77" s="24">
        <v>63.859905209011828</v>
      </c>
      <c r="E77" s="24">
        <v>89.587500244543648</v>
      </c>
      <c r="F77" s="24">
        <v>34.542712330818752</v>
      </c>
      <c r="G77" s="24">
        <v>87.159695935343194</v>
      </c>
    </row>
    <row r="78" spans="1:7" x14ac:dyDescent="0.15">
      <c r="A78" s="27" t="s">
        <v>97</v>
      </c>
      <c r="B78" s="24">
        <v>59.667999754591222</v>
      </c>
      <c r="C78" s="24">
        <v>87.771356490733268</v>
      </c>
      <c r="D78" s="24">
        <v>59.534864098662815</v>
      </c>
      <c r="E78" s="24">
        <v>88.568197891829413</v>
      </c>
      <c r="F78" s="24">
        <v>60.662645263388555</v>
      </c>
      <c r="G78" s="24">
        <v>83.033521062261201</v>
      </c>
    </row>
    <row r="79" spans="1:7" x14ac:dyDescent="0.15">
      <c r="A79" s="27" t="s">
        <v>98</v>
      </c>
      <c r="B79" s="24">
        <v>59.936717848810638</v>
      </c>
      <c r="C79" s="24">
        <v>88.529774445102447</v>
      </c>
      <c r="D79" s="24">
        <v>63.148863215539649</v>
      </c>
      <c r="E79" s="24">
        <v>87.803570014334085</v>
      </c>
      <c r="F79" s="24">
        <v>53.280326312310287</v>
      </c>
      <c r="G79" s="24">
        <v>90.02490752341744</v>
      </c>
    </row>
    <row r="80" spans="1:7" x14ac:dyDescent="0.15">
      <c r="A80" s="26" t="s">
        <v>99</v>
      </c>
      <c r="B80" s="24">
        <v>59.392900629391825</v>
      </c>
      <c r="C80" s="24">
        <v>88.747849556379961</v>
      </c>
      <c r="D80" s="24">
        <v>59.519892520211123</v>
      </c>
      <c r="E80" s="24">
        <v>88.166322214453373</v>
      </c>
      <c r="F80" s="24">
        <v>58.796890676450033</v>
      </c>
      <c r="G80" s="24">
        <v>91.446777022908108</v>
      </c>
    </row>
    <row r="81" spans="1:11" ht="14" x14ac:dyDescent="0.15">
      <c r="A81" s="25" t="s">
        <v>100</v>
      </c>
      <c r="B81" s="24">
        <v>57.606372177348725</v>
      </c>
      <c r="C81" s="24">
        <v>87.828969983427655</v>
      </c>
      <c r="D81" s="24">
        <v>58.884240085697037</v>
      </c>
      <c r="E81" s="24">
        <v>87.779514591777811</v>
      </c>
      <c r="F81" s="24">
        <v>54.01306264376948</v>
      </c>
      <c r="G81" s="24">
        <v>87.97631683467354</v>
      </c>
      <c r="I81" s="56" t="s">
        <v>134</v>
      </c>
    </row>
    <row r="82" spans="1:11" x14ac:dyDescent="0.15">
      <c r="A82" s="26" t="s">
        <v>101</v>
      </c>
      <c r="B82" s="24">
        <v>47.630951947699508</v>
      </c>
      <c r="C82" s="24">
        <v>79.40903932942345</v>
      </c>
      <c r="D82" s="24">
        <v>63.250535627541367</v>
      </c>
      <c r="E82" s="24">
        <v>86.825541231696775</v>
      </c>
      <c r="F82" s="24">
        <v>41.816938968541571</v>
      </c>
      <c r="G82" s="24">
        <v>76.277843007205121</v>
      </c>
    </row>
    <row r="83" spans="1:11" x14ac:dyDescent="0.15">
      <c r="A83" s="26" t="s">
        <v>102</v>
      </c>
      <c r="B83" s="24">
        <v>62.270133658949604</v>
      </c>
      <c r="C83" s="24">
        <v>92.749867523604152</v>
      </c>
      <c r="D83" s="24">
        <v>67.748294060941191</v>
      </c>
      <c r="E83" s="24">
        <v>95.299172543103069</v>
      </c>
      <c r="F83" s="24">
        <v>55.975390311820043</v>
      </c>
      <c r="G83" s="24">
        <v>89.438194390719559</v>
      </c>
      <c r="J83" s="21" t="s">
        <v>24</v>
      </c>
      <c r="K83" s="21" t="s">
        <v>25</v>
      </c>
    </row>
    <row r="84" spans="1:11" x14ac:dyDescent="0.15">
      <c r="A84" s="26" t="s">
        <v>103</v>
      </c>
      <c r="B84" s="24">
        <v>60.186195003245757</v>
      </c>
      <c r="C84" s="24">
        <v>89.625447668802678</v>
      </c>
      <c r="D84" s="24">
        <v>57.381967640070279</v>
      </c>
      <c r="E84" s="24">
        <v>89.428147601217248</v>
      </c>
      <c r="F84" s="24">
        <v>65.933383328464615</v>
      </c>
      <c r="G84" s="24">
        <v>90.062877394286957</v>
      </c>
      <c r="I84" s="38" t="s">
        <v>135</v>
      </c>
      <c r="J84" s="37">
        <v>60.127541718619831</v>
      </c>
      <c r="K84" s="37">
        <v>92.70558260297868</v>
      </c>
    </row>
    <row r="85" spans="1:11" x14ac:dyDescent="0.15">
      <c r="A85" s="26" t="s">
        <v>104</v>
      </c>
      <c r="B85" s="24">
        <v>53.298925406479931</v>
      </c>
      <c r="C85" s="24">
        <v>86.365731095603223</v>
      </c>
      <c r="D85" s="24">
        <v>54.861230433063753</v>
      </c>
      <c r="E85" s="24">
        <v>84.706175116052492</v>
      </c>
      <c r="F85" s="24">
        <v>51.432073807186278</v>
      </c>
      <c r="G85" s="24">
        <v>88.785149863739164</v>
      </c>
      <c r="I85" s="38" t="s">
        <v>136</v>
      </c>
      <c r="J85" s="37">
        <f>100-J84</f>
        <v>39.872458281380169</v>
      </c>
      <c r="K85" s="37">
        <f>100-K84</f>
        <v>7.29441739702132</v>
      </c>
    </row>
    <row r="86" spans="1:11" x14ac:dyDescent="0.15">
      <c r="A86" s="26" t="s">
        <v>105</v>
      </c>
      <c r="B86" s="24">
        <v>59.579330861996503</v>
      </c>
      <c r="C86" s="24">
        <v>89.766779429948599</v>
      </c>
      <c r="D86" s="24">
        <v>61.648780968416851</v>
      </c>
      <c r="E86" s="24">
        <v>88.91684751446823</v>
      </c>
      <c r="F86" s="24">
        <v>52.719331257816158</v>
      </c>
      <c r="G86" s="24">
        <v>92.685056941346332</v>
      </c>
    </row>
    <row r="87" spans="1:11" x14ac:dyDescent="0.15">
      <c r="A87" s="26" t="s">
        <v>106</v>
      </c>
      <c r="B87" s="24">
        <v>57.917379252719435</v>
      </c>
      <c r="C87" s="24">
        <v>84.307949590654871</v>
      </c>
      <c r="D87" s="24">
        <v>59.163632537959145</v>
      </c>
      <c r="E87" s="24">
        <v>84.480307640848181</v>
      </c>
      <c r="F87" s="24">
        <v>53.814796321456846</v>
      </c>
      <c r="G87" s="24">
        <v>83.557479451963616</v>
      </c>
    </row>
    <row r="88" spans="1:11" x14ac:dyDescent="0.15">
      <c r="A88" s="26" t="s">
        <v>107</v>
      </c>
      <c r="B88" s="24">
        <v>51.880830004726882</v>
      </c>
      <c r="C88" s="24">
        <v>86.16750942657346</v>
      </c>
      <c r="D88" s="24">
        <v>52.539722064255436</v>
      </c>
      <c r="E88" s="24">
        <v>87.685761079588488</v>
      </c>
      <c r="F88" s="24">
        <v>47.522235454542077</v>
      </c>
      <c r="G88" s="24">
        <v>76.790962268010418</v>
      </c>
    </row>
    <row r="89" spans="1:11" x14ac:dyDescent="0.15">
      <c r="A89" s="26" t="s">
        <v>108</v>
      </c>
      <c r="B89" s="24">
        <v>63.372197653280836</v>
      </c>
      <c r="C89" s="24">
        <v>89.569220627963148</v>
      </c>
      <c r="D89" s="24">
        <v>62.892593864979766</v>
      </c>
      <c r="E89" s="24">
        <v>88.607516469933188</v>
      </c>
      <c r="F89" s="24">
        <v>65.188245665749946</v>
      </c>
      <c r="G89" s="24">
        <v>92.919599576752304</v>
      </c>
    </row>
    <row r="90" spans="1:11" x14ac:dyDescent="0.15">
      <c r="A90" s="26" t="s">
        <v>109</v>
      </c>
      <c r="B90" s="24">
        <v>58.572347322013364</v>
      </c>
      <c r="C90" s="24">
        <v>90.152896651237171</v>
      </c>
      <c r="D90" s="24">
        <v>57.419036853255633</v>
      </c>
      <c r="E90" s="24">
        <v>89.714629235347488</v>
      </c>
      <c r="F90" s="24">
        <v>61.799535935008855</v>
      </c>
      <c r="G90" s="24">
        <v>91.379893459093836</v>
      </c>
    </row>
    <row r="91" spans="1:11" x14ac:dyDescent="0.15">
      <c r="A91" s="26" t="s">
        <v>110</v>
      </c>
      <c r="B91" s="24">
        <v>57.078730676987007</v>
      </c>
      <c r="C91" s="24">
        <v>88.217787788209023</v>
      </c>
      <c r="D91" s="24">
        <v>64.544538516798653</v>
      </c>
      <c r="E91" s="24">
        <v>90.143039957662126</v>
      </c>
      <c r="F91" s="24">
        <v>37.978463487285723</v>
      </c>
      <c r="G91" s="24">
        <v>83.215246882194407</v>
      </c>
    </row>
    <row r="92" spans="1:11" x14ac:dyDescent="0.15">
      <c r="A92" s="25" t="s">
        <v>111</v>
      </c>
      <c r="B92" s="24">
        <v>57.841005732539074</v>
      </c>
      <c r="C92" s="24">
        <v>81.522936140414259</v>
      </c>
      <c r="D92" s="24">
        <v>57.387623200540339</v>
      </c>
      <c r="E92" s="24">
        <v>81.684469615590558</v>
      </c>
      <c r="F92" s="24">
        <v>58.944225946528896</v>
      </c>
      <c r="G92" s="24">
        <v>81.070677559446608</v>
      </c>
    </row>
    <row r="93" spans="1:11" x14ac:dyDescent="0.15">
      <c r="A93" s="26" t="s">
        <v>112</v>
      </c>
      <c r="B93" s="24">
        <v>60.189467555696559</v>
      </c>
      <c r="C93" s="24">
        <v>81.76350008854385</v>
      </c>
      <c r="D93" s="24">
        <v>60.290246967044766</v>
      </c>
      <c r="E93" s="24">
        <v>85.100851714174794</v>
      </c>
      <c r="F93" s="24">
        <v>60.068695973464955</v>
      </c>
      <c r="G93" s="24">
        <v>76.801515004477949</v>
      </c>
    </row>
    <row r="94" spans="1:11" x14ac:dyDescent="0.15">
      <c r="A94" s="26" t="s">
        <v>113</v>
      </c>
      <c r="B94" s="24">
        <v>55.012415154488181</v>
      </c>
      <c r="C94" s="24">
        <v>79.622638043423251</v>
      </c>
      <c r="D94" s="24">
        <v>51.787604735461976</v>
      </c>
      <c r="E94" s="24">
        <v>80.765411889785781</v>
      </c>
      <c r="F94" s="24">
        <v>61.525805517809502</v>
      </c>
      <c r="G94" s="24">
        <v>77.278996410213566</v>
      </c>
    </row>
    <row r="95" spans="1:11" x14ac:dyDescent="0.15">
      <c r="A95" s="26" t="s">
        <v>114</v>
      </c>
      <c r="B95" s="24">
        <v>60.277021215958712</v>
      </c>
      <c r="C95" s="24">
        <v>81.161966760612714</v>
      </c>
      <c r="D95" s="24">
        <v>63.347333028591471</v>
      </c>
      <c r="E95" s="24">
        <v>82.419392700733383</v>
      </c>
      <c r="F95" s="24">
        <v>54.271142846007287</v>
      </c>
      <c r="G95" s="24">
        <v>78.421367704264739</v>
      </c>
    </row>
    <row r="96" spans="1:11" x14ac:dyDescent="0.15">
      <c r="A96" s="26" t="s">
        <v>115</v>
      </c>
      <c r="B96" s="24">
        <v>63.165988350355391</v>
      </c>
      <c r="C96" s="24">
        <v>75.955336435077584</v>
      </c>
      <c r="D96" s="24">
        <v>63.852990051015965</v>
      </c>
      <c r="E96" s="24">
        <v>75.427796844533248</v>
      </c>
      <c r="F96" s="24">
        <v>60.34508187893681</v>
      </c>
      <c r="G96" s="24">
        <v>77.656425021272085</v>
      </c>
    </row>
    <row r="97" spans="1:21" x14ac:dyDescent="0.15">
      <c r="A97" s="26" t="s">
        <v>116</v>
      </c>
      <c r="B97" s="24">
        <v>60.538143960590055</v>
      </c>
      <c r="C97" s="24">
        <v>84.698694759798784</v>
      </c>
      <c r="D97" s="24">
        <v>56.420198080092085</v>
      </c>
      <c r="E97" s="24">
        <v>82.930355889957539</v>
      </c>
      <c r="F97" s="24">
        <v>72.651124194731651</v>
      </c>
      <c r="G97" s="24">
        <v>91.200336011980269</v>
      </c>
    </row>
    <row r="98" spans="1:21" x14ac:dyDescent="0.15">
      <c r="A98" s="26" t="s">
        <v>117</v>
      </c>
      <c r="B98" s="24">
        <v>60.230676592863148</v>
      </c>
      <c r="C98" s="24">
        <v>81.921869196651812</v>
      </c>
      <c r="D98" s="24">
        <v>61.518582710310127</v>
      </c>
      <c r="E98" s="24">
        <v>82.245971173969281</v>
      </c>
      <c r="F98" s="24">
        <v>54.986667257317499</v>
      </c>
      <c r="G98" s="24">
        <v>80.468527305388136</v>
      </c>
    </row>
    <row r="99" spans="1:21" x14ac:dyDescent="0.15">
      <c r="A99" s="26" t="s">
        <v>118</v>
      </c>
      <c r="B99" s="24">
        <v>51.425058890252231</v>
      </c>
      <c r="C99" s="24">
        <v>82.886213968394259</v>
      </c>
      <c r="D99" s="24">
        <v>53.414467729279941</v>
      </c>
      <c r="E99" s="24">
        <v>81.478766103554975</v>
      </c>
      <c r="F99" s="24">
        <v>48.120420169135976</v>
      </c>
      <c r="G99" s="24">
        <v>86.293062730568892</v>
      </c>
    </row>
    <row r="100" spans="1:21" x14ac:dyDescent="0.15">
      <c r="A100" s="26" t="s">
        <v>119</v>
      </c>
      <c r="B100" s="24">
        <v>53.29919185190483</v>
      </c>
      <c r="C100" s="24">
        <v>76.598124015191871</v>
      </c>
      <c r="D100" s="24">
        <v>52.468117021638022</v>
      </c>
      <c r="E100" s="24">
        <v>76.529542166778725</v>
      </c>
      <c r="F100" s="24">
        <v>66.576048555437254</v>
      </c>
      <c r="G100" s="24">
        <v>78.176484108932641</v>
      </c>
      <c r="I100" s="44" t="s">
        <v>170</v>
      </c>
    </row>
    <row r="101" spans="1:21" x14ac:dyDescent="0.15">
      <c r="A101" s="26" t="s">
        <v>120</v>
      </c>
      <c r="B101" s="24">
        <v>47.982443417116393</v>
      </c>
      <c r="C101" s="24">
        <v>75.065746139356023</v>
      </c>
      <c r="D101" s="24">
        <v>46.710894775172214</v>
      </c>
      <c r="E101" s="24">
        <v>76.17605745601486</v>
      </c>
      <c r="F101" s="24">
        <v>52.966436618709913</v>
      </c>
      <c r="G101" s="24">
        <v>69.277322516598858</v>
      </c>
    </row>
    <row r="102" spans="1:21" ht="13" customHeight="1" x14ac:dyDescent="0.15">
      <c r="A102" s="26" t="s">
        <v>121</v>
      </c>
      <c r="B102" s="24">
        <v>55.584293397887834</v>
      </c>
      <c r="C102" s="24">
        <v>78.48079066892258</v>
      </c>
      <c r="D102" s="24">
        <v>60.252658334207887</v>
      </c>
      <c r="E102" s="24">
        <v>81.650739876638838</v>
      </c>
      <c r="F102" s="24">
        <v>46.212749847268888</v>
      </c>
      <c r="G102" s="24">
        <v>71.09862476257014</v>
      </c>
      <c r="I102" s="59" t="s">
        <v>171</v>
      </c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</row>
    <row r="103" spans="1:21" x14ac:dyDescent="0.15">
      <c r="A103" s="26" t="s">
        <v>122</v>
      </c>
      <c r="B103" s="24">
        <v>50.153393375446477</v>
      </c>
      <c r="C103" s="24">
        <v>87.6455949581417</v>
      </c>
      <c r="D103" s="24">
        <v>52.220060813870923</v>
      </c>
      <c r="E103" s="24">
        <v>87.369514053272013</v>
      </c>
      <c r="F103" s="24">
        <v>44.669988848226005</v>
      </c>
      <c r="G103" s="24">
        <v>88.363762427753599</v>
      </c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</row>
    <row r="104" spans="1:21" x14ac:dyDescent="0.15"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</row>
    <row r="105" spans="1:21" x14ac:dyDescent="0.15"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</row>
    <row r="106" spans="1:21" x14ac:dyDescent="0.15"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</row>
  </sheetData>
  <mergeCells count="7">
    <mergeCell ref="I102:U106"/>
    <mergeCell ref="A2:G2"/>
    <mergeCell ref="A3:G3"/>
    <mergeCell ref="A5:A7"/>
    <mergeCell ref="B5:C5"/>
    <mergeCell ref="D5:E5"/>
    <mergeCell ref="F5:G5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6650-BA40-984B-A28E-A37349C374B9}">
  <dimension ref="A1:N5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E63" sqref="E63"/>
    </sheetView>
  </sheetViews>
  <sheetFormatPr baseColWidth="10" defaultColWidth="9.1640625" defaultRowHeight="14" x14ac:dyDescent="0.15"/>
  <cols>
    <col min="1" max="1" width="29.33203125" style="14" customWidth="1"/>
    <col min="2" max="6" width="14.83203125" style="2" customWidth="1"/>
    <col min="7" max="7" width="9.1640625" style="2"/>
    <col min="8" max="8" width="10" style="2" customWidth="1"/>
    <col min="9" max="13" width="15.83203125" style="2" customWidth="1"/>
    <col min="14" max="16384" width="9.1640625" style="2"/>
  </cols>
  <sheetData>
    <row r="1" spans="1:6" x14ac:dyDescent="0.15">
      <c r="A1" s="1"/>
      <c r="F1" s="4" t="s">
        <v>123</v>
      </c>
    </row>
    <row r="2" spans="1:6" ht="15" customHeight="1" x14ac:dyDescent="0.15">
      <c r="A2" s="51" t="s">
        <v>124</v>
      </c>
      <c r="B2" s="51"/>
      <c r="C2" s="51"/>
      <c r="D2" s="51"/>
      <c r="E2" s="51"/>
      <c r="F2" s="51"/>
    </row>
    <row r="3" spans="1:6" ht="15" x14ac:dyDescent="0.2">
      <c r="A3"/>
      <c r="B3"/>
      <c r="C3"/>
      <c r="D3"/>
      <c r="E3"/>
      <c r="F3" s="4" t="s">
        <v>0</v>
      </c>
    </row>
    <row r="4" spans="1:6" ht="24" x14ac:dyDescent="0.15">
      <c r="A4" s="5" t="s">
        <v>1</v>
      </c>
      <c r="B4" s="5" t="s">
        <v>125</v>
      </c>
      <c r="C4" s="5" t="s">
        <v>126</v>
      </c>
      <c r="D4" s="30" t="s">
        <v>127</v>
      </c>
      <c r="E4" s="5" t="s">
        <v>128</v>
      </c>
      <c r="F4" s="5" t="s">
        <v>129</v>
      </c>
    </row>
    <row r="5" spans="1:6" x14ac:dyDescent="0.15">
      <c r="A5" s="6"/>
      <c r="B5" s="7">
        <v>1</v>
      </c>
      <c r="C5" s="7">
        <v>2</v>
      </c>
      <c r="D5" s="7">
        <v>3</v>
      </c>
      <c r="E5" s="7">
        <v>4</v>
      </c>
      <c r="F5" s="7">
        <v>5</v>
      </c>
    </row>
    <row r="6" spans="1:6" x14ac:dyDescent="0.15">
      <c r="A6" s="8" t="s">
        <v>2</v>
      </c>
      <c r="B6" s="9">
        <v>16.417995228415435</v>
      </c>
      <c r="C6" s="9">
        <v>2.8145683291210126</v>
      </c>
      <c r="D6" s="9">
        <v>68.630926565013922</v>
      </c>
      <c r="E6" s="9">
        <v>11.586534232833234</v>
      </c>
      <c r="F6" s="9">
        <v>0.54997564461639625</v>
      </c>
    </row>
    <row r="7" spans="1:6" x14ac:dyDescent="0.15">
      <c r="A7" s="10" t="s">
        <v>3</v>
      </c>
      <c r="B7" s="9">
        <v>3.1836605256229622</v>
      </c>
      <c r="C7" s="9">
        <v>1.5765905960537869</v>
      </c>
      <c r="D7" s="9">
        <v>93.250285561586438</v>
      </c>
      <c r="E7" s="9">
        <v>1.2117618839954218</v>
      </c>
      <c r="F7" s="9">
        <v>0.7777014327413877</v>
      </c>
    </row>
    <row r="8" spans="1:6" x14ac:dyDescent="0.15">
      <c r="A8" s="10" t="s">
        <v>4</v>
      </c>
      <c r="B8" s="9">
        <v>10.730689659388446</v>
      </c>
      <c r="C8" s="9">
        <v>3.6244346922145216</v>
      </c>
      <c r="D8" s="9">
        <v>80.256459895255986</v>
      </c>
      <c r="E8" s="9">
        <v>4.7103942923034312</v>
      </c>
      <c r="F8" s="9">
        <v>0.67802146083761761</v>
      </c>
    </row>
    <row r="9" spans="1:6" x14ac:dyDescent="0.15">
      <c r="A9" s="10" t="s">
        <v>5</v>
      </c>
      <c r="B9" s="9">
        <v>15.407079002778424</v>
      </c>
      <c r="C9" s="9">
        <v>4.5586473944944128</v>
      </c>
      <c r="D9" s="9">
        <v>70.855763983789672</v>
      </c>
      <c r="E9" s="9">
        <v>8.5772881173286031</v>
      </c>
      <c r="F9" s="9">
        <v>0.60122150160889309</v>
      </c>
    </row>
    <row r="10" spans="1:6" x14ac:dyDescent="0.15">
      <c r="A10" s="10" t="s">
        <v>6</v>
      </c>
      <c r="B10" s="9">
        <v>18.662320372857486</v>
      </c>
      <c r="C10" s="9">
        <v>4.1667312614187901</v>
      </c>
      <c r="D10" s="9">
        <v>66.647847587026646</v>
      </c>
      <c r="E10" s="9">
        <v>9.8952046762220416</v>
      </c>
      <c r="F10" s="9">
        <v>0.62789610247503347</v>
      </c>
    </row>
    <row r="11" spans="1:6" x14ac:dyDescent="0.15">
      <c r="A11" s="10" t="s">
        <v>7</v>
      </c>
      <c r="B11" s="9">
        <v>21.807080253464122</v>
      </c>
      <c r="C11" s="9">
        <v>4.4332982292092327</v>
      </c>
      <c r="D11" s="9">
        <v>61.672863827460809</v>
      </c>
      <c r="E11" s="9">
        <v>11.329623177301507</v>
      </c>
      <c r="F11" s="9">
        <v>0.75713451256433195</v>
      </c>
    </row>
    <row r="12" spans="1:6" x14ac:dyDescent="0.15">
      <c r="A12" s="10" t="s">
        <v>8</v>
      </c>
      <c r="B12" s="9">
        <v>25.085814499821982</v>
      </c>
      <c r="C12" s="9">
        <v>4.0668966911617188</v>
      </c>
      <c r="D12" s="9">
        <v>58.860938089275862</v>
      </c>
      <c r="E12" s="9">
        <v>11.063911702688928</v>
      </c>
      <c r="F12" s="9">
        <v>0.92243901705150877</v>
      </c>
    </row>
    <row r="13" spans="1:6" x14ac:dyDescent="0.15">
      <c r="A13" s="10" t="s">
        <v>9</v>
      </c>
      <c r="B13" s="9">
        <v>25.47102056368767</v>
      </c>
      <c r="C13" s="9">
        <v>3.7952695620487269</v>
      </c>
      <c r="D13" s="9">
        <v>58.491301632139113</v>
      </c>
      <c r="E13" s="9">
        <v>11.541034217046603</v>
      </c>
      <c r="F13" s="9">
        <v>0.70137402507788449</v>
      </c>
    </row>
    <row r="14" spans="1:6" x14ac:dyDescent="0.15">
      <c r="A14" s="10" t="s">
        <v>10</v>
      </c>
      <c r="B14" s="9">
        <v>22.118262851278388</v>
      </c>
      <c r="C14" s="9">
        <v>3.5411410609375373</v>
      </c>
      <c r="D14" s="9">
        <v>61.836534182045945</v>
      </c>
      <c r="E14" s="9">
        <v>11.936646530689668</v>
      </c>
      <c r="F14" s="9">
        <v>0.56741537504845696</v>
      </c>
    </row>
    <row r="15" spans="1:6" x14ac:dyDescent="0.15">
      <c r="A15" s="10" t="s">
        <v>11</v>
      </c>
      <c r="B15" s="9">
        <v>20.580492254671562</v>
      </c>
      <c r="C15" s="9">
        <v>2.2372638902693986</v>
      </c>
      <c r="D15" s="9">
        <v>64.988411987662289</v>
      </c>
      <c r="E15" s="9">
        <v>11.890357682983689</v>
      </c>
      <c r="F15" s="9">
        <v>0.30347418441306279</v>
      </c>
    </row>
    <row r="16" spans="1:6" x14ac:dyDescent="0.15">
      <c r="A16" s="10" t="s">
        <v>12</v>
      </c>
      <c r="B16" s="9">
        <v>16.192444935782447</v>
      </c>
      <c r="C16" s="9">
        <v>1.6247018836606162</v>
      </c>
      <c r="D16" s="9">
        <v>67.597856664676797</v>
      </c>
      <c r="E16" s="9">
        <v>14.236650550616536</v>
      </c>
      <c r="F16" s="9">
        <v>0.34834596526361</v>
      </c>
    </row>
    <row r="17" spans="1:14" x14ac:dyDescent="0.15">
      <c r="A17" s="10" t="s">
        <v>13</v>
      </c>
      <c r="B17" s="9">
        <v>12.445445166661838</v>
      </c>
      <c r="C17" s="9">
        <v>1.6445200242298628</v>
      </c>
      <c r="D17" s="9">
        <v>70.726897699400084</v>
      </c>
      <c r="E17" s="9">
        <v>14.83933496508334</v>
      </c>
      <c r="F17" s="9">
        <v>0.34380214462486791</v>
      </c>
    </row>
    <row r="18" spans="1:14" x14ac:dyDescent="0.15">
      <c r="A18" s="10" t="s">
        <v>14</v>
      </c>
      <c r="B18" s="9">
        <v>8.310893064369683</v>
      </c>
      <c r="C18" s="9">
        <v>1.073106496496016</v>
      </c>
      <c r="D18" s="9">
        <v>74.324427787072764</v>
      </c>
      <c r="E18" s="9">
        <v>16.07873179929803</v>
      </c>
      <c r="F18" s="9">
        <v>0.21284085276351705</v>
      </c>
    </row>
    <row r="19" spans="1:14" x14ac:dyDescent="0.15">
      <c r="A19" s="10" t="s">
        <v>15</v>
      </c>
      <c r="B19" s="9">
        <v>4.9968439324063034</v>
      </c>
      <c r="C19" s="9">
        <v>0.98079369105148939</v>
      </c>
      <c r="D19" s="9">
        <v>77.879882015008121</v>
      </c>
      <c r="E19" s="9">
        <v>15.789110431609798</v>
      </c>
      <c r="F19" s="9">
        <v>0.35336992992427774</v>
      </c>
    </row>
    <row r="20" spans="1:14" x14ac:dyDescent="0.15">
      <c r="A20" s="10" t="s">
        <v>16</v>
      </c>
      <c r="B20" s="9">
        <v>2.0021753777037454</v>
      </c>
      <c r="C20" s="9">
        <v>0.25128703410645303</v>
      </c>
      <c r="D20" s="9">
        <v>86.331429063779879</v>
      </c>
      <c r="E20" s="9">
        <v>10.839489706223494</v>
      </c>
      <c r="F20" s="9">
        <v>0.57561881818641913</v>
      </c>
    </row>
    <row r="21" spans="1:14" x14ac:dyDescent="0.15">
      <c r="A21" s="11"/>
      <c r="B21" s="12"/>
      <c r="C21" s="12"/>
      <c r="D21" s="12"/>
      <c r="E21" s="12"/>
      <c r="F21" s="12"/>
    </row>
    <row r="22" spans="1:14" x14ac:dyDescent="0.15">
      <c r="A22" s="13"/>
      <c r="B22" s="12"/>
      <c r="C22" s="12"/>
      <c r="D22" s="12"/>
      <c r="E22" s="12"/>
      <c r="F22" s="12"/>
    </row>
    <row r="23" spans="1:14" x14ac:dyDescent="0.15">
      <c r="A23" s="13"/>
      <c r="B23" s="12"/>
      <c r="C23" s="12"/>
      <c r="D23" s="12"/>
      <c r="E23" s="12"/>
      <c r="F23" s="12"/>
    </row>
    <row r="24" spans="1:14" x14ac:dyDescent="0.15">
      <c r="B24" s="54" t="s">
        <v>134</v>
      </c>
    </row>
    <row r="28" spans="1:14" x14ac:dyDescent="0.15">
      <c r="H28" s="54" t="s">
        <v>137</v>
      </c>
    </row>
    <row r="30" spans="1:14" ht="45" x14ac:dyDescent="0.15">
      <c r="H30" s="18"/>
      <c r="I30" s="31" t="s">
        <v>125</v>
      </c>
      <c r="J30" s="34" t="s">
        <v>126</v>
      </c>
      <c r="K30" s="35" t="s">
        <v>127</v>
      </c>
      <c r="L30" s="36" t="s">
        <v>128</v>
      </c>
      <c r="M30" s="36" t="s">
        <v>129</v>
      </c>
    </row>
    <row r="31" spans="1:14" x14ac:dyDescent="0.15">
      <c r="H31" s="55" t="s">
        <v>130</v>
      </c>
      <c r="I31" s="33">
        <f>AVERAGE(B7:B20)</f>
        <v>14.785301604321075</v>
      </c>
      <c r="J31" s="33">
        <f t="shared" ref="J31:M31" si="0">AVERAGE(C7:C20)</f>
        <v>2.6839058933823261</v>
      </c>
      <c r="K31" s="33">
        <f t="shared" si="0"/>
        <v>70.980064284012883</v>
      </c>
      <c r="L31" s="33">
        <f t="shared" si="0"/>
        <v>10.995681409527934</v>
      </c>
      <c r="M31" s="33">
        <f t="shared" si="0"/>
        <v>0.55504680875577628</v>
      </c>
      <c r="N31" s="33"/>
    </row>
    <row r="32" spans="1:14" x14ac:dyDescent="0.15">
      <c r="H32" s="32"/>
      <c r="I32" s="31"/>
      <c r="J32" s="31"/>
      <c r="K32" s="31"/>
      <c r="L32" s="31"/>
      <c r="M32" s="31"/>
      <c r="N32" s="31"/>
    </row>
    <row r="33" spans="2:14" x14ac:dyDescent="0.15">
      <c r="H33" s="55" t="s">
        <v>131</v>
      </c>
      <c r="I33" s="31" cm="1">
        <f t="array" ref="I33">_xlfn.MODE.SNGL(ROUND(B7:B20,0))</f>
        <v>22</v>
      </c>
      <c r="J33" s="31" cm="1">
        <f t="array" ref="J33">_xlfn.MODE.SNGL(ROUND(C7:C20,0))</f>
        <v>4</v>
      </c>
      <c r="K33" s="31" cm="1">
        <f t="array" ref="K33">_xlfn.MODE.SNGL(ROUND(D7:D20,0))</f>
        <v>71</v>
      </c>
      <c r="L33" s="31" cm="1">
        <f t="array" ref="L33">_xlfn.MODE.SNGL(ROUND(E7:E20,0))</f>
        <v>11</v>
      </c>
      <c r="M33" s="31" cm="1">
        <f t="array" ref="M33">_xlfn.MODE.SNGL(ROUND(F7:F20,0))</f>
        <v>1</v>
      </c>
      <c r="N33" s="31"/>
    </row>
    <row r="34" spans="2:14" x14ac:dyDescent="0.15">
      <c r="H34" s="32"/>
      <c r="I34" s="31"/>
      <c r="J34" s="31"/>
      <c r="K34" s="31"/>
      <c r="L34" s="31"/>
      <c r="M34" s="31"/>
      <c r="N34" s="31"/>
    </row>
    <row r="35" spans="2:14" x14ac:dyDescent="0.15">
      <c r="H35" s="55" t="s">
        <v>132</v>
      </c>
      <c r="I35" s="33">
        <f>MEDIAN(B7:B20)</f>
        <v>15.799761969280436</v>
      </c>
      <c r="J35" s="33">
        <f t="shared" ref="J35:M35" si="1">MEDIAN(C7:C20)</f>
        <v>2.8892024756034678</v>
      </c>
      <c r="K35" s="33">
        <f t="shared" si="1"/>
        <v>69.162377182038441</v>
      </c>
      <c r="L35" s="33">
        <f t="shared" si="1"/>
        <v>11.435328697174054</v>
      </c>
      <c r="M35" s="33">
        <f t="shared" si="1"/>
        <v>0.58842015989765617</v>
      </c>
      <c r="N35" s="33"/>
    </row>
    <row r="37" spans="2:14" x14ac:dyDescent="0.15">
      <c r="H37" s="54" t="s">
        <v>133</v>
      </c>
    </row>
    <row r="47" spans="2:14" x14ac:dyDescent="0.15">
      <c r="B47" s="44" t="s">
        <v>170</v>
      </c>
    </row>
    <row r="49" spans="2:6" ht="14" customHeight="1" x14ac:dyDescent="0.15">
      <c r="B49" s="60" t="s">
        <v>172</v>
      </c>
      <c r="C49" s="60"/>
      <c r="D49" s="60"/>
      <c r="E49" s="60"/>
      <c r="F49" s="60"/>
    </row>
    <row r="50" spans="2:6" x14ac:dyDescent="0.15">
      <c r="B50" s="60"/>
      <c r="C50" s="60"/>
      <c r="D50" s="60"/>
      <c r="E50" s="60"/>
      <c r="F50" s="60"/>
    </row>
    <row r="51" spans="2:6" x14ac:dyDescent="0.15">
      <c r="B51" s="60"/>
      <c r="C51" s="60"/>
      <c r="D51" s="60"/>
      <c r="E51" s="60"/>
      <c r="F51" s="60"/>
    </row>
    <row r="52" spans="2:6" x14ac:dyDescent="0.15">
      <c r="B52" s="60"/>
      <c r="C52" s="60"/>
      <c r="D52" s="60"/>
      <c r="E52" s="60"/>
      <c r="F52" s="60"/>
    </row>
    <row r="53" spans="2:6" x14ac:dyDescent="0.15">
      <c r="B53" s="60"/>
      <c r="C53" s="60"/>
      <c r="D53" s="60"/>
      <c r="E53" s="60"/>
      <c r="F53" s="60"/>
    </row>
    <row r="54" spans="2:6" x14ac:dyDescent="0.15">
      <c r="B54" s="60"/>
      <c r="C54" s="60"/>
      <c r="D54" s="60"/>
      <c r="E54" s="60"/>
      <c r="F54" s="60"/>
    </row>
    <row r="55" spans="2:6" x14ac:dyDescent="0.15">
      <c r="B55" s="60"/>
      <c r="C55" s="60"/>
      <c r="D55" s="60"/>
      <c r="E55" s="60"/>
      <c r="F55" s="60"/>
    </row>
    <row r="56" spans="2:6" x14ac:dyDescent="0.15">
      <c r="B56" s="60"/>
      <c r="C56" s="60"/>
      <c r="D56" s="60"/>
      <c r="E56" s="60"/>
      <c r="F56" s="60"/>
    </row>
    <row r="57" spans="2:6" x14ac:dyDescent="0.15">
      <c r="B57" s="60"/>
      <c r="C57" s="60"/>
      <c r="D57" s="60"/>
      <c r="E57" s="60"/>
      <c r="F57" s="60"/>
    </row>
    <row r="58" spans="2:6" x14ac:dyDescent="0.15">
      <c r="B58" s="60"/>
      <c r="C58" s="60"/>
      <c r="D58" s="60"/>
      <c r="E58" s="60"/>
      <c r="F58" s="60"/>
    </row>
  </sheetData>
  <mergeCells count="2">
    <mergeCell ref="A2:F2"/>
    <mergeCell ref="B49:F58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FCFDE-2249-054C-9F2B-BC9DDC1BB823}">
  <dimension ref="A1:G2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A29" sqref="A29"/>
    </sheetView>
  </sheetViews>
  <sheetFormatPr baseColWidth="10" defaultColWidth="9.1640625" defaultRowHeight="14" x14ac:dyDescent="0.15"/>
  <cols>
    <col min="1" max="1" width="29.33203125" style="14" customWidth="1"/>
    <col min="2" max="7" width="18.83203125" style="2" customWidth="1"/>
    <col min="8" max="16384" width="9.1640625" style="2"/>
  </cols>
  <sheetData>
    <row r="1" spans="1:7" x14ac:dyDescent="0.15">
      <c r="A1" s="1"/>
      <c r="G1" s="3" t="s">
        <v>139</v>
      </c>
    </row>
    <row r="2" spans="1:7" x14ac:dyDescent="0.15">
      <c r="A2" s="51" t="s">
        <v>140</v>
      </c>
      <c r="B2" s="51"/>
      <c r="C2" s="51"/>
      <c r="D2" s="51"/>
      <c r="E2" s="51"/>
      <c r="F2" s="51"/>
      <c r="G2" s="51"/>
    </row>
    <row r="3" spans="1:7" ht="15" x14ac:dyDescent="0.2">
      <c r="A3"/>
      <c r="B3"/>
      <c r="C3"/>
      <c r="D3"/>
      <c r="E3"/>
      <c r="F3"/>
      <c r="G3" s="4" t="s">
        <v>0</v>
      </c>
    </row>
    <row r="4" spans="1:7" x14ac:dyDescent="0.15">
      <c r="A4" s="5" t="s">
        <v>1</v>
      </c>
      <c r="B4" s="5" t="s">
        <v>141</v>
      </c>
      <c r="C4" s="5" t="s">
        <v>142</v>
      </c>
      <c r="D4" s="5" t="s">
        <v>143</v>
      </c>
      <c r="E4" s="5" t="s">
        <v>144</v>
      </c>
      <c r="F4" s="5" t="s">
        <v>145</v>
      </c>
      <c r="G4" s="5" t="s">
        <v>146</v>
      </c>
    </row>
    <row r="5" spans="1:7" ht="9.75" customHeight="1" x14ac:dyDescent="0.15">
      <c r="A5" s="6"/>
      <c r="B5" s="7">
        <v>1</v>
      </c>
      <c r="C5" s="7">
        <v>2</v>
      </c>
      <c r="D5" s="7">
        <v>3</v>
      </c>
      <c r="E5" s="7">
        <v>4</v>
      </c>
      <c r="F5" s="7">
        <v>5</v>
      </c>
      <c r="G5" s="7">
        <v>6</v>
      </c>
    </row>
    <row r="6" spans="1:7" x14ac:dyDescent="0.15">
      <c r="A6" s="8" t="s">
        <v>2</v>
      </c>
      <c r="B6" s="9">
        <v>5.8848666085467931</v>
      </c>
      <c r="C6" s="9">
        <v>42.919431684757612</v>
      </c>
      <c r="D6" s="9">
        <v>43.0767274277081</v>
      </c>
      <c r="E6" s="9">
        <v>7.2846947017291503</v>
      </c>
      <c r="F6" s="9">
        <v>0.74542642490848288</v>
      </c>
      <c r="G6" s="9">
        <v>8.8853152349862588E-2</v>
      </c>
    </row>
    <row r="7" spans="1:7" x14ac:dyDescent="0.15">
      <c r="A7" s="10" t="s">
        <v>3</v>
      </c>
      <c r="B7" s="9">
        <v>25.917081612634913</v>
      </c>
      <c r="C7" s="9">
        <v>64.431218820252553</v>
      </c>
      <c r="D7" s="9">
        <v>8.7511592972830474</v>
      </c>
      <c r="E7" s="9">
        <v>0.68549567517606491</v>
      </c>
      <c r="F7" s="9">
        <v>0.18555915552369021</v>
      </c>
      <c r="G7" s="9">
        <v>2.9485439129732866E-2</v>
      </c>
    </row>
    <row r="8" spans="1:7" x14ac:dyDescent="0.15">
      <c r="A8" s="10" t="s">
        <v>4</v>
      </c>
      <c r="B8" s="9">
        <v>23.18464742650071</v>
      </c>
      <c r="C8" s="9">
        <v>66.896853560266024</v>
      </c>
      <c r="D8" s="9">
        <v>9.2595901832596752</v>
      </c>
      <c r="E8" s="9">
        <v>0.47172790522856906</v>
      </c>
      <c r="F8" s="9">
        <v>0.18029030692444831</v>
      </c>
      <c r="G8" s="9">
        <v>6.8906178205792286E-3</v>
      </c>
    </row>
    <row r="9" spans="1:7" x14ac:dyDescent="0.15">
      <c r="A9" s="10" t="s">
        <v>5</v>
      </c>
      <c r="B9" s="9">
        <v>16.285830417162071</v>
      </c>
      <c r="C9" s="9">
        <v>71.547563359284212</v>
      </c>
      <c r="D9" s="9">
        <v>11.425470239889165</v>
      </c>
      <c r="E9" s="9">
        <v>0.5896088634823422</v>
      </c>
      <c r="F9" s="9">
        <v>0.11080590799405457</v>
      </c>
      <c r="G9" s="9">
        <v>4.0721212188146089E-2</v>
      </c>
    </row>
    <row r="10" spans="1:7" x14ac:dyDescent="0.15">
      <c r="A10" s="10" t="s">
        <v>6</v>
      </c>
      <c r="B10" s="9">
        <v>10.906773748539969</v>
      </c>
      <c r="C10" s="9">
        <v>70.125525400036878</v>
      </c>
      <c r="D10" s="9">
        <v>18.176123723440337</v>
      </c>
      <c r="E10" s="9">
        <v>0.49734025093435713</v>
      </c>
      <c r="F10" s="9">
        <v>0.17707378766954593</v>
      </c>
      <c r="G10" s="9">
        <v>0.11716308937890596</v>
      </c>
    </row>
    <row r="11" spans="1:7" x14ac:dyDescent="0.15">
      <c r="A11" s="10" t="s">
        <v>7</v>
      </c>
      <c r="B11" s="9">
        <v>8.1000851062668087</v>
      </c>
      <c r="C11" s="9">
        <v>68.486043857649335</v>
      </c>
      <c r="D11" s="9">
        <v>22.230915567349463</v>
      </c>
      <c r="E11" s="9">
        <v>0.98375926331379049</v>
      </c>
      <c r="F11" s="9">
        <v>0.11820963440867456</v>
      </c>
      <c r="G11" s="9">
        <v>8.0986571011921804E-2</v>
      </c>
    </row>
    <row r="12" spans="1:7" x14ac:dyDescent="0.15">
      <c r="A12" s="10" t="s">
        <v>8</v>
      </c>
      <c r="B12" s="9">
        <v>5.7093640470837306</v>
      </c>
      <c r="C12" s="9">
        <v>63.135493945141796</v>
      </c>
      <c r="D12" s="9">
        <v>29.606124190169655</v>
      </c>
      <c r="E12" s="9">
        <v>1.290646276184725</v>
      </c>
      <c r="F12" s="9">
        <v>0.2075326639731247</v>
      </c>
      <c r="G12" s="9">
        <v>5.0838877446966253E-2</v>
      </c>
    </row>
    <row r="13" spans="1:7" x14ac:dyDescent="0.15">
      <c r="A13" s="10" t="s">
        <v>9</v>
      </c>
      <c r="B13" s="9">
        <v>3.3598320590545079</v>
      </c>
      <c r="C13" s="9">
        <v>55.846700619263245</v>
      </c>
      <c r="D13" s="9">
        <v>38.506250909802908</v>
      </c>
      <c r="E13" s="9">
        <v>2.0135163994413237</v>
      </c>
      <c r="F13" s="9">
        <v>0.2079601117692649</v>
      </c>
      <c r="G13" s="9">
        <v>6.5739900668748061E-2</v>
      </c>
    </row>
    <row r="14" spans="1:7" x14ac:dyDescent="0.15">
      <c r="A14" s="10" t="s">
        <v>10</v>
      </c>
      <c r="B14" s="9">
        <v>2.2805105602326385</v>
      </c>
      <c r="C14" s="9">
        <v>45.81827673077354</v>
      </c>
      <c r="D14" s="9">
        <v>48.644326312272703</v>
      </c>
      <c r="E14" s="9">
        <v>2.8103413842747598</v>
      </c>
      <c r="F14" s="9">
        <v>0.35882067814771085</v>
      </c>
      <c r="G14" s="9">
        <v>8.7724334298649301E-2</v>
      </c>
    </row>
    <row r="15" spans="1:7" x14ac:dyDescent="0.15">
      <c r="A15" s="10" t="s">
        <v>11</v>
      </c>
      <c r="B15" s="9">
        <v>1.587856798138463</v>
      </c>
      <c r="C15" s="9">
        <v>33.942730288565208</v>
      </c>
      <c r="D15" s="9">
        <v>59.308805432162167</v>
      </c>
      <c r="E15" s="9">
        <v>4.850614634936484</v>
      </c>
      <c r="F15" s="9">
        <v>0.25592326931078591</v>
      </c>
      <c r="G15" s="9">
        <v>5.4069576886890951E-2</v>
      </c>
    </row>
    <row r="16" spans="1:7" x14ac:dyDescent="0.15">
      <c r="A16" s="10" t="s">
        <v>12</v>
      </c>
      <c r="B16" s="9">
        <v>0.82162100658272896</v>
      </c>
      <c r="C16" s="9">
        <v>21.777097447451517</v>
      </c>
      <c r="D16" s="9">
        <v>69.295863462041851</v>
      </c>
      <c r="E16" s="9">
        <v>7.6903758645410187</v>
      </c>
      <c r="F16" s="9">
        <v>0.36879386556563326</v>
      </c>
      <c r="G16" s="9">
        <v>4.6248353817242058E-2</v>
      </c>
    </row>
    <row r="17" spans="1:7" x14ac:dyDescent="0.15">
      <c r="A17" s="10" t="s">
        <v>13</v>
      </c>
      <c r="B17" s="9">
        <v>0.58331956980983679</v>
      </c>
      <c r="C17" s="9">
        <v>15.540256866269869</v>
      </c>
      <c r="D17" s="9">
        <v>71.119053619381788</v>
      </c>
      <c r="E17" s="9">
        <v>11.759947501668426</v>
      </c>
      <c r="F17" s="9">
        <v>0.83515912197723452</v>
      </c>
      <c r="G17" s="9">
        <v>0.16226332089284581</v>
      </c>
    </row>
    <row r="18" spans="1:7" x14ac:dyDescent="0.15">
      <c r="A18" s="10" t="s">
        <v>14</v>
      </c>
      <c r="B18" s="9">
        <v>0.31364158422000837</v>
      </c>
      <c r="C18" s="9">
        <v>8.7721187069160163</v>
      </c>
      <c r="D18" s="9">
        <v>71.806145643295977</v>
      </c>
      <c r="E18" s="9">
        <v>17.633253826849113</v>
      </c>
      <c r="F18" s="9">
        <v>1.3304910167578357</v>
      </c>
      <c r="G18" s="9">
        <v>0.1443492219610569</v>
      </c>
    </row>
    <row r="19" spans="1:7" x14ac:dyDescent="0.15">
      <c r="A19" s="10" t="s">
        <v>15</v>
      </c>
      <c r="B19" s="9">
        <v>0.29414069515958474</v>
      </c>
      <c r="C19" s="9">
        <v>6.0630122246762976</v>
      </c>
      <c r="D19" s="9">
        <v>62.786616622939434</v>
      </c>
      <c r="E19" s="9">
        <v>27.976895164152037</v>
      </c>
      <c r="F19" s="9">
        <v>2.7892558174369735</v>
      </c>
      <c r="G19" s="9">
        <v>9.0079475635670606E-2</v>
      </c>
    </row>
    <row r="20" spans="1:7" x14ac:dyDescent="0.15">
      <c r="A20" s="10" t="s">
        <v>16</v>
      </c>
      <c r="B20" s="9">
        <v>0.17339340500445535</v>
      </c>
      <c r="C20" s="9">
        <v>3.7694703498001214</v>
      </c>
      <c r="D20" s="9">
        <v>50.726820784540976</v>
      </c>
      <c r="E20" s="9">
        <v>39.072484518448128</v>
      </c>
      <c r="F20" s="9">
        <v>6.0038129779300027</v>
      </c>
      <c r="G20" s="9">
        <v>0.25401796427631756</v>
      </c>
    </row>
    <row r="21" spans="1:7" x14ac:dyDescent="0.15">
      <c r="A21" s="11"/>
      <c r="B21" s="12"/>
      <c r="C21" s="12"/>
      <c r="D21" s="12"/>
      <c r="E21" s="12"/>
      <c r="F21" s="12"/>
      <c r="G21" s="12"/>
    </row>
    <row r="22" spans="1:7" x14ac:dyDescent="0.15">
      <c r="A22" s="57" t="s">
        <v>147</v>
      </c>
      <c r="B22" s="9">
        <f>AVERAGE(B7:B20)</f>
        <v>7.1084355740278875</v>
      </c>
      <c r="C22" s="9">
        <f t="shared" ref="C22:G22" si="0">AVERAGE(C7:C20)</f>
        <v>42.582311584024751</v>
      </c>
      <c r="D22" s="9">
        <f t="shared" si="0"/>
        <v>40.831661856273506</v>
      </c>
      <c r="E22" s="9">
        <f t="shared" si="0"/>
        <v>8.4518576806165111</v>
      </c>
      <c r="F22" s="9">
        <f t="shared" si="0"/>
        <v>0.93783487967064139</v>
      </c>
      <c r="G22" s="9">
        <f t="shared" si="0"/>
        <v>8.7898425386690973E-2</v>
      </c>
    </row>
    <row r="23" spans="1:7" x14ac:dyDescent="0.15">
      <c r="A23" s="57" t="s">
        <v>148</v>
      </c>
      <c r="B23" s="9">
        <f>MEDIAN(B7:B20)</f>
        <v>2.8201713096435732</v>
      </c>
      <c r="C23" s="9">
        <f t="shared" ref="C23:G23" si="1">MEDIAN(C7:C20)</f>
        <v>50.832488675018396</v>
      </c>
      <c r="D23" s="9">
        <f t="shared" si="1"/>
        <v>43.575288611037806</v>
      </c>
      <c r="E23" s="9">
        <f t="shared" si="1"/>
        <v>2.4119288918580417</v>
      </c>
      <c r="F23" s="9">
        <f t="shared" si="1"/>
        <v>0.23194169054002539</v>
      </c>
      <c r="G23" s="9">
        <f t="shared" si="1"/>
        <v>7.3363235840334939E-2</v>
      </c>
    </row>
    <row r="24" spans="1:7" x14ac:dyDescent="0.15">
      <c r="A24" s="58"/>
    </row>
    <row r="25" spans="1:7" x14ac:dyDescent="0.15">
      <c r="A25" s="57" t="s">
        <v>149</v>
      </c>
      <c r="B25" s="9">
        <f>(B22-B23)*100/B22</f>
        <v>60.326413874416453</v>
      </c>
      <c r="C25" s="9">
        <f t="shared" ref="C25:G25" si="2">(C22-C23)*100/C22</f>
        <v>-19.374657655008082</v>
      </c>
      <c r="D25" s="9">
        <f t="shared" si="2"/>
        <v>-6.7193609812449031</v>
      </c>
      <c r="E25" s="9">
        <f t="shared" si="2"/>
        <v>71.462736560394774</v>
      </c>
      <c r="F25" s="9">
        <f t="shared" si="2"/>
        <v>75.268387264346444</v>
      </c>
      <c r="G25" s="9">
        <f t="shared" si="2"/>
        <v>16.536348043109381</v>
      </c>
    </row>
    <row r="26" spans="1:7" ht="24" x14ac:dyDescent="0.15">
      <c r="A26" s="57" t="s">
        <v>150</v>
      </c>
      <c r="B26" s="39" t="s">
        <v>151</v>
      </c>
      <c r="C26" s="39" t="s">
        <v>151</v>
      </c>
      <c r="D26" s="39" t="s">
        <v>152</v>
      </c>
      <c r="E26" s="39" t="s">
        <v>151</v>
      </c>
      <c r="F26" s="39" t="s">
        <v>151</v>
      </c>
      <c r="G26" s="39" t="s">
        <v>151</v>
      </c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6676-AAAF-A14D-A0BF-CE1BA441913F}">
  <sheetPr>
    <pageSetUpPr fitToPage="1"/>
  </sheetPr>
  <dimension ref="A1:Q193"/>
  <sheetViews>
    <sheetView zoomScaleNormal="100" workbookViewId="0">
      <pane xSplit="1" ySplit="6" topLeftCell="B45" activePane="bottomRight" state="frozen"/>
      <selection pane="topRight" activeCell="B1" sqref="B1"/>
      <selection pane="bottomLeft" activeCell="A7" sqref="A7"/>
      <selection pane="bottomRight" activeCell="I54" sqref="I54:Q54"/>
    </sheetView>
  </sheetViews>
  <sheetFormatPr baseColWidth="10" defaultColWidth="9.1640625" defaultRowHeight="13" x14ac:dyDescent="0.15"/>
  <cols>
    <col min="1" max="1" width="36.1640625" style="28" customWidth="1"/>
    <col min="2" max="4" width="10" style="29" customWidth="1"/>
    <col min="5" max="7" width="10" style="18" customWidth="1"/>
    <col min="8" max="8" width="9.1640625" style="18"/>
    <col min="9" max="9" width="27.5" style="18" customWidth="1"/>
    <col min="10" max="16384" width="9.1640625" style="18"/>
  </cols>
  <sheetData>
    <row r="1" spans="1:9" x14ac:dyDescent="0.15">
      <c r="A1" s="15"/>
      <c r="B1" s="16"/>
      <c r="C1" s="16"/>
      <c r="D1" s="16"/>
      <c r="E1" s="16"/>
      <c r="F1" s="16"/>
      <c r="G1" s="17" t="s">
        <v>153</v>
      </c>
    </row>
    <row r="2" spans="1:9" x14ac:dyDescent="0.15">
      <c r="A2" s="45" t="s">
        <v>154</v>
      </c>
      <c r="B2" s="45"/>
      <c r="C2" s="45"/>
      <c r="D2" s="45"/>
      <c r="E2" s="45"/>
      <c r="F2" s="45"/>
      <c r="G2" s="45"/>
    </row>
    <row r="3" spans="1:9" x14ac:dyDescent="0.15">
      <c r="A3" s="18"/>
      <c r="B3" s="19"/>
      <c r="C3" s="19"/>
      <c r="D3" s="19"/>
      <c r="E3" s="19"/>
      <c r="F3" s="19"/>
      <c r="G3" s="20" t="s">
        <v>20</v>
      </c>
    </row>
    <row r="4" spans="1:9" x14ac:dyDescent="0.15">
      <c r="A4" s="47"/>
      <c r="B4" s="52" t="s">
        <v>21</v>
      </c>
      <c r="C4" s="53"/>
      <c r="D4" s="52" t="s">
        <v>22</v>
      </c>
      <c r="E4" s="53"/>
      <c r="F4" s="52" t="s">
        <v>23</v>
      </c>
      <c r="G4" s="53"/>
    </row>
    <row r="5" spans="1:9" x14ac:dyDescent="0.15">
      <c r="A5" s="48"/>
      <c r="B5" s="21" t="s">
        <v>24</v>
      </c>
      <c r="C5" s="21" t="s">
        <v>25</v>
      </c>
      <c r="D5" s="21" t="s">
        <v>24</v>
      </c>
      <c r="E5" s="21" t="s">
        <v>25</v>
      </c>
      <c r="F5" s="21" t="s">
        <v>24</v>
      </c>
      <c r="G5" s="21" t="s">
        <v>25</v>
      </c>
    </row>
    <row r="6" spans="1:9" ht="10.5" customHeight="1" x14ac:dyDescent="0.15">
      <c r="A6" s="49"/>
      <c r="B6" s="22">
        <v>1</v>
      </c>
      <c r="C6" s="22">
        <v>2</v>
      </c>
      <c r="D6" s="22">
        <v>3</v>
      </c>
      <c r="E6" s="22">
        <v>4</v>
      </c>
      <c r="F6" s="22">
        <v>5</v>
      </c>
      <c r="G6" s="22">
        <v>6</v>
      </c>
    </row>
    <row r="7" spans="1:9" x14ac:dyDescent="0.15">
      <c r="A7" s="23" t="s">
        <v>26</v>
      </c>
      <c r="B7" s="24">
        <v>11.580216807013471</v>
      </c>
      <c r="C7" s="24">
        <v>12.415452664164697</v>
      </c>
      <c r="D7" s="24">
        <v>11.067646003270847</v>
      </c>
      <c r="E7" s="24">
        <v>12.21327031278928</v>
      </c>
      <c r="F7" s="24">
        <v>13.050053285632485</v>
      </c>
      <c r="G7" s="24">
        <v>13.032118714295681</v>
      </c>
      <c r="I7" s="44" t="s">
        <v>164</v>
      </c>
    </row>
    <row r="8" spans="1:9" x14ac:dyDescent="0.15">
      <c r="A8" s="25" t="s">
        <v>27</v>
      </c>
      <c r="B8" s="24">
        <v>11.750994731437439</v>
      </c>
      <c r="C8" s="24">
        <v>12.816547548681323</v>
      </c>
      <c r="D8" s="24">
        <v>11.617486762719327</v>
      </c>
      <c r="E8" s="24">
        <v>12.934369536191637</v>
      </c>
      <c r="F8" s="24">
        <v>12.384556901683425</v>
      </c>
      <c r="G8" s="24">
        <v>12.28015264254398</v>
      </c>
    </row>
    <row r="9" spans="1:9" x14ac:dyDescent="0.15">
      <c r="A9" s="26" t="s">
        <v>28</v>
      </c>
      <c r="B9" s="24">
        <v>26.670509126593224</v>
      </c>
      <c r="C9" s="24">
        <v>27.200922607089375</v>
      </c>
      <c r="D9" s="24">
        <v>29.608815697690378</v>
      </c>
      <c r="E9" s="24">
        <v>31.796887173692845</v>
      </c>
      <c r="F9" s="24">
        <v>21.373381502903392</v>
      </c>
      <c r="G9" s="24">
        <v>17.745929636706688</v>
      </c>
    </row>
    <row r="10" spans="1:9" x14ac:dyDescent="0.15">
      <c r="A10" s="26" t="s">
        <v>29</v>
      </c>
      <c r="B10" s="24">
        <v>15.987220856908595</v>
      </c>
      <c r="C10" s="24">
        <v>16.044006779091866</v>
      </c>
      <c r="D10" s="24">
        <v>20.143707558729755</v>
      </c>
      <c r="E10" s="24">
        <v>20.789904157863937</v>
      </c>
      <c r="F10" s="24">
        <v>5.4263264326418721</v>
      </c>
      <c r="G10" s="24">
        <v>4.8064025810955417</v>
      </c>
    </row>
    <row r="11" spans="1:9" x14ac:dyDescent="0.15">
      <c r="A11" s="26" t="s">
        <v>30</v>
      </c>
      <c r="B11" s="24">
        <v>3.682026619428596</v>
      </c>
      <c r="C11" s="24">
        <v>4.092164377941395</v>
      </c>
      <c r="D11" s="24">
        <v>4.6384454509181117</v>
      </c>
      <c r="E11" s="24">
        <v>4.6678182503539034</v>
      </c>
      <c r="F11" s="24">
        <v>0.51740068863613431</v>
      </c>
      <c r="G11" s="24">
        <v>2.180334648112269</v>
      </c>
    </row>
    <row r="12" spans="1:9" x14ac:dyDescent="0.15">
      <c r="A12" s="26" t="s">
        <v>31</v>
      </c>
      <c r="B12" s="24">
        <v>9.3989387686778763</v>
      </c>
      <c r="C12" s="24">
        <v>10.632462488017136</v>
      </c>
      <c r="D12" s="24">
        <v>6.1931046928359583</v>
      </c>
      <c r="E12" s="24">
        <v>9.0309584203563915</v>
      </c>
      <c r="F12" s="24">
        <v>15.451920326152351</v>
      </c>
      <c r="G12" s="24">
        <v>14.137021116621405</v>
      </c>
    </row>
    <row r="13" spans="1:9" x14ac:dyDescent="0.15">
      <c r="A13" s="26" t="s">
        <v>32</v>
      </c>
      <c r="B13" s="24">
        <v>1.2342791767737795</v>
      </c>
      <c r="C13" s="24">
        <v>1.5023927711019258</v>
      </c>
      <c r="D13" s="24">
        <v>1.2515055338564056</v>
      </c>
      <c r="E13" s="24">
        <v>1.8193223287607472</v>
      </c>
      <c r="F13" s="24">
        <v>1.1649033751572282</v>
      </c>
      <c r="G13" s="24">
        <v>0</v>
      </c>
    </row>
    <row r="14" spans="1:9" x14ac:dyDescent="0.15">
      <c r="A14" s="26" t="s">
        <v>33</v>
      </c>
      <c r="B14" s="24">
        <v>7.4064877032494474</v>
      </c>
      <c r="C14" s="24">
        <v>7.1118285665390717</v>
      </c>
      <c r="D14" s="24">
        <v>7.0585837935948952</v>
      </c>
      <c r="E14" s="24">
        <v>6.2910685222207876</v>
      </c>
      <c r="F14" s="24">
        <v>8.4539852962046069</v>
      </c>
      <c r="G14" s="24">
        <v>9.4579794242977542</v>
      </c>
    </row>
    <row r="15" spans="1:9" x14ac:dyDescent="0.15">
      <c r="A15" s="26" t="s">
        <v>34</v>
      </c>
      <c r="B15" s="24">
        <v>13.695528063221101</v>
      </c>
      <c r="C15" s="24">
        <v>11.575684661613979</v>
      </c>
      <c r="D15" s="24">
        <v>18.414053888224618</v>
      </c>
      <c r="E15" s="24">
        <v>15.862744888898268</v>
      </c>
      <c r="F15" s="24">
        <v>0</v>
      </c>
      <c r="G15" s="24">
        <v>0.66812113236971393</v>
      </c>
    </row>
    <row r="16" spans="1:9" x14ac:dyDescent="0.15">
      <c r="A16" s="26" t="s">
        <v>35</v>
      </c>
      <c r="B16" s="24">
        <v>10.774381977134492</v>
      </c>
      <c r="C16" s="24">
        <v>9.8332029219714627</v>
      </c>
      <c r="D16" s="24">
        <v>8.1346820061294416</v>
      </c>
      <c r="E16" s="24">
        <v>8.1997346811263601</v>
      </c>
      <c r="F16" s="24">
        <v>16.458829092239338</v>
      </c>
      <c r="G16" s="24">
        <v>13.309859818340573</v>
      </c>
    </row>
    <row r="17" spans="1:7" x14ac:dyDescent="0.15">
      <c r="A17" s="26" t="s">
        <v>36</v>
      </c>
      <c r="B17" s="24">
        <v>22.520064078223434</v>
      </c>
      <c r="C17" s="24">
        <v>24.583726172876212</v>
      </c>
      <c r="D17" s="24">
        <v>24.995503349763876</v>
      </c>
      <c r="E17" s="24">
        <v>27.984146136784826</v>
      </c>
      <c r="F17" s="24">
        <v>18.127700229951298</v>
      </c>
      <c r="G17" s="24">
        <v>18.874018273172517</v>
      </c>
    </row>
    <row r="18" spans="1:7" x14ac:dyDescent="0.15">
      <c r="A18" s="26" t="s">
        <v>37</v>
      </c>
      <c r="B18" s="24">
        <v>10.73091499394177</v>
      </c>
      <c r="C18" s="24">
        <v>14.588053370089675</v>
      </c>
      <c r="D18" s="24">
        <v>11.502550183555442</v>
      </c>
      <c r="E18" s="24">
        <v>14.753864561175009</v>
      </c>
      <c r="F18" s="24">
        <v>7.3308352248607322</v>
      </c>
      <c r="G18" s="24">
        <v>13.864935621623083</v>
      </c>
    </row>
    <row r="19" spans="1:7" x14ac:dyDescent="0.15">
      <c r="A19" s="26" t="s">
        <v>38</v>
      </c>
      <c r="B19" s="24">
        <v>11.224079522990712</v>
      </c>
      <c r="C19" s="24">
        <v>10.556204527434184</v>
      </c>
      <c r="D19" s="24">
        <v>6.2696281159461122</v>
      </c>
      <c r="E19" s="24">
        <v>7.6776680301971538</v>
      </c>
      <c r="F19" s="24">
        <v>20.176179755996177</v>
      </c>
      <c r="G19" s="24">
        <v>16.708356087756222</v>
      </c>
    </row>
    <row r="20" spans="1:7" x14ac:dyDescent="0.15">
      <c r="A20" s="26" t="s">
        <v>39</v>
      </c>
      <c r="B20" s="24">
        <v>21.533806360787018</v>
      </c>
      <c r="C20" s="24">
        <v>23.856712764695697</v>
      </c>
      <c r="D20" s="24">
        <v>17.159639694955949</v>
      </c>
      <c r="E20" s="24">
        <v>19.993715990805057</v>
      </c>
      <c r="F20" s="24">
        <v>33.0841722668034</v>
      </c>
      <c r="G20" s="24">
        <v>33.10920479534083</v>
      </c>
    </row>
    <row r="21" spans="1:7" x14ac:dyDescent="0.15">
      <c r="A21" s="26" t="s">
        <v>40</v>
      </c>
      <c r="B21" s="24">
        <v>4.5526602153444768</v>
      </c>
      <c r="C21" s="24">
        <v>4.5730452219451818</v>
      </c>
      <c r="D21" s="24">
        <v>6.0086461744562243</v>
      </c>
      <c r="E21" s="24">
        <v>6.2641150256513702</v>
      </c>
      <c r="F21" s="24">
        <v>0.96329903091607838</v>
      </c>
      <c r="G21" s="24">
        <v>0.37249417127087636</v>
      </c>
    </row>
    <row r="22" spans="1:7" x14ac:dyDescent="0.15">
      <c r="A22" s="26" t="s">
        <v>41</v>
      </c>
      <c r="B22" s="24">
        <v>11.530025553461856</v>
      </c>
      <c r="C22" s="24">
        <v>11.372330615806044</v>
      </c>
      <c r="D22" s="24">
        <v>11.814728502236273</v>
      </c>
      <c r="E22" s="24">
        <v>12.959229594904251</v>
      </c>
      <c r="F22" s="24">
        <v>11.113971356858485</v>
      </c>
      <c r="G22" s="24">
        <v>8.8143973929254624</v>
      </c>
    </row>
    <row r="23" spans="1:7" x14ac:dyDescent="0.15">
      <c r="A23" s="26" t="s">
        <v>42</v>
      </c>
      <c r="B23" s="24">
        <v>8.9484405032234253</v>
      </c>
      <c r="C23" s="24">
        <v>8.7972933339427932</v>
      </c>
      <c r="D23" s="24">
        <v>8.0790393631763227</v>
      </c>
      <c r="E23" s="24">
        <v>8.4061781402247515</v>
      </c>
      <c r="F23" s="24">
        <v>11.791541688309501</v>
      </c>
      <c r="G23" s="24">
        <v>10.013353261838448</v>
      </c>
    </row>
    <row r="24" spans="1:7" x14ac:dyDescent="0.15">
      <c r="A24" s="26" t="s">
        <v>43</v>
      </c>
      <c r="B24" s="24">
        <v>13.63752788281136</v>
      </c>
      <c r="C24" s="24">
        <v>11.678743073315882</v>
      </c>
      <c r="D24" s="24">
        <v>10.899144281160815</v>
      </c>
      <c r="E24" s="24">
        <v>11.170024860010694</v>
      </c>
      <c r="F24" s="24">
        <v>21.349501727628898</v>
      </c>
      <c r="G24" s="24">
        <v>13.068668877365218</v>
      </c>
    </row>
    <row r="25" spans="1:7" x14ac:dyDescent="0.15">
      <c r="A25" s="26" t="s">
        <v>44</v>
      </c>
      <c r="B25" s="24">
        <v>10.064927107836429</v>
      </c>
      <c r="C25" s="24">
        <v>5.3344487313640796</v>
      </c>
      <c r="D25" s="24">
        <v>10.700323603340847</v>
      </c>
      <c r="E25" s="24">
        <v>5.4168361127535594</v>
      </c>
      <c r="F25" s="24">
        <v>7.8045788305023747</v>
      </c>
      <c r="G25" s="24">
        <v>4.9654747417448597</v>
      </c>
    </row>
    <row r="26" spans="1:7" x14ac:dyDescent="0.15">
      <c r="A26" s="26" t="s">
        <v>45</v>
      </c>
      <c r="B26" s="24">
        <v>11.410267429185218</v>
      </c>
      <c r="C26" s="24">
        <v>12.978427292644781</v>
      </c>
      <c r="D26" s="24">
        <v>11.410267429185218</v>
      </c>
      <c r="E26" s="24">
        <v>12.978427292644781</v>
      </c>
      <c r="F26" s="24" t="s">
        <v>46</v>
      </c>
      <c r="G26" s="24" t="s">
        <v>46</v>
      </c>
    </row>
    <row r="27" spans="1:7" x14ac:dyDescent="0.15">
      <c r="A27" s="25" t="s">
        <v>47</v>
      </c>
      <c r="B27" s="24">
        <v>9.5559668360011809</v>
      </c>
      <c r="C27" s="24">
        <v>11.065011679379344</v>
      </c>
      <c r="D27" s="24">
        <v>9.2762343497855397</v>
      </c>
      <c r="E27" s="24">
        <v>10.867527606006698</v>
      </c>
      <c r="F27" s="24">
        <v>11.107845018648151</v>
      </c>
      <c r="G27" s="24">
        <v>12.131006938006824</v>
      </c>
    </row>
    <row r="28" spans="1:7" x14ac:dyDescent="0.15">
      <c r="A28" s="26" t="s">
        <v>48</v>
      </c>
      <c r="B28" s="24">
        <v>3.7666731841879084</v>
      </c>
      <c r="C28" s="24">
        <v>6.62648505062905</v>
      </c>
      <c r="D28" s="24">
        <v>3.2831515823732165</v>
      </c>
      <c r="E28" s="24">
        <v>4.9756055945753497</v>
      </c>
      <c r="F28" s="24">
        <v>5.8080284444499028</v>
      </c>
      <c r="G28" s="24">
        <v>14.173188868608031</v>
      </c>
    </row>
    <row r="29" spans="1:7" x14ac:dyDescent="0.15">
      <c r="A29" s="26" t="s">
        <v>49</v>
      </c>
      <c r="B29" s="24">
        <v>10.037041809944309</v>
      </c>
      <c r="C29" s="24">
        <v>11.22070399379775</v>
      </c>
      <c r="D29" s="24">
        <v>5.0980884968877289</v>
      </c>
      <c r="E29" s="24">
        <v>9.0734997510562962</v>
      </c>
      <c r="F29" s="24">
        <v>29.450392061916446</v>
      </c>
      <c r="G29" s="24">
        <v>18.389989211054981</v>
      </c>
    </row>
    <row r="30" spans="1:7" x14ac:dyDescent="0.15">
      <c r="A30" s="26" t="s">
        <v>50</v>
      </c>
      <c r="B30" s="24">
        <v>13.376648999633373</v>
      </c>
      <c r="C30" s="24">
        <v>18.117108829717019</v>
      </c>
      <c r="D30" s="24">
        <v>16.144137060396133</v>
      </c>
      <c r="E30" s="24">
        <v>20.937060854961686</v>
      </c>
      <c r="F30" s="24">
        <v>4.6311993028417282</v>
      </c>
      <c r="G30" s="24">
        <v>8.6803304776876367</v>
      </c>
    </row>
    <row r="31" spans="1:7" x14ac:dyDescent="0.15">
      <c r="A31" s="27" t="s">
        <v>51</v>
      </c>
      <c r="B31" s="24">
        <v>5.3462333760328971</v>
      </c>
      <c r="C31" s="24">
        <v>8.3793668724159449</v>
      </c>
      <c r="D31" s="24">
        <v>7.6476146300505752</v>
      </c>
      <c r="E31" s="24">
        <v>9.2772318047537468</v>
      </c>
      <c r="F31" s="24">
        <v>0</v>
      </c>
      <c r="G31" s="24">
        <v>6.0158903696564359</v>
      </c>
    </row>
    <row r="32" spans="1:7" x14ac:dyDescent="0.15">
      <c r="A32" s="27" t="s">
        <v>52</v>
      </c>
      <c r="B32" s="24">
        <v>13.695735366037091</v>
      </c>
      <c r="C32" s="24">
        <v>18.428679221525591</v>
      </c>
      <c r="D32" s="24">
        <v>16.453853357731351</v>
      </c>
      <c r="E32" s="24">
        <v>21.287554718230929</v>
      </c>
      <c r="F32" s="24">
        <v>4.8638986525891976</v>
      </c>
      <c r="G32" s="24">
        <v>8.7829882931160306</v>
      </c>
    </row>
    <row r="33" spans="1:10" x14ac:dyDescent="0.15">
      <c r="A33" s="26" t="s">
        <v>53</v>
      </c>
      <c r="B33" s="24">
        <v>11.500811234031302</v>
      </c>
      <c r="C33" s="24">
        <v>9.8923041989480307</v>
      </c>
      <c r="D33" s="24">
        <v>13.835432977851193</v>
      </c>
      <c r="E33" s="24">
        <v>10.718066808711704</v>
      </c>
      <c r="F33" s="24">
        <v>6.5473504596295999</v>
      </c>
      <c r="G33" s="24">
        <v>7.5647131017946432</v>
      </c>
    </row>
    <row r="34" spans="1:10" x14ac:dyDescent="0.15">
      <c r="A34" s="26" t="s">
        <v>54</v>
      </c>
      <c r="B34" s="24">
        <v>8.7195950704185812</v>
      </c>
      <c r="C34" s="24">
        <v>6.7630575541685749</v>
      </c>
      <c r="D34" s="24">
        <v>5.3987861913960256</v>
      </c>
      <c r="E34" s="24">
        <v>3.5601363874296776</v>
      </c>
      <c r="F34" s="24">
        <v>19.431250049922816</v>
      </c>
      <c r="G34" s="24">
        <v>18.810283580030301</v>
      </c>
    </row>
    <row r="35" spans="1:10" x14ac:dyDescent="0.15">
      <c r="A35" s="26" t="s">
        <v>55</v>
      </c>
      <c r="B35" s="24">
        <v>9.3359693720333077</v>
      </c>
      <c r="C35" s="24">
        <v>7.9804206336105885</v>
      </c>
      <c r="D35" s="24">
        <v>9.9199812983852489</v>
      </c>
      <c r="E35" s="24">
        <v>8.8949750427803078</v>
      </c>
      <c r="F35" s="24">
        <v>8.1068169726361408</v>
      </c>
      <c r="G35" s="24">
        <v>6.1895208636602961</v>
      </c>
    </row>
    <row r="36" spans="1:10" x14ac:dyDescent="0.15">
      <c r="A36" s="26" t="s">
        <v>56</v>
      </c>
      <c r="B36" s="24">
        <v>9.3857566242330499</v>
      </c>
      <c r="C36" s="24">
        <v>11.675152589285021</v>
      </c>
      <c r="D36" s="24">
        <v>9.6734213969002454</v>
      </c>
      <c r="E36" s="24">
        <v>12.063509547830572</v>
      </c>
      <c r="F36" s="24">
        <v>6.0731258848248189</v>
      </c>
      <c r="G36" s="24">
        <v>7.2485298213716058</v>
      </c>
    </row>
    <row r="37" spans="1:10" x14ac:dyDescent="0.15">
      <c r="A37" s="26" t="s">
        <v>57</v>
      </c>
      <c r="B37" s="24">
        <v>8.8250824798824681</v>
      </c>
      <c r="C37" s="24">
        <v>13.595723220250868</v>
      </c>
      <c r="D37" s="24">
        <v>7.5515653229784059</v>
      </c>
      <c r="E37" s="24">
        <v>10.780712388827027</v>
      </c>
      <c r="F37" s="24">
        <v>12.143467703272528</v>
      </c>
      <c r="G37" s="24">
        <v>19.723943184722863</v>
      </c>
    </row>
    <row r="38" spans="1:10" x14ac:dyDescent="0.15">
      <c r="A38" s="26" t="s">
        <v>58</v>
      </c>
      <c r="B38" s="24">
        <v>14.222269398008072</v>
      </c>
      <c r="C38" s="24">
        <v>23.05370010325321</v>
      </c>
      <c r="D38" s="24">
        <v>13.27756170124497</v>
      </c>
      <c r="E38" s="24">
        <v>23.951076067350222</v>
      </c>
      <c r="F38" s="24">
        <v>16.620454097288377</v>
      </c>
      <c r="G38" s="24">
        <v>21.055577908466944</v>
      </c>
    </row>
    <row r="39" spans="1:10" x14ac:dyDescent="0.15">
      <c r="A39" s="26" t="s">
        <v>59</v>
      </c>
      <c r="B39" s="24">
        <v>8.8972813381653637</v>
      </c>
      <c r="C39" s="24">
        <v>10.260315322454558</v>
      </c>
      <c r="D39" s="24">
        <v>8.8972813381653637</v>
      </c>
      <c r="E39" s="24">
        <v>10.260315322454558</v>
      </c>
      <c r="F39" s="24" t="s">
        <v>46</v>
      </c>
      <c r="G39" s="24" t="s">
        <v>46</v>
      </c>
      <c r="I39" s="44" t="s">
        <v>158</v>
      </c>
    </row>
    <row r="40" spans="1:10" x14ac:dyDescent="0.15">
      <c r="A40" s="25" t="s">
        <v>60</v>
      </c>
      <c r="B40" s="24">
        <v>15.038149761464322</v>
      </c>
      <c r="C40" s="24">
        <v>17.519314115270561</v>
      </c>
      <c r="D40" s="24">
        <v>13.581465575052381</v>
      </c>
      <c r="E40" s="24">
        <v>16.466636311095929</v>
      </c>
      <c r="F40" s="24">
        <v>17.422788057098202</v>
      </c>
      <c r="G40" s="24">
        <v>19.377713870093192</v>
      </c>
      <c r="I40" s="43" t="s">
        <v>159</v>
      </c>
      <c r="J40" s="42">
        <f>_xlfn.QUARTILE.INC(B109:B193,1)</f>
        <v>6.5736442983153331</v>
      </c>
    </row>
    <row r="41" spans="1:10" x14ac:dyDescent="0.15">
      <c r="A41" s="26" t="s">
        <v>61</v>
      </c>
      <c r="B41" s="24">
        <v>30.21216064187406</v>
      </c>
      <c r="C41" s="24">
        <v>33.045119507985092</v>
      </c>
      <c r="D41" s="24">
        <v>5.4367550430987048</v>
      </c>
      <c r="E41" s="24">
        <v>12.044400130593138</v>
      </c>
      <c r="F41" s="24">
        <v>50.503249241143536</v>
      </c>
      <c r="G41" s="24">
        <v>53.245691334295437</v>
      </c>
      <c r="I41" s="43" t="s">
        <v>160</v>
      </c>
      <c r="J41" s="42">
        <f>_xlfn.QUARTILE.INC(B109:B193,2)</f>
        <v>10.314040952292993</v>
      </c>
    </row>
    <row r="42" spans="1:10" x14ac:dyDescent="0.15">
      <c r="A42" s="26" t="s">
        <v>62</v>
      </c>
      <c r="B42" s="24">
        <v>6.5503710065051965</v>
      </c>
      <c r="C42" s="24">
        <v>5.5602527125483654</v>
      </c>
      <c r="D42" s="24">
        <v>8.854522204865571</v>
      </c>
      <c r="E42" s="24">
        <v>8.6845983022289541</v>
      </c>
      <c r="F42" s="24">
        <v>4.8138187656329512</v>
      </c>
      <c r="G42" s="24">
        <v>2.5711141510323343</v>
      </c>
      <c r="I42" s="43" t="s">
        <v>161</v>
      </c>
      <c r="J42" s="42">
        <f>_xlfn.QUARTILE.INC(B109:B193,3)</f>
        <v>16.611816935398721</v>
      </c>
    </row>
    <row r="43" spans="1:10" x14ac:dyDescent="0.15">
      <c r="A43" s="26" t="s">
        <v>63</v>
      </c>
      <c r="B43" s="24">
        <v>27.970335949888888</v>
      </c>
      <c r="C43" s="24">
        <v>36.967111299552897</v>
      </c>
      <c r="D43" s="24">
        <v>17.238911974965045</v>
      </c>
      <c r="E43" s="24">
        <v>29.159297183724206</v>
      </c>
      <c r="F43" s="24">
        <v>38.347075850448952</v>
      </c>
      <c r="G43" s="24">
        <v>45.290694561248699</v>
      </c>
      <c r="J43" s="40"/>
    </row>
    <row r="44" spans="1:10" x14ac:dyDescent="0.15">
      <c r="A44" s="26" t="s">
        <v>64</v>
      </c>
      <c r="B44" s="24">
        <v>8.8736467734346256</v>
      </c>
      <c r="C44" s="24">
        <v>12.056096336861367</v>
      </c>
      <c r="D44" s="24">
        <v>9.4678284453328168</v>
      </c>
      <c r="E44" s="24">
        <v>13.127727258503745</v>
      </c>
      <c r="F44" s="24">
        <v>8.1408324389511186</v>
      </c>
      <c r="G44" s="24">
        <v>10.6998740846677</v>
      </c>
      <c r="I44" s="44" t="s">
        <v>162</v>
      </c>
      <c r="J44" s="42">
        <f>J42-J40</f>
        <v>10.038172637083388</v>
      </c>
    </row>
    <row r="45" spans="1:10" x14ac:dyDescent="0.15">
      <c r="A45" s="26" t="s">
        <v>65</v>
      </c>
      <c r="B45" s="24">
        <v>10.621882355432051</v>
      </c>
      <c r="C45" s="24">
        <v>9.9875205854439493</v>
      </c>
      <c r="D45" s="24">
        <v>10.675056457817872</v>
      </c>
      <c r="E45" s="24">
        <v>7.5763121277700423</v>
      </c>
      <c r="F45" s="24">
        <v>10.525510386131927</v>
      </c>
      <c r="G45" s="24">
        <v>15.447952003511059</v>
      </c>
    </row>
    <row r="46" spans="1:10" x14ac:dyDescent="0.15">
      <c r="A46" s="26" t="s">
        <v>66</v>
      </c>
      <c r="B46" s="24">
        <v>17.127210778981095</v>
      </c>
      <c r="C46" s="24">
        <v>18.673021515264008</v>
      </c>
      <c r="D46" s="24">
        <v>15.865931362825396</v>
      </c>
      <c r="E46" s="24">
        <v>18.440719338070938</v>
      </c>
      <c r="F46" s="24">
        <v>21.345745908078378</v>
      </c>
      <c r="G46" s="24">
        <v>19.4763801552911</v>
      </c>
      <c r="I46" s="44" t="s">
        <v>163</v>
      </c>
    </row>
    <row r="47" spans="1:10" x14ac:dyDescent="0.15">
      <c r="A47" s="26" t="s">
        <v>67</v>
      </c>
      <c r="B47" s="24">
        <v>12.894090192838425</v>
      </c>
      <c r="C47" s="24">
        <v>14.15554020340665</v>
      </c>
      <c r="D47" s="24">
        <v>11.657179333207782</v>
      </c>
      <c r="E47" s="24">
        <v>13.88435078824959</v>
      </c>
      <c r="F47" s="24">
        <v>15.38897911253153</v>
      </c>
      <c r="G47" s="24">
        <v>14.791386654723063</v>
      </c>
      <c r="I47" s="41" t="s">
        <v>155</v>
      </c>
      <c r="J47" s="42">
        <f>MAX(B9:B26,B28:B39,B41:B48,B50:B56,B58:B71,B73:B79,B81:B90,B92:B102)-MIN(B9:B26,B28:B39,B41:B48,B50:B56,B58:B71,B73:B79,B81:B90,B92:B102)</f>
        <v>41.312004188989299</v>
      </c>
    </row>
    <row r="48" spans="1:10" x14ac:dyDescent="0.15">
      <c r="A48" s="26" t="s">
        <v>68</v>
      </c>
      <c r="B48" s="24">
        <v>41.784580644738732</v>
      </c>
      <c r="C48" s="24">
        <v>35.752233100635628</v>
      </c>
      <c r="D48" s="24">
        <v>43.14419572585934</v>
      </c>
      <c r="E48" s="24">
        <v>37.795678586332876</v>
      </c>
      <c r="F48" s="24">
        <v>13.349503102885048</v>
      </c>
      <c r="G48" s="24">
        <v>8.9586877003623098</v>
      </c>
      <c r="I48" s="43" t="s">
        <v>156</v>
      </c>
      <c r="J48" s="42">
        <f>_xlfn.VAR.P(B10:B27,B29:B40,B42:B49,B51:B57,B59:B72,B74:B80,B82:B91,B93:B103)</f>
        <v>58.422063704758848</v>
      </c>
    </row>
    <row r="49" spans="1:17" x14ac:dyDescent="0.15">
      <c r="A49" s="25" t="s">
        <v>69</v>
      </c>
      <c r="B49" s="24">
        <v>21.149443094816274</v>
      </c>
      <c r="C49" s="24">
        <v>18.399069637261526</v>
      </c>
      <c r="D49" s="24">
        <v>20.788657756250551</v>
      </c>
      <c r="E49" s="24">
        <v>18.092423674095887</v>
      </c>
      <c r="F49" s="24">
        <v>21.504602804252873</v>
      </c>
      <c r="G49" s="24">
        <v>18.754853117775809</v>
      </c>
      <c r="I49" s="43" t="s">
        <v>157</v>
      </c>
      <c r="J49" s="42">
        <f>STDEV(B11:B28,B30:B41,B43:B50,B52:B58,B60:B73,B75:B81,B83:B92,B94:B104)</f>
        <v>7.3732981692009769</v>
      </c>
    </row>
    <row r="50" spans="1:17" x14ac:dyDescent="0.15">
      <c r="A50" s="26" t="s">
        <v>70</v>
      </c>
      <c r="B50" s="24">
        <v>21.448758897145975</v>
      </c>
      <c r="C50" s="24">
        <v>17.275359984263176</v>
      </c>
      <c r="D50" s="24">
        <v>15.035511281267688</v>
      </c>
      <c r="E50" s="24">
        <v>9.2957847665095823</v>
      </c>
      <c r="F50" s="24">
        <v>26.455194848585599</v>
      </c>
      <c r="G50" s="24">
        <v>24.999888705338094</v>
      </c>
    </row>
    <row r="51" spans="1:17" x14ac:dyDescent="0.15">
      <c r="A51" s="26" t="s">
        <v>71</v>
      </c>
      <c r="B51" s="24">
        <v>39.949978708729148</v>
      </c>
      <c r="C51" s="24">
        <v>31.796609710674186</v>
      </c>
      <c r="D51" s="24">
        <v>41.52223039182946</v>
      </c>
      <c r="E51" s="24">
        <v>35.694664250543191</v>
      </c>
      <c r="F51" s="24">
        <v>37.997834300586582</v>
      </c>
      <c r="G51" s="24">
        <v>26.703115312292184</v>
      </c>
      <c r="I51" s="44" t="s">
        <v>165</v>
      </c>
      <c r="J51" s="42">
        <f>SKEW(B109:B193)</f>
        <v>1.3313715924697942</v>
      </c>
    </row>
    <row r="52" spans="1:17" x14ac:dyDescent="0.15">
      <c r="A52" s="26" t="s">
        <v>72</v>
      </c>
      <c r="B52" s="24">
        <v>26.940413804363882</v>
      </c>
      <c r="C52" s="24">
        <v>30.500676205186284</v>
      </c>
      <c r="D52" s="24">
        <v>35.26974618006728</v>
      </c>
      <c r="E52" s="24">
        <v>32.61277892669181</v>
      </c>
      <c r="F52" s="24">
        <v>19.694323590223767</v>
      </c>
      <c r="G52" s="24">
        <v>27.73101921524934</v>
      </c>
    </row>
    <row r="53" spans="1:17" x14ac:dyDescent="0.15">
      <c r="A53" s="26" t="s">
        <v>73</v>
      </c>
      <c r="B53" s="24">
        <v>24.463802617230968</v>
      </c>
      <c r="C53" s="24">
        <v>25.210068896632709</v>
      </c>
      <c r="D53" s="24">
        <v>38.023338668796569</v>
      </c>
      <c r="E53" s="24">
        <v>34.359908548318749</v>
      </c>
      <c r="F53" s="24">
        <v>14.598338697180063</v>
      </c>
      <c r="G53" s="24">
        <v>16.579344448579235</v>
      </c>
      <c r="I53" s="44" t="s">
        <v>166</v>
      </c>
    </row>
    <row r="54" spans="1:17" ht="39" customHeight="1" x14ac:dyDescent="0.15">
      <c r="A54" s="26" t="s">
        <v>74</v>
      </c>
      <c r="B54" s="24">
        <v>29.235689372984218</v>
      </c>
      <c r="C54" s="24">
        <v>21.636412106589521</v>
      </c>
      <c r="D54" s="24">
        <v>36.766126993919961</v>
      </c>
      <c r="E54" s="24">
        <v>29.969837444644394</v>
      </c>
      <c r="F54" s="24">
        <v>14.570669486649502</v>
      </c>
      <c r="G54" s="24">
        <v>7.8063779764467505</v>
      </c>
      <c r="I54" s="59" t="s">
        <v>169</v>
      </c>
      <c r="J54" s="59"/>
      <c r="K54" s="59"/>
      <c r="L54" s="59"/>
      <c r="M54" s="59"/>
      <c r="N54" s="59"/>
      <c r="O54" s="59"/>
      <c r="P54" s="59"/>
      <c r="Q54" s="59"/>
    </row>
    <row r="55" spans="1:17" x14ac:dyDescent="0.15">
      <c r="A55" s="26" t="s">
        <v>75</v>
      </c>
      <c r="B55" s="24">
        <v>14.865135484811415</v>
      </c>
      <c r="C55" s="24">
        <v>12.255981839353698</v>
      </c>
      <c r="D55" s="24">
        <v>13.826376483939381</v>
      </c>
      <c r="E55" s="24">
        <v>13.501413017335139</v>
      </c>
      <c r="F55" s="24">
        <v>15.529829506179272</v>
      </c>
      <c r="G55" s="24">
        <v>11.384597039258891</v>
      </c>
    </row>
    <row r="56" spans="1:17" x14ac:dyDescent="0.15">
      <c r="A56" s="26" t="s">
        <v>76</v>
      </c>
      <c r="B56" s="24">
        <v>16.611816935398721</v>
      </c>
      <c r="C56" s="24">
        <v>14.653733451342049</v>
      </c>
      <c r="D56" s="24">
        <v>14.717415215401987</v>
      </c>
      <c r="E56" s="24">
        <v>15.015748243181969</v>
      </c>
      <c r="F56" s="24">
        <v>19.293615144119709</v>
      </c>
      <c r="G56" s="24">
        <v>14.086482951854038</v>
      </c>
      <c r="I56" s="44" t="s">
        <v>167</v>
      </c>
    </row>
    <row r="57" spans="1:17" ht="40" customHeight="1" x14ac:dyDescent="0.15">
      <c r="A57" s="25" t="s">
        <v>77</v>
      </c>
      <c r="B57" s="24">
        <v>10.632622391452447</v>
      </c>
      <c r="C57" s="24">
        <v>11.30031295327394</v>
      </c>
      <c r="D57" s="24">
        <v>10.830902922273545</v>
      </c>
      <c r="E57" s="24">
        <v>11.813814200287991</v>
      </c>
      <c r="F57" s="24">
        <v>10.157176574042682</v>
      </c>
      <c r="G57" s="24">
        <v>9.9218159343987224</v>
      </c>
      <c r="I57" s="59" t="s">
        <v>168</v>
      </c>
      <c r="J57" s="59"/>
      <c r="K57" s="59"/>
      <c r="L57" s="59"/>
      <c r="M57" s="59"/>
      <c r="N57" s="59"/>
      <c r="O57" s="59"/>
      <c r="P57" s="59"/>
      <c r="Q57" s="59"/>
    </row>
    <row r="58" spans="1:17" x14ac:dyDescent="0.15">
      <c r="A58" s="26" t="s">
        <v>78</v>
      </c>
      <c r="B58" s="24">
        <v>13.611691840567163</v>
      </c>
      <c r="C58" s="24">
        <v>14.618869256915611</v>
      </c>
      <c r="D58" s="24">
        <v>11.908531273951482</v>
      </c>
      <c r="E58" s="24">
        <v>12.96563620083379</v>
      </c>
      <c r="F58" s="24">
        <v>16.25137851154334</v>
      </c>
      <c r="G58" s="24">
        <v>17.496647069407867</v>
      </c>
    </row>
    <row r="59" spans="1:17" x14ac:dyDescent="0.15">
      <c r="A59" s="26" t="s">
        <v>79</v>
      </c>
      <c r="B59" s="24">
        <v>22.418444309838936</v>
      </c>
      <c r="C59" s="24">
        <v>24.358124658780085</v>
      </c>
      <c r="D59" s="24">
        <v>26.84383270346607</v>
      </c>
      <c r="E59" s="24">
        <v>30.184204290472675</v>
      </c>
      <c r="F59" s="24">
        <v>13.771211349544643</v>
      </c>
      <c r="G59" s="24">
        <v>13.493724478421599</v>
      </c>
    </row>
    <row r="60" spans="1:17" x14ac:dyDescent="0.15">
      <c r="A60" s="26" t="s">
        <v>80</v>
      </c>
      <c r="B60" s="24">
        <v>14.295798310759148</v>
      </c>
      <c r="C60" s="24">
        <v>14.410527024908784</v>
      </c>
      <c r="D60" s="24">
        <v>13.529742472602829</v>
      </c>
      <c r="E60" s="24">
        <v>17.374350866101075</v>
      </c>
      <c r="F60" s="24">
        <v>15.47447511160258</v>
      </c>
      <c r="G60" s="24">
        <v>8.8567696700880383</v>
      </c>
    </row>
    <row r="61" spans="1:17" x14ac:dyDescent="0.15">
      <c r="A61" s="26" t="s">
        <v>81</v>
      </c>
      <c r="B61" s="24">
        <v>9.1639504600173041</v>
      </c>
      <c r="C61" s="24">
        <v>10.176107774493392</v>
      </c>
      <c r="D61" s="24">
        <v>9.7799686690629937</v>
      </c>
      <c r="E61" s="24">
        <v>11.704571162037182</v>
      </c>
      <c r="F61" s="24">
        <v>7.397036298742143</v>
      </c>
      <c r="G61" s="24">
        <v>4.8889514741748084</v>
      </c>
    </row>
    <row r="62" spans="1:17" x14ac:dyDescent="0.15">
      <c r="A62" s="26" t="s">
        <v>82</v>
      </c>
      <c r="B62" s="24">
        <v>17.500434046957082</v>
      </c>
      <c r="C62" s="24">
        <v>18.258595089243197</v>
      </c>
      <c r="D62" s="24">
        <v>24.741074379500137</v>
      </c>
      <c r="E62" s="24">
        <v>23.10867928663388</v>
      </c>
      <c r="F62" s="24">
        <v>3.6520545750495859</v>
      </c>
      <c r="G62" s="24">
        <v>8.8489735476449773</v>
      </c>
    </row>
    <row r="63" spans="1:17" x14ac:dyDescent="0.15">
      <c r="A63" s="26" t="s">
        <v>83</v>
      </c>
      <c r="B63" s="24">
        <v>3.7050784479120851</v>
      </c>
      <c r="C63" s="24">
        <v>6.3994509326304403</v>
      </c>
      <c r="D63" s="24">
        <v>4.4026098060780852</v>
      </c>
      <c r="E63" s="24">
        <v>7.3814624727078231</v>
      </c>
      <c r="F63" s="24">
        <v>2.7169426178532916</v>
      </c>
      <c r="G63" s="24">
        <v>4.5993957194014961</v>
      </c>
    </row>
    <row r="64" spans="1:17" x14ac:dyDescent="0.15">
      <c r="A64" s="26" t="s">
        <v>84</v>
      </c>
      <c r="B64" s="24">
        <v>4.4432822308763482</v>
      </c>
      <c r="C64" s="24">
        <v>7.2769576918291863</v>
      </c>
      <c r="D64" s="24">
        <v>3.4363162841508936</v>
      </c>
      <c r="E64" s="24">
        <v>6.0811057834818953</v>
      </c>
      <c r="F64" s="24">
        <v>7.6818330236646144</v>
      </c>
      <c r="G64" s="24">
        <v>11.228210185142695</v>
      </c>
    </row>
    <row r="65" spans="1:7" x14ac:dyDescent="0.15">
      <c r="A65" s="26" t="s">
        <v>85</v>
      </c>
      <c r="B65" s="24">
        <v>9.3937938329469333</v>
      </c>
      <c r="C65" s="24">
        <v>10.325958668373335</v>
      </c>
      <c r="D65" s="24">
        <v>11.422099752516354</v>
      </c>
      <c r="E65" s="24">
        <v>12.123582513984626</v>
      </c>
      <c r="F65" s="24">
        <v>3.252912961118942</v>
      </c>
      <c r="G65" s="24">
        <v>3.7464497840593216</v>
      </c>
    </row>
    <row r="66" spans="1:7" x14ac:dyDescent="0.15">
      <c r="A66" s="26" t="s">
        <v>86</v>
      </c>
      <c r="B66" s="24">
        <v>9.5092904219165675</v>
      </c>
      <c r="C66" s="24">
        <v>8.7741684011829708</v>
      </c>
      <c r="D66" s="24">
        <v>9.9939686052540022</v>
      </c>
      <c r="E66" s="24">
        <v>10.025643381003785</v>
      </c>
      <c r="F66" s="24">
        <v>7.703899632618147</v>
      </c>
      <c r="G66" s="24">
        <v>3.9766544947195301</v>
      </c>
    </row>
    <row r="67" spans="1:7" x14ac:dyDescent="0.15">
      <c r="A67" s="26" t="s">
        <v>87</v>
      </c>
      <c r="B67" s="24">
        <v>2.9929087865123059</v>
      </c>
      <c r="C67" s="24">
        <v>1.7915628908076058</v>
      </c>
      <c r="D67" s="24">
        <v>3.6799530505288494</v>
      </c>
      <c r="E67" s="24">
        <v>1.9719368730840705</v>
      </c>
      <c r="F67" s="24">
        <v>1.9789099987284025</v>
      </c>
      <c r="G67" s="24">
        <v>1.505021305992517</v>
      </c>
    </row>
    <row r="68" spans="1:7" x14ac:dyDescent="0.15">
      <c r="A68" s="26" t="s">
        <v>88</v>
      </c>
      <c r="B68" s="24">
        <v>16.626048672051461</v>
      </c>
      <c r="C68" s="24">
        <v>16.69395078858858</v>
      </c>
      <c r="D68" s="24">
        <v>17.771024905890194</v>
      </c>
      <c r="E68" s="24">
        <v>15.153152596985645</v>
      </c>
      <c r="F68" s="24">
        <v>14.08370369939929</v>
      </c>
      <c r="G68" s="24">
        <v>19.996969078766679</v>
      </c>
    </row>
    <row r="69" spans="1:7" x14ac:dyDescent="0.15">
      <c r="A69" s="26" t="s">
        <v>89</v>
      </c>
      <c r="B69" s="24">
        <v>17.931851865589497</v>
      </c>
      <c r="C69" s="24">
        <v>19.704304309762659</v>
      </c>
      <c r="D69" s="24">
        <v>16.258203460252126</v>
      </c>
      <c r="E69" s="24">
        <v>18.764968242373037</v>
      </c>
      <c r="F69" s="24">
        <v>23.74168367892069</v>
      </c>
      <c r="G69" s="24">
        <v>23.813377098137067</v>
      </c>
    </row>
    <row r="70" spans="1:7" x14ac:dyDescent="0.15">
      <c r="A70" s="26" t="s">
        <v>90</v>
      </c>
      <c r="B70" s="24">
        <v>7.1287683686561678</v>
      </c>
      <c r="C70" s="24">
        <v>5.9132709759730693</v>
      </c>
      <c r="D70" s="24">
        <v>6.2229132398189178</v>
      </c>
      <c r="E70" s="24">
        <v>5.9496640961503697</v>
      </c>
      <c r="F70" s="24">
        <v>9.9215573053844057</v>
      </c>
      <c r="G70" s="24">
        <v>5.8019824252612517</v>
      </c>
    </row>
    <row r="71" spans="1:7" x14ac:dyDescent="0.15">
      <c r="A71" s="26" t="s">
        <v>91</v>
      </c>
      <c r="B71" s="24">
        <v>4.3089102730476432</v>
      </c>
      <c r="C71" s="24">
        <v>3.7427255034162434</v>
      </c>
      <c r="D71" s="24">
        <v>4.8242280340031733</v>
      </c>
      <c r="E71" s="24">
        <v>4.9117397283765927</v>
      </c>
      <c r="F71" s="24">
        <v>2.9099739218394416</v>
      </c>
      <c r="G71" s="24">
        <v>0</v>
      </c>
    </row>
    <row r="72" spans="1:7" x14ac:dyDescent="0.15">
      <c r="A72" s="25" t="s">
        <v>92</v>
      </c>
      <c r="B72" s="24">
        <v>9.0261759146807652</v>
      </c>
      <c r="C72" s="24">
        <v>10.847559220179836</v>
      </c>
      <c r="D72" s="24">
        <v>9.406067769187171</v>
      </c>
      <c r="E72" s="24">
        <v>11.460289279891787</v>
      </c>
      <c r="F72" s="24">
        <v>7.3521154002166851</v>
      </c>
      <c r="G72" s="24">
        <v>8.085385441189592</v>
      </c>
    </row>
    <row r="73" spans="1:7" x14ac:dyDescent="0.15">
      <c r="A73" s="26" t="s">
        <v>93</v>
      </c>
      <c r="B73" s="24">
        <v>4.9069425656879613</v>
      </c>
      <c r="C73" s="24">
        <v>8.5756710740866477</v>
      </c>
      <c r="D73" s="24">
        <v>3.0091509367507645</v>
      </c>
      <c r="E73" s="24">
        <v>7.3436382131368818</v>
      </c>
      <c r="F73" s="24">
        <v>7.6904839661059237</v>
      </c>
      <c r="G73" s="24">
        <v>10.806699264145127</v>
      </c>
    </row>
    <row r="74" spans="1:7" x14ac:dyDescent="0.15">
      <c r="A74" s="26" t="s">
        <v>94</v>
      </c>
      <c r="B74" s="24">
        <v>10.894451695137455</v>
      </c>
      <c r="C74" s="24">
        <v>14.743365033876978</v>
      </c>
      <c r="D74" s="24">
        <v>11.78785312732068</v>
      </c>
      <c r="E74" s="24">
        <v>15.381187069362399</v>
      </c>
      <c r="F74" s="24">
        <v>5.9320630649881751</v>
      </c>
      <c r="G74" s="24">
        <v>11.004651602851393</v>
      </c>
    </row>
    <row r="75" spans="1:7" x14ac:dyDescent="0.15">
      <c r="A75" s="26" t="s">
        <v>95</v>
      </c>
      <c r="B75" s="24">
        <v>9.5510624581231216</v>
      </c>
      <c r="C75" s="24">
        <v>10.213137159005903</v>
      </c>
      <c r="D75" s="24">
        <v>9.4143678198243759</v>
      </c>
      <c r="E75" s="24">
        <v>10.410202104172161</v>
      </c>
      <c r="F75" s="24">
        <v>10.159605791257993</v>
      </c>
      <c r="G75" s="24">
        <v>9.362846414428013</v>
      </c>
    </row>
    <row r="76" spans="1:7" x14ac:dyDescent="0.15">
      <c r="A76" s="27" t="s">
        <v>96</v>
      </c>
      <c r="B76" s="24">
        <v>1.0996772897412859</v>
      </c>
      <c r="C76" s="24">
        <v>3.2931842846293975</v>
      </c>
      <c r="D76" s="24">
        <v>0.74940244087990826</v>
      </c>
      <c r="E76" s="24">
        <v>3.1617807452407778</v>
      </c>
      <c r="F76" s="24">
        <v>5.3619701731571547</v>
      </c>
      <c r="G76" s="24">
        <v>5.015992553695817</v>
      </c>
    </row>
    <row r="77" spans="1:7" x14ac:dyDescent="0.15">
      <c r="A77" s="27" t="s">
        <v>97</v>
      </c>
      <c r="B77" s="24">
        <v>13.425641339375231</v>
      </c>
      <c r="C77" s="24">
        <v>12.819835361974791</v>
      </c>
      <c r="D77" s="24">
        <v>14.222384623990255</v>
      </c>
      <c r="E77" s="24">
        <v>13.843110220935419</v>
      </c>
      <c r="F77" s="24">
        <v>7.4732379491595315</v>
      </c>
      <c r="G77" s="24">
        <v>6.7356787491540606</v>
      </c>
    </row>
    <row r="78" spans="1:7" x14ac:dyDescent="0.15">
      <c r="A78" s="27" t="s">
        <v>98</v>
      </c>
      <c r="B78" s="24">
        <v>17.351569997056036</v>
      </c>
      <c r="C78" s="24">
        <v>16.585693727168156</v>
      </c>
      <c r="D78" s="24">
        <v>20.055271676496059</v>
      </c>
      <c r="E78" s="24">
        <v>19.41682726109028</v>
      </c>
      <c r="F78" s="24">
        <v>11.748804579694829</v>
      </c>
      <c r="G78" s="24">
        <v>10.756864796428681</v>
      </c>
    </row>
    <row r="79" spans="1:7" x14ac:dyDescent="0.15">
      <c r="A79" s="26" t="s">
        <v>99</v>
      </c>
      <c r="B79" s="24">
        <v>6.9439803300298202</v>
      </c>
      <c r="C79" s="24">
        <v>7.1961347865323964</v>
      </c>
      <c r="D79" s="24">
        <v>7.2960580995043323</v>
      </c>
      <c r="E79" s="24">
        <v>8.2456852702888526</v>
      </c>
      <c r="F79" s="24">
        <v>5.2915767516396413</v>
      </c>
      <c r="G79" s="24">
        <v>2.3250643760962157</v>
      </c>
    </row>
    <row r="80" spans="1:7" x14ac:dyDescent="0.15">
      <c r="A80" s="25" t="s">
        <v>100</v>
      </c>
      <c r="B80" s="24">
        <v>8.9977708077815226</v>
      </c>
      <c r="C80" s="24">
        <v>9.4691902630671816</v>
      </c>
      <c r="D80" s="24">
        <v>8.2537935090719383</v>
      </c>
      <c r="E80" s="24">
        <v>8.8605918940582953</v>
      </c>
      <c r="F80" s="24">
        <v>11.089802936262672</v>
      </c>
      <c r="G80" s="24">
        <v>11.282441566014908</v>
      </c>
    </row>
    <row r="81" spans="1:7" x14ac:dyDescent="0.15">
      <c r="A81" s="26" t="s">
        <v>101</v>
      </c>
      <c r="B81" s="24">
        <v>8.8304962731142425</v>
      </c>
      <c r="C81" s="24">
        <v>6.835024964402673</v>
      </c>
      <c r="D81" s="24">
        <v>2.661040033326378</v>
      </c>
      <c r="E81" s="24">
        <v>1.8820655383290306</v>
      </c>
      <c r="F81" s="24">
        <v>11.126927432080748</v>
      </c>
      <c r="G81" s="24">
        <v>8.9261305210889841</v>
      </c>
    </row>
    <row r="82" spans="1:7" x14ac:dyDescent="0.15">
      <c r="A82" s="26" t="s">
        <v>102</v>
      </c>
      <c r="B82" s="24">
        <v>3.1059583228450145</v>
      </c>
      <c r="C82" s="24">
        <v>4.9915119066789497</v>
      </c>
      <c r="D82" s="24">
        <v>4.656944279520407</v>
      </c>
      <c r="E82" s="24">
        <v>7.1799385033975076</v>
      </c>
      <c r="F82" s="24">
        <v>1.3237800338112677</v>
      </c>
      <c r="G82" s="24">
        <v>2.1486376691083504</v>
      </c>
    </row>
    <row r="83" spans="1:7" x14ac:dyDescent="0.15">
      <c r="A83" s="26" t="s">
        <v>103</v>
      </c>
      <c r="B83" s="24">
        <v>12.256709083060802</v>
      </c>
      <c r="C83" s="24">
        <v>11.263394020367096</v>
      </c>
      <c r="D83" s="24">
        <v>3.7997562020055433</v>
      </c>
      <c r="E83" s="24">
        <v>5.7280601480707034</v>
      </c>
      <c r="F83" s="24">
        <v>29.589005851568295</v>
      </c>
      <c r="G83" s="24">
        <v>23.535663390848384</v>
      </c>
    </row>
    <row r="84" spans="1:7" x14ac:dyDescent="0.15">
      <c r="A84" s="26" t="s">
        <v>104</v>
      </c>
      <c r="B84" s="24">
        <v>10.314040952292993</v>
      </c>
      <c r="C84" s="24">
        <v>9.8800460074098684</v>
      </c>
      <c r="D84" s="24">
        <v>5.8622913286610085</v>
      </c>
      <c r="E84" s="24">
        <v>7.6607592587318871</v>
      </c>
      <c r="F84" s="24">
        <v>15.633588520225228</v>
      </c>
      <c r="G84" s="24">
        <v>13.115480110139243</v>
      </c>
    </row>
    <row r="85" spans="1:7" x14ac:dyDescent="0.15">
      <c r="A85" s="26" t="s">
        <v>105</v>
      </c>
      <c r="B85" s="24">
        <v>12.278447603548726</v>
      </c>
      <c r="C85" s="24">
        <v>12.141384929921227</v>
      </c>
      <c r="D85" s="24">
        <v>13.045062909905957</v>
      </c>
      <c r="E85" s="24">
        <v>12.342925256237216</v>
      </c>
      <c r="F85" s="24">
        <v>9.7372021384594643</v>
      </c>
      <c r="G85" s="24">
        <v>11.449387616706685</v>
      </c>
    </row>
    <row r="86" spans="1:7" x14ac:dyDescent="0.15">
      <c r="A86" s="26" t="s">
        <v>106</v>
      </c>
      <c r="B86" s="24">
        <v>4.9558029585057888</v>
      </c>
      <c r="C86" s="24">
        <v>5.1300850051105016</v>
      </c>
      <c r="D86" s="24">
        <v>5.6287626253513654</v>
      </c>
      <c r="E86" s="24">
        <v>5.7463828950966542</v>
      </c>
      <c r="F86" s="24">
        <v>2.7404644913355236</v>
      </c>
      <c r="G86" s="24">
        <v>2.4466410786196899</v>
      </c>
    </row>
    <row r="87" spans="1:7" x14ac:dyDescent="0.15">
      <c r="A87" s="26" t="s">
        <v>107</v>
      </c>
      <c r="B87" s="24">
        <v>6.7365495182565702</v>
      </c>
      <c r="C87" s="24">
        <v>9.1846596495218993</v>
      </c>
      <c r="D87" s="24">
        <v>7.4029575216063597</v>
      </c>
      <c r="E87" s="24">
        <v>9.9914976865952667</v>
      </c>
      <c r="F87" s="24">
        <v>2.3282367307595746</v>
      </c>
      <c r="G87" s="24">
        <v>4.201720958879152</v>
      </c>
    </row>
    <row r="88" spans="1:7" x14ac:dyDescent="0.15">
      <c r="A88" s="26" t="s">
        <v>108</v>
      </c>
      <c r="B88" s="24">
        <v>5.39511652811884</v>
      </c>
      <c r="C88" s="24">
        <v>6.4317074405793502</v>
      </c>
      <c r="D88" s="24">
        <v>3.9730156426575105</v>
      </c>
      <c r="E88" s="24">
        <v>4.1629725571787199</v>
      </c>
      <c r="F88" s="24">
        <v>10.779985350196149</v>
      </c>
      <c r="G88" s="24">
        <v>14.335511880085907</v>
      </c>
    </row>
    <row r="89" spans="1:7" x14ac:dyDescent="0.15">
      <c r="A89" s="26" t="s">
        <v>109</v>
      </c>
      <c r="B89" s="24">
        <v>18.511079484344602</v>
      </c>
      <c r="C89" s="24">
        <v>16.146699756795396</v>
      </c>
      <c r="D89" s="24">
        <v>18.074298515840084</v>
      </c>
      <c r="E89" s="24">
        <v>15.071500867769048</v>
      </c>
      <c r="F89" s="24">
        <v>19.733278195025896</v>
      </c>
      <c r="G89" s="24">
        <v>19.156883851746393</v>
      </c>
    </row>
    <row r="90" spans="1:7" x14ac:dyDescent="0.15">
      <c r="A90" s="26" t="s">
        <v>110</v>
      </c>
      <c r="B90" s="24">
        <v>5.7956441853305023</v>
      </c>
      <c r="C90" s="24">
        <v>7.7088641211069779</v>
      </c>
      <c r="D90" s="24">
        <v>6.1008303008902205</v>
      </c>
      <c r="E90" s="24">
        <v>8.715066700339051</v>
      </c>
      <c r="F90" s="24">
        <v>5.0148664751551042</v>
      </c>
      <c r="G90" s="24">
        <v>5.0943652818324594</v>
      </c>
    </row>
    <row r="91" spans="1:7" x14ac:dyDescent="0.15">
      <c r="A91" s="25" t="s">
        <v>111</v>
      </c>
      <c r="B91" s="24">
        <v>7.6762330508632894</v>
      </c>
      <c r="C91" s="24">
        <v>8.4273117256675452</v>
      </c>
      <c r="D91" s="24">
        <v>8.2261861630541659</v>
      </c>
      <c r="E91" s="24">
        <v>8.5325633473368807</v>
      </c>
      <c r="F91" s="24">
        <v>6.3380266858300303</v>
      </c>
      <c r="G91" s="24">
        <v>8.1326300876432089</v>
      </c>
    </row>
    <row r="92" spans="1:7" x14ac:dyDescent="0.15">
      <c r="A92" s="26" t="s">
        <v>112</v>
      </c>
      <c r="B92" s="24">
        <v>6.5736442983153331</v>
      </c>
      <c r="C92" s="24">
        <v>4.3820528996508017</v>
      </c>
      <c r="D92" s="24">
        <v>4.6531055184733683</v>
      </c>
      <c r="E92" s="24">
        <v>1.66524315426958</v>
      </c>
      <c r="F92" s="24">
        <v>8.8751710097313996</v>
      </c>
      <c r="G92" s="24">
        <v>8.4214143290230883</v>
      </c>
    </row>
    <row r="93" spans="1:7" x14ac:dyDescent="0.15">
      <c r="A93" s="26" t="s">
        <v>113</v>
      </c>
      <c r="B93" s="24">
        <v>7.8630505642151265</v>
      </c>
      <c r="C93" s="24">
        <v>7.9910853423187884</v>
      </c>
      <c r="D93" s="24">
        <v>7.4511981937445348</v>
      </c>
      <c r="E93" s="24">
        <v>5.8079348599663696</v>
      </c>
      <c r="F93" s="24">
        <v>8.6948995451993323</v>
      </c>
      <c r="G93" s="24">
        <v>12.468368733331673</v>
      </c>
    </row>
    <row r="94" spans="1:7" x14ac:dyDescent="0.15">
      <c r="A94" s="26" t="s">
        <v>114</v>
      </c>
      <c r="B94" s="24">
        <v>1.3272668354710897</v>
      </c>
      <c r="C94" s="24">
        <v>4.376580020443809</v>
      </c>
      <c r="D94" s="24">
        <v>1.5305642859182349</v>
      </c>
      <c r="E94" s="24">
        <v>5.5036570284746364</v>
      </c>
      <c r="F94" s="24">
        <v>0.92959394919189242</v>
      </c>
      <c r="G94" s="24">
        <v>1.9200805272455317</v>
      </c>
    </row>
    <row r="95" spans="1:7" x14ac:dyDescent="0.15">
      <c r="A95" s="26" t="s">
        <v>115</v>
      </c>
      <c r="B95" s="24">
        <v>19.64460558235055</v>
      </c>
      <c r="C95" s="24">
        <v>20.230324823033147</v>
      </c>
      <c r="D95" s="24">
        <v>24.428839863288715</v>
      </c>
      <c r="E95" s="24">
        <v>26.504129350519211</v>
      </c>
      <c r="F95" s="24">
        <v>0</v>
      </c>
      <c r="G95" s="24">
        <v>0</v>
      </c>
    </row>
    <row r="96" spans="1:7" x14ac:dyDescent="0.15">
      <c r="A96" s="26" t="s">
        <v>116</v>
      </c>
      <c r="B96" s="24">
        <v>6.4462571576059924</v>
      </c>
      <c r="C96" s="24">
        <v>7.8080212675280984</v>
      </c>
      <c r="D96" s="24">
        <v>7.2527701445586974</v>
      </c>
      <c r="E96" s="24">
        <v>8.5699002751824747</v>
      </c>
      <c r="F96" s="24">
        <v>4.0738908970869812</v>
      </c>
      <c r="G96" s="24">
        <v>5.0068251451007928</v>
      </c>
    </row>
    <row r="97" spans="1:7" x14ac:dyDescent="0.15">
      <c r="A97" s="26" t="s">
        <v>117</v>
      </c>
      <c r="B97" s="24">
        <v>7.9137774662522942</v>
      </c>
      <c r="C97" s="24">
        <v>11.429379675303325</v>
      </c>
      <c r="D97" s="24">
        <v>9.1457429983622802</v>
      </c>
      <c r="E97" s="24">
        <v>10.930607218195618</v>
      </c>
      <c r="F97" s="24">
        <v>2.8975432361814111</v>
      </c>
      <c r="G97" s="24">
        <v>13.665980982468728</v>
      </c>
    </row>
    <row r="98" spans="1:7" x14ac:dyDescent="0.15">
      <c r="A98" s="26" t="s">
        <v>118</v>
      </c>
      <c r="B98" s="24">
        <v>4.6076570938071795</v>
      </c>
      <c r="C98" s="24">
        <v>3.1740687810792538</v>
      </c>
      <c r="D98" s="24">
        <v>2.9689944212596378</v>
      </c>
      <c r="E98" s="24">
        <v>1.1970112500191605</v>
      </c>
      <c r="F98" s="24">
        <v>7.3296657691054339</v>
      </c>
      <c r="G98" s="24">
        <v>7.959706793474969</v>
      </c>
    </row>
    <row r="99" spans="1:7" x14ac:dyDescent="0.15">
      <c r="A99" s="26" t="s">
        <v>119</v>
      </c>
      <c r="B99" s="24">
        <v>0.47257645574943369</v>
      </c>
      <c r="C99" s="24">
        <v>1.3849735353755364</v>
      </c>
      <c r="D99" s="24">
        <v>0</v>
      </c>
      <c r="E99" s="24">
        <v>0.91692451791465679</v>
      </c>
      <c r="F99" s="24">
        <v>8.0222334251876397</v>
      </c>
      <c r="G99" s="24">
        <v>12.156772607115675</v>
      </c>
    </row>
    <row r="100" spans="1:7" x14ac:dyDescent="0.15">
      <c r="A100" s="26" t="s">
        <v>120</v>
      </c>
      <c r="B100" s="24">
        <v>21.96478160376682</v>
      </c>
      <c r="C100" s="24">
        <v>21.37499368705522</v>
      </c>
      <c r="D100" s="24">
        <v>23.86130612649885</v>
      </c>
      <c r="E100" s="24">
        <v>22.229079178981241</v>
      </c>
      <c r="F100" s="24">
        <v>14.531117632013885</v>
      </c>
      <c r="G100" s="24">
        <v>16.922360841525261</v>
      </c>
    </row>
    <row r="101" spans="1:7" x14ac:dyDescent="0.15">
      <c r="A101" s="26" t="s">
        <v>121</v>
      </c>
      <c r="B101" s="24">
        <v>18.22165918308071</v>
      </c>
      <c r="C101" s="24">
        <v>16.523725890904657</v>
      </c>
      <c r="D101" s="24">
        <v>12.457198460058624</v>
      </c>
      <c r="E101" s="24">
        <v>15.055119307488408</v>
      </c>
      <c r="F101" s="24">
        <v>29.793568287988379</v>
      </c>
      <c r="G101" s="24">
        <v>19.943811431565656</v>
      </c>
    </row>
    <row r="102" spans="1:7" x14ac:dyDescent="0.15">
      <c r="A102" s="26" t="s">
        <v>122</v>
      </c>
      <c r="B102" s="24">
        <v>5.7992977120661493</v>
      </c>
      <c r="C102" s="24">
        <v>1.615563616032722</v>
      </c>
      <c r="D102" s="24">
        <v>0</v>
      </c>
      <c r="E102" s="24">
        <v>0</v>
      </c>
      <c r="F102" s="24">
        <v>21.186338093021664</v>
      </c>
      <c r="G102" s="24">
        <v>5.8181187861231942</v>
      </c>
    </row>
    <row r="105" spans="1:7" x14ac:dyDescent="0.15">
      <c r="A105" s="47"/>
      <c r="B105" s="52" t="s">
        <v>21</v>
      </c>
      <c r="C105" s="53"/>
      <c r="D105" s="52" t="s">
        <v>22</v>
      </c>
      <c r="E105" s="53"/>
      <c r="F105" s="52" t="s">
        <v>23</v>
      </c>
      <c r="G105" s="53"/>
    </row>
    <row r="106" spans="1:7" x14ac:dyDescent="0.15">
      <c r="A106" s="48"/>
      <c r="B106" s="21" t="s">
        <v>24</v>
      </c>
      <c r="C106" s="21" t="s">
        <v>25</v>
      </c>
      <c r="D106" s="21" t="s">
        <v>24</v>
      </c>
      <c r="E106" s="21" t="s">
        <v>25</v>
      </c>
      <c r="F106" s="21" t="s">
        <v>24</v>
      </c>
      <c r="G106" s="21" t="s">
        <v>25</v>
      </c>
    </row>
    <row r="107" spans="1:7" x14ac:dyDescent="0.15">
      <c r="A107" s="49"/>
      <c r="B107" s="22">
        <v>1</v>
      </c>
      <c r="C107" s="22">
        <v>2</v>
      </c>
      <c r="D107" s="22">
        <v>3</v>
      </c>
      <c r="E107" s="22">
        <v>4</v>
      </c>
      <c r="F107" s="22">
        <v>5</v>
      </c>
      <c r="G107" s="22">
        <v>6</v>
      </c>
    </row>
    <row r="108" spans="1:7" x14ac:dyDescent="0.15">
      <c r="A108" s="23" t="s">
        <v>26</v>
      </c>
      <c r="B108" s="24">
        <v>11.580216807013471</v>
      </c>
      <c r="C108" s="24">
        <v>12.415452664164697</v>
      </c>
      <c r="D108" s="24">
        <v>11.067646003270847</v>
      </c>
      <c r="E108" s="24">
        <v>12.21327031278928</v>
      </c>
      <c r="F108" s="24">
        <v>13.050053285632485</v>
      </c>
      <c r="G108" s="24">
        <v>13.032118714295681</v>
      </c>
    </row>
    <row r="109" spans="1:7" x14ac:dyDescent="0.15">
      <c r="A109" s="26" t="s">
        <v>28</v>
      </c>
      <c r="B109" s="24">
        <v>26.670509126593224</v>
      </c>
      <c r="C109" s="24">
        <v>27.200922607089375</v>
      </c>
      <c r="D109" s="24">
        <v>29.608815697690378</v>
      </c>
      <c r="E109" s="24">
        <v>31.796887173692845</v>
      </c>
      <c r="F109" s="24">
        <v>21.373381502903392</v>
      </c>
      <c r="G109" s="24">
        <v>17.745929636706688</v>
      </c>
    </row>
    <row r="110" spans="1:7" x14ac:dyDescent="0.15">
      <c r="A110" s="26" t="s">
        <v>29</v>
      </c>
      <c r="B110" s="24">
        <v>15.987220856908595</v>
      </c>
      <c r="C110" s="24">
        <v>16.044006779091866</v>
      </c>
      <c r="D110" s="24">
        <v>20.143707558729755</v>
      </c>
      <c r="E110" s="24">
        <v>20.789904157863937</v>
      </c>
      <c r="F110" s="24">
        <v>5.4263264326418721</v>
      </c>
      <c r="G110" s="24">
        <v>4.8064025810955417</v>
      </c>
    </row>
    <row r="111" spans="1:7" x14ac:dyDescent="0.15">
      <c r="A111" s="26" t="s">
        <v>30</v>
      </c>
      <c r="B111" s="24">
        <v>3.682026619428596</v>
      </c>
      <c r="C111" s="24">
        <v>4.092164377941395</v>
      </c>
      <c r="D111" s="24">
        <v>4.6384454509181117</v>
      </c>
      <c r="E111" s="24">
        <v>4.6678182503539034</v>
      </c>
      <c r="F111" s="24">
        <v>0.51740068863613431</v>
      </c>
      <c r="G111" s="24">
        <v>2.180334648112269</v>
      </c>
    </row>
    <row r="112" spans="1:7" x14ac:dyDescent="0.15">
      <c r="A112" s="26" t="s">
        <v>31</v>
      </c>
      <c r="B112" s="24">
        <v>9.3989387686778763</v>
      </c>
      <c r="C112" s="24">
        <v>10.632462488017136</v>
      </c>
      <c r="D112" s="24">
        <v>6.1931046928359583</v>
      </c>
      <c r="E112" s="24">
        <v>9.0309584203563915</v>
      </c>
      <c r="F112" s="24">
        <v>15.451920326152351</v>
      </c>
      <c r="G112" s="24">
        <v>14.137021116621405</v>
      </c>
    </row>
    <row r="113" spans="1:7" x14ac:dyDescent="0.15">
      <c r="A113" s="26" t="s">
        <v>32</v>
      </c>
      <c r="B113" s="24">
        <v>1.2342791767737795</v>
      </c>
      <c r="C113" s="24">
        <v>1.5023927711019258</v>
      </c>
      <c r="D113" s="24">
        <v>1.2515055338564056</v>
      </c>
      <c r="E113" s="24">
        <v>1.8193223287607472</v>
      </c>
      <c r="F113" s="24">
        <v>1.1649033751572282</v>
      </c>
      <c r="G113" s="24">
        <v>0</v>
      </c>
    </row>
    <row r="114" spans="1:7" x14ac:dyDescent="0.15">
      <c r="A114" s="26" t="s">
        <v>33</v>
      </c>
      <c r="B114" s="24">
        <v>7.4064877032494474</v>
      </c>
      <c r="C114" s="24">
        <v>7.1118285665390717</v>
      </c>
      <c r="D114" s="24">
        <v>7.0585837935948952</v>
      </c>
      <c r="E114" s="24">
        <v>6.2910685222207876</v>
      </c>
      <c r="F114" s="24">
        <v>8.4539852962046069</v>
      </c>
      <c r="G114" s="24">
        <v>9.4579794242977542</v>
      </c>
    </row>
    <row r="115" spans="1:7" x14ac:dyDescent="0.15">
      <c r="A115" s="26" t="s">
        <v>34</v>
      </c>
      <c r="B115" s="24">
        <v>13.695528063221101</v>
      </c>
      <c r="C115" s="24">
        <v>11.575684661613979</v>
      </c>
      <c r="D115" s="24">
        <v>18.414053888224618</v>
      </c>
      <c r="E115" s="24">
        <v>15.862744888898268</v>
      </c>
      <c r="F115" s="24">
        <v>0</v>
      </c>
      <c r="G115" s="24">
        <v>0.66812113236971393</v>
      </c>
    </row>
    <row r="116" spans="1:7" x14ac:dyDescent="0.15">
      <c r="A116" s="26" t="s">
        <v>35</v>
      </c>
      <c r="B116" s="24">
        <v>10.774381977134492</v>
      </c>
      <c r="C116" s="24">
        <v>9.8332029219714627</v>
      </c>
      <c r="D116" s="24">
        <v>8.1346820061294416</v>
      </c>
      <c r="E116" s="24">
        <v>8.1997346811263601</v>
      </c>
      <c r="F116" s="24">
        <v>16.458829092239338</v>
      </c>
      <c r="G116" s="24">
        <v>13.309859818340573</v>
      </c>
    </row>
    <row r="117" spans="1:7" x14ac:dyDescent="0.15">
      <c r="A117" s="26" t="s">
        <v>36</v>
      </c>
      <c r="B117" s="24">
        <v>22.520064078223434</v>
      </c>
      <c r="C117" s="24">
        <v>24.583726172876212</v>
      </c>
      <c r="D117" s="24">
        <v>24.995503349763876</v>
      </c>
      <c r="E117" s="24">
        <v>27.984146136784826</v>
      </c>
      <c r="F117" s="24">
        <v>18.127700229951298</v>
      </c>
      <c r="G117" s="24">
        <v>18.874018273172517</v>
      </c>
    </row>
    <row r="118" spans="1:7" x14ac:dyDescent="0.15">
      <c r="A118" s="26" t="s">
        <v>37</v>
      </c>
      <c r="B118" s="24">
        <v>10.73091499394177</v>
      </c>
      <c r="C118" s="24">
        <v>14.588053370089675</v>
      </c>
      <c r="D118" s="24">
        <v>11.502550183555442</v>
      </c>
      <c r="E118" s="24">
        <v>14.753864561175009</v>
      </c>
      <c r="F118" s="24">
        <v>7.3308352248607322</v>
      </c>
      <c r="G118" s="24">
        <v>13.864935621623083</v>
      </c>
    </row>
    <row r="119" spans="1:7" x14ac:dyDescent="0.15">
      <c r="A119" s="26" t="s">
        <v>38</v>
      </c>
      <c r="B119" s="24">
        <v>11.224079522990712</v>
      </c>
      <c r="C119" s="24">
        <v>10.556204527434184</v>
      </c>
      <c r="D119" s="24">
        <v>6.2696281159461122</v>
      </c>
      <c r="E119" s="24">
        <v>7.6776680301971538</v>
      </c>
      <c r="F119" s="24">
        <v>20.176179755996177</v>
      </c>
      <c r="G119" s="24">
        <v>16.708356087756222</v>
      </c>
    </row>
    <row r="120" spans="1:7" x14ac:dyDescent="0.15">
      <c r="A120" s="26" t="s">
        <v>39</v>
      </c>
      <c r="B120" s="24">
        <v>21.533806360787018</v>
      </c>
      <c r="C120" s="24">
        <v>23.856712764695697</v>
      </c>
      <c r="D120" s="24">
        <v>17.159639694955949</v>
      </c>
      <c r="E120" s="24">
        <v>19.993715990805057</v>
      </c>
      <c r="F120" s="24">
        <v>33.0841722668034</v>
      </c>
      <c r="G120" s="24">
        <v>33.10920479534083</v>
      </c>
    </row>
    <row r="121" spans="1:7" x14ac:dyDescent="0.15">
      <c r="A121" s="26" t="s">
        <v>40</v>
      </c>
      <c r="B121" s="24">
        <v>4.5526602153444768</v>
      </c>
      <c r="C121" s="24">
        <v>4.5730452219451818</v>
      </c>
      <c r="D121" s="24">
        <v>6.0086461744562243</v>
      </c>
      <c r="E121" s="24">
        <v>6.2641150256513702</v>
      </c>
      <c r="F121" s="24">
        <v>0.96329903091607838</v>
      </c>
      <c r="G121" s="24">
        <v>0.37249417127087636</v>
      </c>
    </row>
    <row r="122" spans="1:7" x14ac:dyDescent="0.15">
      <c r="A122" s="26" t="s">
        <v>41</v>
      </c>
      <c r="B122" s="24">
        <v>11.530025553461856</v>
      </c>
      <c r="C122" s="24">
        <v>11.372330615806044</v>
      </c>
      <c r="D122" s="24">
        <v>11.814728502236273</v>
      </c>
      <c r="E122" s="24">
        <v>12.959229594904251</v>
      </c>
      <c r="F122" s="24">
        <v>11.113971356858485</v>
      </c>
      <c r="G122" s="24">
        <v>8.8143973929254624</v>
      </c>
    </row>
    <row r="123" spans="1:7" x14ac:dyDescent="0.15">
      <c r="A123" s="26" t="s">
        <v>42</v>
      </c>
      <c r="B123" s="24">
        <v>8.9484405032234253</v>
      </c>
      <c r="C123" s="24">
        <v>8.7972933339427932</v>
      </c>
      <c r="D123" s="24">
        <v>8.0790393631763227</v>
      </c>
      <c r="E123" s="24">
        <v>8.4061781402247515</v>
      </c>
      <c r="F123" s="24">
        <v>11.791541688309501</v>
      </c>
      <c r="G123" s="24">
        <v>10.013353261838448</v>
      </c>
    </row>
    <row r="124" spans="1:7" x14ac:dyDescent="0.15">
      <c r="A124" s="26" t="s">
        <v>43</v>
      </c>
      <c r="B124" s="24">
        <v>13.63752788281136</v>
      </c>
      <c r="C124" s="24">
        <v>11.678743073315882</v>
      </c>
      <c r="D124" s="24">
        <v>10.899144281160815</v>
      </c>
      <c r="E124" s="24">
        <v>11.170024860010694</v>
      </c>
      <c r="F124" s="24">
        <v>21.349501727628898</v>
      </c>
      <c r="G124" s="24">
        <v>13.068668877365218</v>
      </c>
    </row>
    <row r="125" spans="1:7" x14ac:dyDescent="0.15">
      <c r="A125" s="26" t="s">
        <v>44</v>
      </c>
      <c r="B125" s="24">
        <v>10.064927107836429</v>
      </c>
      <c r="C125" s="24">
        <v>5.3344487313640796</v>
      </c>
      <c r="D125" s="24">
        <v>10.700323603340847</v>
      </c>
      <c r="E125" s="24">
        <v>5.4168361127535594</v>
      </c>
      <c r="F125" s="24">
        <v>7.8045788305023747</v>
      </c>
      <c r="G125" s="24">
        <v>4.9654747417448597</v>
      </c>
    </row>
    <row r="126" spans="1:7" x14ac:dyDescent="0.15">
      <c r="A126" s="26" t="s">
        <v>45</v>
      </c>
      <c r="B126" s="24">
        <v>11.410267429185218</v>
      </c>
      <c r="C126" s="24">
        <v>12.978427292644781</v>
      </c>
      <c r="D126" s="24">
        <v>11.410267429185218</v>
      </c>
      <c r="E126" s="24">
        <v>12.978427292644781</v>
      </c>
      <c r="F126" s="24" t="s">
        <v>46</v>
      </c>
      <c r="G126" s="24" t="s">
        <v>46</v>
      </c>
    </row>
    <row r="127" spans="1:7" x14ac:dyDescent="0.15">
      <c r="A127" s="26" t="s">
        <v>48</v>
      </c>
      <c r="B127" s="24">
        <v>3.7666731841879084</v>
      </c>
      <c r="C127" s="24">
        <v>6.62648505062905</v>
      </c>
      <c r="D127" s="24">
        <v>3.2831515823732165</v>
      </c>
      <c r="E127" s="24">
        <v>4.9756055945753497</v>
      </c>
      <c r="F127" s="24">
        <v>5.8080284444499028</v>
      </c>
      <c r="G127" s="24">
        <v>14.173188868608031</v>
      </c>
    </row>
    <row r="128" spans="1:7" x14ac:dyDescent="0.15">
      <c r="A128" s="26" t="s">
        <v>49</v>
      </c>
      <c r="B128" s="24">
        <v>10.037041809944309</v>
      </c>
      <c r="C128" s="24">
        <v>11.22070399379775</v>
      </c>
      <c r="D128" s="24">
        <v>5.0980884968877289</v>
      </c>
      <c r="E128" s="24">
        <v>9.0734997510562962</v>
      </c>
      <c r="F128" s="24">
        <v>29.450392061916446</v>
      </c>
      <c r="G128" s="24">
        <v>18.389989211054981</v>
      </c>
    </row>
    <row r="129" spans="1:7" x14ac:dyDescent="0.15">
      <c r="A129" s="27" t="s">
        <v>51</v>
      </c>
      <c r="B129" s="24">
        <v>5.3462333760328971</v>
      </c>
      <c r="C129" s="24">
        <v>8.3793668724159449</v>
      </c>
      <c r="D129" s="24">
        <v>7.6476146300505752</v>
      </c>
      <c r="E129" s="24">
        <v>9.2772318047537468</v>
      </c>
      <c r="F129" s="24">
        <v>0</v>
      </c>
      <c r="G129" s="24">
        <v>6.0158903696564359</v>
      </c>
    </row>
    <row r="130" spans="1:7" x14ac:dyDescent="0.15">
      <c r="A130" s="27" t="s">
        <v>52</v>
      </c>
      <c r="B130" s="24">
        <v>13.695735366037091</v>
      </c>
      <c r="C130" s="24">
        <v>18.428679221525591</v>
      </c>
      <c r="D130" s="24">
        <v>16.453853357731351</v>
      </c>
      <c r="E130" s="24">
        <v>21.287554718230929</v>
      </c>
      <c r="F130" s="24">
        <v>4.8638986525891976</v>
      </c>
      <c r="G130" s="24">
        <v>8.7829882931160306</v>
      </c>
    </row>
    <row r="131" spans="1:7" x14ac:dyDescent="0.15">
      <c r="A131" s="26" t="s">
        <v>53</v>
      </c>
      <c r="B131" s="24">
        <v>11.500811234031302</v>
      </c>
      <c r="C131" s="24">
        <v>9.8923041989480307</v>
      </c>
      <c r="D131" s="24">
        <v>13.835432977851193</v>
      </c>
      <c r="E131" s="24">
        <v>10.718066808711704</v>
      </c>
      <c r="F131" s="24">
        <v>6.5473504596295999</v>
      </c>
      <c r="G131" s="24">
        <v>7.5647131017946432</v>
      </c>
    </row>
    <row r="132" spans="1:7" x14ac:dyDescent="0.15">
      <c r="A132" s="26" t="s">
        <v>54</v>
      </c>
      <c r="B132" s="24">
        <v>8.7195950704185812</v>
      </c>
      <c r="C132" s="24">
        <v>6.7630575541685749</v>
      </c>
      <c r="D132" s="24">
        <v>5.3987861913960256</v>
      </c>
      <c r="E132" s="24">
        <v>3.5601363874296776</v>
      </c>
      <c r="F132" s="24">
        <v>19.431250049922816</v>
      </c>
      <c r="G132" s="24">
        <v>18.810283580030301</v>
      </c>
    </row>
    <row r="133" spans="1:7" x14ac:dyDescent="0.15">
      <c r="A133" s="26" t="s">
        <v>55</v>
      </c>
      <c r="B133" s="24">
        <v>9.3359693720333077</v>
      </c>
      <c r="C133" s="24">
        <v>7.9804206336105885</v>
      </c>
      <c r="D133" s="24">
        <v>9.9199812983852489</v>
      </c>
      <c r="E133" s="24">
        <v>8.8949750427803078</v>
      </c>
      <c r="F133" s="24">
        <v>8.1068169726361408</v>
      </c>
      <c r="G133" s="24">
        <v>6.1895208636602961</v>
      </c>
    </row>
    <row r="134" spans="1:7" x14ac:dyDescent="0.15">
      <c r="A134" s="26" t="s">
        <v>56</v>
      </c>
      <c r="B134" s="24">
        <v>9.3857566242330499</v>
      </c>
      <c r="C134" s="24">
        <v>11.675152589285021</v>
      </c>
      <c r="D134" s="24">
        <v>9.6734213969002454</v>
      </c>
      <c r="E134" s="24">
        <v>12.063509547830572</v>
      </c>
      <c r="F134" s="24">
        <v>6.0731258848248189</v>
      </c>
      <c r="G134" s="24">
        <v>7.2485298213716058</v>
      </c>
    </row>
    <row r="135" spans="1:7" x14ac:dyDescent="0.15">
      <c r="A135" s="26" t="s">
        <v>57</v>
      </c>
      <c r="B135" s="24">
        <v>8.8250824798824681</v>
      </c>
      <c r="C135" s="24">
        <v>13.595723220250868</v>
      </c>
      <c r="D135" s="24">
        <v>7.5515653229784059</v>
      </c>
      <c r="E135" s="24">
        <v>10.780712388827027</v>
      </c>
      <c r="F135" s="24">
        <v>12.143467703272528</v>
      </c>
      <c r="G135" s="24">
        <v>19.723943184722863</v>
      </c>
    </row>
    <row r="136" spans="1:7" x14ac:dyDescent="0.15">
      <c r="A136" s="26" t="s">
        <v>58</v>
      </c>
      <c r="B136" s="24">
        <v>14.222269398008072</v>
      </c>
      <c r="C136" s="24">
        <v>23.05370010325321</v>
      </c>
      <c r="D136" s="24">
        <v>13.27756170124497</v>
      </c>
      <c r="E136" s="24">
        <v>23.951076067350222</v>
      </c>
      <c r="F136" s="24">
        <v>16.620454097288377</v>
      </c>
      <c r="G136" s="24">
        <v>21.055577908466944</v>
      </c>
    </row>
    <row r="137" spans="1:7" x14ac:dyDescent="0.15">
      <c r="A137" s="26" t="s">
        <v>59</v>
      </c>
      <c r="B137" s="24">
        <v>8.8972813381653637</v>
      </c>
      <c r="C137" s="24">
        <v>10.260315322454558</v>
      </c>
      <c r="D137" s="24">
        <v>8.8972813381653637</v>
      </c>
      <c r="E137" s="24">
        <v>10.260315322454558</v>
      </c>
      <c r="F137" s="24" t="s">
        <v>46</v>
      </c>
      <c r="G137" s="24" t="s">
        <v>46</v>
      </c>
    </row>
    <row r="138" spans="1:7" x14ac:dyDescent="0.15">
      <c r="A138" s="26" t="s">
        <v>61</v>
      </c>
      <c r="B138" s="24">
        <v>30.21216064187406</v>
      </c>
      <c r="C138" s="24">
        <v>33.045119507985092</v>
      </c>
      <c r="D138" s="24">
        <v>5.4367550430987048</v>
      </c>
      <c r="E138" s="24">
        <v>12.044400130593138</v>
      </c>
      <c r="F138" s="24">
        <v>50.503249241143536</v>
      </c>
      <c r="G138" s="24">
        <v>53.245691334295437</v>
      </c>
    </row>
    <row r="139" spans="1:7" x14ac:dyDescent="0.15">
      <c r="A139" s="26" t="s">
        <v>62</v>
      </c>
      <c r="B139" s="24">
        <v>6.5503710065051965</v>
      </c>
      <c r="C139" s="24">
        <v>5.5602527125483654</v>
      </c>
      <c r="D139" s="24">
        <v>8.854522204865571</v>
      </c>
      <c r="E139" s="24">
        <v>8.6845983022289541</v>
      </c>
      <c r="F139" s="24">
        <v>4.8138187656329512</v>
      </c>
      <c r="G139" s="24">
        <v>2.5711141510323343</v>
      </c>
    </row>
    <row r="140" spans="1:7" x14ac:dyDescent="0.15">
      <c r="A140" s="26" t="s">
        <v>63</v>
      </c>
      <c r="B140" s="24">
        <v>27.970335949888888</v>
      </c>
      <c r="C140" s="24">
        <v>36.967111299552897</v>
      </c>
      <c r="D140" s="24">
        <v>17.238911974965045</v>
      </c>
      <c r="E140" s="24">
        <v>29.159297183724206</v>
      </c>
      <c r="F140" s="24">
        <v>38.347075850448952</v>
      </c>
      <c r="G140" s="24">
        <v>45.290694561248699</v>
      </c>
    </row>
    <row r="141" spans="1:7" x14ac:dyDescent="0.15">
      <c r="A141" s="26" t="s">
        <v>64</v>
      </c>
      <c r="B141" s="24">
        <v>8.8736467734346256</v>
      </c>
      <c r="C141" s="24">
        <v>12.056096336861367</v>
      </c>
      <c r="D141" s="24">
        <v>9.4678284453328168</v>
      </c>
      <c r="E141" s="24">
        <v>13.127727258503745</v>
      </c>
      <c r="F141" s="24">
        <v>8.1408324389511186</v>
      </c>
      <c r="G141" s="24">
        <v>10.6998740846677</v>
      </c>
    </row>
    <row r="142" spans="1:7" x14ac:dyDescent="0.15">
      <c r="A142" s="26" t="s">
        <v>65</v>
      </c>
      <c r="B142" s="24">
        <v>10.621882355432051</v>
      </c>
      <c r="C142" s="24">
        <v>9.9875205854439493</v>
      </c>
      <c r="D142" s="24">
        <v>10.675056457817872</v>
      </c>
      <c r="E142" s="24">
        <v>7.5763121277700423</v>
      </c>
      <c r="F142" s="24">
        <v>10.525510386131927</v>
      </c>
      <c r="G142" s="24">
        <v>15.447952003511059</v>
      </c>
    </row>
    <row r="143" spans="1:7" x14ac:dyDescent="0.15">
      <c r="A143" s="26" t="s">
        <v>66</v>
      </c>
      <c r="B143" s="24">
        <v>17.127210778981095</v>
      </c>
      <c r="C143" s="24">
        <v>18.673021515264008</v>
      </c>
      <c r="D143" s="24">
        <v>15.865931362825396</v>
      </c>
      <c r="E143" s="24">
        <v>18.440719338070938</v>
      </c>
      <c r="F143" s="24">
        <v>21.345745908078378</v>
      </c>
      <c r="G143" s="24">
        <v>19.4763801552911</v>
      </c>
    </row>
    <row r="144" spans="1:7" x14ac:dyDescent="0.15">
      <c r="A144" s="26" t="s">
        <v>67</v>
      </c>
      <c r="B144" s="24">
        <v>12.894090192838425</v>
      </c>
      <c r="C144" s="24">
        <v>14.15554020340665</v>
      </c>
      <c r="D144" s="24">
        <v>11.657179333207782</v>
      </c>
      <c r="E144" s="24">
        <v>13.88435078824959</v>
      </c>
      <c r="F144" s="24">
        <v>15.38897911253153</v>
      </c>
      <c r="G144" s="24">
        <v>14.791386654723063</v>
      </c>
    </row>
    <row r="145" spans="1:7" x14ac:dyDescent="0.15">
      <c r="A145" s="26" t="s">
        <v>68</v>
      </c>
      <c r="B145" s="24">
        <v>41.784580644738732</v>
      </c>
      <c r="C145" s="24">
        <v>35.752233100635628</v>
      </c>
      <c r="D145" s="24">
        <v>43.14419572585934</v>
      </c>
      <c r="E145" s="24">
        <v>37.795678586332876</v>
      </c>
      <c r="F145" s="24">
        <v>13.349503102885048</v>
      </c>
      <c r="G145" s="24">
        <v>8.9586877003623098</v>
      </c>
    </row>
    <row r="146" spans="1:7" x14ac:dyDescent="0.15">
      <c r="A146" s="26" t="s">
        <v>70</v>
      </c>
      <c r="B146" s="24">
        <v>21.448758897145975</v>
      </c>
      <c r="C146" s="24">
        <v>17.275359984263176</v>
      </c>
      <c r="D146" s="24">
        <v>15.035511281267688</v>
      </c>
      <c r="E146" s="24">
        <v>9.2957847665095823</v>
      </c>
      <c r="F146" s="24">
        <v>26.455194848585599</v>
      </c>
      <c r="G146" s="24">
        <v>24.999888705338094</v>
      </c>
    </row>
    <row r="147" spans="1:7" x14ac:dyDescent="0.15">
      <c r="A147" s="26" t="s">
        <v>71</v>
      </c>
      <c r="B147" s="24">
        <v>39.949978708729148</v>
      </c>
      <c r="C147" s="24">
        <v>31.796609710674186</v>
      </c>
      <c r="D147" s="24">
        <v>41.52223039182946</v>
      </c>
      <c r="E147" s="24">
        <v>35.694664250543191</v>
      </c>
      <c r="F147" s="24">
        <v>37.997834300586582</v>
      </c>
      <c r="G147" s="24">
        <v>26.703115312292184</v>
      </c>
    </row>
    <row r="148" spans="1:7" x14ac:dyDescent="0.15">
      <c r="A148" s="26" t="s">
        <v>72</v>
      </c>
      <c r="B148" s="24">
        <v>26.940413804363882</v>
      </c>
      <c r="C148" s="24">
        <v>30.500676205186284</v>
      </c>
      <c r="D148" s="24">
        <v>35.26974618006728</v>
      </c>
      <c r="E148" s="24">
        <v>32.61277892669181</v>
      </c>
      <c r="F148" s="24">
        <v>19.694323590223767</v>
      </c>
      <c r="G148" s="24">
        <v>27.73101921524934</v>
      </c>
    </row>
    <row r="149" spans="1:7" x14ac:dyDescent="0.15">
      <c r="A149" s="26" t="s">
        <v>73</v>
      </c>
      <c r="B149" s="24">
        <v>24.463802617230968</v>
      </c>
      <c r="C149" s="24">
        <v>25.210068896632709</v>
      </c>
      <c r="D149" s="24">
        <v>38.023338668796569</v>
      </c>
      <c r="E149" s="24">
        <v>34.359908548318749</v>
      </c>
      <c r="F149" s="24">
        <v>14.598338697180063</v>
      </c>
      <c r="G149" s="24">
        <v>16.579344448579235</v>
      </c>
    </row>
    <row r="150" spans="1:7" x14ac:dyDescent="0.15">
      <c r="A150" s="26" t="s">
        <v>74</v>
      </c>
      <c r="B150" s="24">
        <v>29.235689372984218</v>
      </c>
      <c r="C150" s="24">
        <v>21.636412106589521</v>
      </c>
      <c r="D150" s="24">
        <v>36.766126993919961</v>
      </c>
      <c r="E150" s="24">
        <v>29.969837444644394</v>
      </c>
      <c r="F150" s="24">
        <v>14.570669486649502</v>
      </c>
      <c r="G150" s="24">
        <v>7.8063779764467505</v>
      </c>
    </row>
    <row r="151" spans="1:7" x14ac:dyDescent="0.15">
      <c r="A151" s="26" t="s">
        <v>75</v>
      </c>
      <c r="B151" s="24">
        <v>14.865135484811415</v>
      </c>
      <c r="C151" s="24">
        <v>12.255981839353698</v>
      </c>
      <c r="D151" s="24">
        <v>13.826376483939381</v>
      </c>
      <c r="E151" s="24">
        <v>13.501413017335139</v>
      </c>
      <c r="F151" s="24">
        <v>15.529829506179272</v>
      </c>
      <c r="G151" s="24">
        <v>11.384597039258891</v>
      </c>
    </row>
    <row r="152" spans="1:7" x14ac:dyDescent="0.15">
      <c r="A152" s="26" t="s">
        <v>76</v>
      </c>
      <c r="B152" s="24">
        <v>16.611816935398721</v>
      </c>
      <c r="C152" s="24">
        <v>14.653733451342049</v>
      </c>
      <c r="D152" s="24">
        <v>14.717415215401987</v>
      </c>
      <c r="E152" s="24">
        <v>15.015748243181969</v>
      </c>
      <c r="F152" s="24">
        <v>19.293615144119709</v>
      </c>
      <c r="G152" s="24">
        <v>14.086482951854038</v>
      </c>
    </row>
    <row r="153" spans="1:7" x14ac:dyDescent="0.15">
      <c r="A153" s="26" t="s">
        <v>78</v>
      </c>
      <c r="B153" s="24">
        <v>13.611691840567163</v>
      </c>
      <c r="C153" s="24">
        <v>14.618869256915611</v>
      </c>
      <c r="D153" s="24">
        <v>11.908531273951482</v>
      </c>
      <c r="E153" s="24">
        <v>12.96563620083379</v>
      </c>
      <c r="F153" s="24">
        <v>16.25137851154334</v>
      </c>
      <c r="G153" s="24">
        <v>17.496647069407867</v>
      </c>
    </row>
    <row r="154" spans="1:7" x14ac:dyDescent="0.15">
      <c r="A154" s="26" t="s">
        <v>79</v>
      </c>
      <c r="B154" s="24">
        <v>22.418444309838936</v>
      </c>
      <c r="C154" s="24">
        <v>24.358124658780085</v>
      </c>
      <c r="D154" s="24">
        <v>26.84383270346607</v>
      </c>
      <c r="E154" s="24">
        <v>30.184204290472675</v>
      </c>
      <c r="F154" s="24">
        <v>13.771211349544643</v>
      </c>
      <c r="G154" s="24">
        <v>13.493724478421599</v>
      </c>
    </row>
    <row r="155" spans="1:7" x14ac:dyDescent="0.15">
      <c r="A155" s="26" t="s">
        <v>80</v>
      </c>
      <c r="B155" s="24">
        <v>14.295798310759148</v>
      </c>
      <c r="C155" s="24">
        <v>14.410527024908784</v>
      </c>
      <c r="D155" s="24">
        <v>13.529742472602829</v>
      </c>
      <c r="E155" s="24">
        <v>17.374350866101075</v>
      </c>
      <c r="F155" s="24">
        <v>15.47447511160258</v>
      </c>
      <c r="G155" s="24">
        <v>8.8567696700880383</v>
      </c>
    </row>
    <row r="156" spans="1:7" x14ac:dyDescent="0.15">
      <c r="A156" s="26" t="s">
        <v>81</v>
      </c>
      <c r="B156" s="24">
        <v>9.1639504600173041</v>
      </c>
      <c r="C156" s="24">
        <v>10.176107774493392</v>
      </c>
      <c r="D156" s="24">
        <v>9.7799686690629937</v>
      </c>
      <c r="E156" s="24">
        <v>11.704571162037182</v>
      </c>
      <c r="F156" s="24">
        <v>7.397036298742143</v>
      </c>
      <c r="G156" s="24">
        <v>4.8889514741748084</v>
      </c>
    </row>
    <row r="157" spans="1:7" x14ac:dyDescent="0.15">
      <c r="A157" s="26" t="s">
        <v>82</v>
      </c>
      <c r="B157" s="24">
        <v>17.500434046957082</v>
      </c>
      <c r="C157" s="24">
        <v>18.258595089243197</v>
      </c>
      <c r="D157" s="24">
        <v>24.741074379500137</v>
      </c>
      <c r="E157" s="24">
        <v>23.10867928663388</v>
      </c>
      <c r="F157" s="24">
        <v>3.6520545750495859</v>
      </c>
      <c r="G157" s="24">
        <v>8.8489735476449773</v>
      </c>
    </row>
    <row r="158" spans="1:7" x14ac:dyDescent="0.15">
      <c r="A158" s="26" t="s">
        <v>83</v>
      </c>
      <c r="B158" s="24">
        <v>3.7050784479120851</v>
      </c>
      <c r="C158" s="24">
        <v>6.3994509326304403</v>
      </c>
      <c r="D158" s="24">
        <v>4.4026098060780852</v>
      </c>
      <c r="E158" s="24">
        <v>7.3814624727078231</v>
      </c>
      <c r="F158" s="24">
        <v>2.7169426178532916</v>
      </c>
      <c r="G158" s="24">
        <v>4.5993957194014961</v>
      </c>
    </row>
    <row r="159" spans="1:7" x14ac:dyDescent="0.15">
      <c r="A159" s="26" t="s">
        <v>84</v>
      </c>
      <c r="B159" s="24">
        <v>4.4432822308763482</v>
      </c>
      <c r="C159" s="24">
        <v>7.2769576918291863</v>
      </c>
      <c r="D159" s="24">
        <v>3.4363162841508936</v>
      </c>
      <c r="E159" s="24">
        <v>6.0811057834818953</v>
      </c>
      <c r="F159" s="24">
        <v>7.6818330236646144</v>
      </c>
      <c r="G159" s="24">
        <v>11.228210185142695</v>
      </c>
    </row>
    <row r="160" spans="1:7" x14ac:dyDescent="0.15">
      <c r="A160" s="26" t="s">
        <v>85</v>
      </c>
      <c r="B160" s="24">
        <v>9.3937938329469333</v>
      </c>
      <c r="C160" s="24">
        <v>10.325958668373335</v>
      </c>
      <c r="D160" s="24">
        <v>11.422099752516354</v>
      </c>
      <c r="E160" s="24">
        <v>12.123582513984626</v>
      </c>
      <c r="F160" s="24">
        <v>3.252912961118942</v>
      </c>
      <c r="G160" s="24">
        <v>3.7464497840593216</v>
      </c>
    </row>
    <row r="161" spans="1:7" x14ac:dyDescent="0.15">
      <c r="A161" s="26" t="s">
        <v>86</v>
      </c>
      <c r="B161" s="24">
        <v>9.5092904219165675</v>
      </c>
      <c r="C161" s="24">
        <v>8.7741684011829708</v>
      </c>
      <c r="D161" s="24">
        <v>9.9939686052540022</v>
      </c>
      <c r="E161" s="24">
        <v>10.025643381003785</v>
      </c>
      <c r="F161" s="24">
        <v>7.703899632618147</v>
      </c>
      <c r="G161" s="24">
        <v>3.9766544947195301</v>
      </c>
    </row>
    <row r="162" spans="1:7" x14ac:dyDescent="0.15">
      <c r="A162" s="26" t="s">
        <v>87</v>
      </c>
      <c r="B162" s="24">
        <v>2.9929087865123059</v>
      </c>
      <c r="C162" s="24">
        <v>1.7915628908076058</v>
      </c>
      <c r="D162" s="24">
        <v>3.6799530505288494</v>
      </c>
      <c r="E162" s="24">
        <v>1.9719368730840705</v>
      </c>
      <c r="F162" s="24">
        <v>1.9789099987284025</v>
      </c>
      <c r="G162" s="24">
        <v>1.505021305992517</v>
      </c>
    </row>
    <row r="163" spans="1:7" x14ac:dyDescent="0.15">
      <c r="A163" s="26" t="s">
        <v>88</v>
      </c>
      <c r="B163" s="24">
        <v>16.626048672051461</v>
      </c>
      <c r="C163" s="24">
        <v>16.69395078858858</v>
      </c>
      <c r="D163" s="24">
        <v>17.771024905890194</v>
      </c>
      <c r="E163" s="24">
        <v>15.153152596985645</v>
      </c>
      <c r="F163" s="24">
        <v>14.08370369939929</v>
      </c>
      <c r="G163" s="24">
        <v>19.996969078766679</v>
      </c>
    </row>
    <row r="164" spans="1:7" x14ac:dyDescent="0.15">
      <c r="A164" s="26" t="s">
        <v>89</v>
      </c>
      <c r="B164" s="24">
        <v>17.931851865589497</v>
      </c>
      <c r="C164" s="24">
        <v>19.704304309762659</v>
      </c>
      <c r="D164" s="24">
        <v>16.258203460252126</v>
      </c>
      <c r="E164" s="24">
        <v>18.764968242373037</v>
      </c>
      <c r="F164" s="24">
        <v>23.74168367892069</v>
      </c>
      <c r="G164" s="24">
        <v>23.813377098137067</v>
      </c>
    </row>
    <row r="165" spans="1:7" x14ac:dyDescent="0.15">
      <c r="A165" s="26" t="s">
        <v>90</v>
      </c>
      <c r="B165" s="24">
        <v>7.1287683686561678</v>
      </c>
      <c r="C165" s="24">
        <v>5.9132709759730693</v>
      </c>
      <c r="D165" s="24">
        <v>6.2229132398189178</v>
      </c>
      <c r="E165" s="24">
        <v>5.9496640961503697</v>
      </c>
      <c r="F165" s="24">
        <v>9.9215573053844057</v>
      </c>
      <c r="G165" s="24">
        <v>5.8019824252612517</v>
      </c>
    </row>
    <row r="166" spans="1:7" x14ac:dyDescent="0.15">
      <c r="A166" s="26" t="s">
        <v>91</v>
      </c>
      <c r="B166" s="24">
        <v>4.3089102730476432</v>
      </c>
      <c r="C166" s="24">
        <v>3.7427255034162434</v>
      </c>
      <c r="D166" s="24">
        <v>4.8242280340031733</v>
      </c>
      <c r="E166" s="24">
        <v>4.9117397283765927</v>
      </c>
      <c r="F166" s="24">
        <v>2.9099739218394416</v>
      </c>
      <c r="G166" s="24">
        <v>0</v>
      </c>
    </row>
    <row r="167" spans="1:7" x14ac:dyDescent="0.15">
      <c r="A167" s="26" t="s">
        <v>93</v>
      </c>
      <c r="B167" s="24">
        <v>4.9069425656879613</v>
      </c>
      <c r="C167" s="24">
        <v>8.5756710740866477</v>
      </c>
      <c r="D167" s="24">
        <v>3.0091509367507645</v>
      </c>
      <c r="E167" s="24">
        <v>7.3436382131368818</v>
      </c>
      <c r="F167" s="24">
        <v>7.6904839661059237</v>
      </c>
      <c r="G167" s="24">
        <v>10.806699264145127</v>
      </c>
    </row>
    <row r="168" spans="1:7" x14ac:dyDescent="0.15">
      <c r="A168" s="26" t="s">
        <v>94</v>
      </c>
      <c r="B168" s="24">
        <v>10.894451695137455</v>
      </c>
      <c r="C168" s="24">
        <v>14.743365033876978</v>
      </c>
      <c r="D168" s="24">
        <v>11.78785312732068</v>
      </c>
      <c r="E168" s="24">
        <v>15.381187069362399</v>
      </c>
      <c r="F168" s="24">
        <v>5.9320630649881751</v>
      </c>
      <c r="G168" s="24">
        <v>11.004651602851393</v>
      </c>
    </row>
    <row r="169" spans="1:7" x14ac:dyDescent="0.15">
      <c r="A169" s="27" t="s">
        <v>96</v>
      </c>
      <c r="B169" s="24">
        <v>1.0996772897412859</v>
      </c>
      <c r="C169" s="24">
        <v>3.2931842846293975</v>
      </c>
      <c r="D169" s="24">
        <v>0.74940244087990826</v>
      </c>
      <c r="E169" s="24">
        <v>3.1617807452407778</v>
      </c>
      <c r="F169" s="24">
        <v>5.3619701731571547</v>
      </c>
      <c r="G169" s="24">
        <v>5.015992553695817</v>
      </c>
    </row>
    <row r="170" spans="1:7" x14ac:dyDescent="0.15">
      <c r="A170" s="27" t="s">
        <v>97</v>
      </c>
      <c r="B170" s="24">
        <v>13.425641339375231</v>
      </c>
      <c r="C170" s="24">
        <v>12.819835361974791</v>
      </c>
      <c r="D170" s="24">
        <v>14.222384623990255</v>
      </c>
      <c r="E170" s="24">
        <v>13.843110220935419</v>
      </c>
      <c r="F170" s="24">
        <v>7.4732379491595315</v>
      </c>
      <c r="G170" s="24">
        <v>6.7356787491540606</v>
      </c>
    </row>
    <row r="171" spans="1:7" x14ac:dyDescent="0.15">
      <c r="A171" s="27" t="s">
        <v>98</v>
      </c>
      <c r="B171" s="24">
        <v>17.351569997056036</v>
      </c>
      <c r="C171" s="24">
        <v>16.585693727168156</v>
      </c>
      <c r="D171" s="24">
        <v>20.055271676496059</v>
      </c>
      <c r="E171" s="24">
        <v>19.41682726109028</v>
      </c>
      <c r="F171" s="24">
        <v>11.748804579694829</v>
      </c>
      <c r="G171" s="24">
        <v>10.756864796428681</v>
      </c>
    </row>
    <row r="172" spans="1:7" x14ac:dyDescent="0.15">
      <c r="A172" s="26" t="s">
        <v>99</v>
      </c>
      <c r="B172" s="24">
        <v>6.9439803300298202</v>
      </c>
      <c r="C172" s="24">
        <v>7.1961347865323964</v>
      </c>
      <c r="D172" s="24">
        <v>7.2960580995043323</v>
      </c>
      <c r="E172" s="24">
        <v>8.2456852702888526</v>
      </c>
      <c r="F172" s="24">
        <v>5.2915767516396413</v>
      </c>
      <c r="G172" s="24">
        <v>2.3250643760962157</v>
      </c>
    </row>
    <row r="173" spans="1:7" x14ac:dyDescent="0.15">
      <c r="A173" s="26" t="s">
        <v>101</v>
      </c>
      <c r="B173" s="24">
        <v>8.8304962731142425</v>
      </c>
      <c r="C173" s="24">
        <v>6.835024964402673</v>
      </c>
      <c r="D173" s="24">
        <v>2.661040033326378</v>
      </c>
      <c r="E173" s="24">
        <v>1.8820655383290306</v>
      </c>
      <c r="F173" s="24">
        <v>11.126927432080748</v>
      </c>
      <c r="G173" s="24">
        <v>8.9261305210889841</v>
      </c>
    </row>
    <row r="174" spans="1:7" x14ac:dyDescent="0.15">
      <c r="A174" s="26" t="s">
        <v>102</v>
      </c>
      <c r="B174" s="24">
        <v>3.1059583228450145</v>
      </c>
      <c r="C174" s="24">
        <v>4.9915119066789497</v>
      </c>
      <c r="D174" s="24">
        <v>4.656944279520407</v>
      </c>
      <c r="E174" s="24">
        <v>7.1799385033975076</v>
      </c>
      <c r="F174" s="24">
        <v>1.3237800338112677</v>
      </c>
      <c r="G174" s="24">
        <v>2.1486376691083504</v>
      </c>
    </row>
    <row r="175" spans="1:7" x14ac:dyDescent="0.15">
      <c r="A175" s="26" t="s">
        <v>103</v>
      </c>
      <c r="B175" s="24">
        <v>12.256709083060802</v>
      </c>
      <c r="C175" s="24">
        <v>11.263394020367096</v>
      </c>
      <c r="D175" s="24">
        <v>3.7997562020055433</v>
      </c>
      <c r="E175" s="24">
        <v>5.7280601480707034</v>
      </c>
      <c r="F175" s="24">
        <v>29.589005851568295</v>
      </c>
      <c r="G175" s="24">
        <v>23.535663390848384</v>
      </c>
    </row>
    <row r="176" spans="1:7" x14ac:dyDescent="0.15">
      <c r="A176" s="26" t="s">
        <v>104</v>
      </c>
      <c r="B176" s="24">
        <v>10.314040952292993</v>
      </c>
      <c r="C176" s="24">
        <v>9.8800460074098684</v>
      </c>
      <c r="D176" s="24">
        <v>5.8622913286610085</v>
      </c>
      <c r="E176" s="24">
        <v>7.6607592587318871</v>
      </c>
      <c r="F176" s="24">
        <v>15.633588520225228</v>
      </c>
      <c r="G176" s="24">
        <v>13.115480110139243</v>
      </c>
    </row>
    <row r="177" spans="1:7" x14ac:dyDescent="0.15">
      <c r="A177" s="26" t="s">
        <v>105</v>
      </c>
      <c r="B177" s="24">
        <v>12.278447603548726</v>
      </c>
      <c r="C177" s="24">
        <v>12.141384929921227</v>
      </c>
      <c r="D177" s="24">
        <v>13.045062909905957</v>
      </c>
      <c r="E177" s="24">
        <v>12.342925256237216</v>
      </c>
      <c r="F177" s="24">
        <v>9.7372021384594643</v>
      </c>
      <c r="G177" s="24">
        <v>11.449387616706685</v>
      </c>
    </row>
    <row r="178" spans="1:7" x14ac:dyDescent="0.15">
      <c r="A178" s="26" t="s">
        <v>106</v>
      </c>
      <c r="B178" s="24">
        <v>4.9558029585057888</v>
      </c>
      <c r="C178" s="24">
        <v>5.1300850051105016</v>
      </c>
      <c r="D178" s="24">
        <v>5.6287626253513654</v>
      </c>
      <c r="E178" s="24">
        <v>5.7463828950966542</v>
      </c>
      <c r="F178" s="24">
        <v>2.7404644913355236</v>
      </c>
      <c r="G178" s="24">
        <v>2.4466410786196899</v>
      </c>
    </row>
    <row r="179" spans="1:7" x14ac:dyDescent="0.15">
      <c r="A179" s="26" t="s">
        <v>107</v>
      </c>
      <c r="B179" s="24">
        <v>6.7365495182565702</v>
      </c>
      <c r="C179" s="24">
        <v>9.1846596495218993</v>
      </c>
      <c r="D179" s="24">
        <v>7.4029575216063597</v>
      </c>
      <c r="E179" s="24">
        <v>9.9914976865952667</v>
      </c>
      <c r="F179" s="24">
        <v>2.3282367307595746</v>
      </c>
      <c r="G179" s="24">
        <v>4.201720958879152</v>
      </c>
    </row>
    <row r="180" spans="1:7" x14ac:dyDescent="0.15">
      <c r="A180" s="26" t="s">
        <v>108</v>
      </c>
      <c r="B180" s="24">
        <v>5.39511652811884</v>
      </c>
      <c r="C180" s="24">
        <v>6.4317074405793502</v>
      </c>
      <c r="D180" s="24">
        <v>3.9730156426575105</v>
      </c>
      <c r="E180" s="24">
        <v>4.1629725571787199</v>
      </c>
      <c r="F180" s="24">
        <v>10.779985350196149</v>
      </c>
      <c r="G180" s="24">
        <v>14.335511880085907</v>
      </c>
    </row>
    <row r="181" spans="1:7" x14ac:dyDescent="0.15">
      <c r="A181" s="26" t="s">
        <v>109</v>
      </c>
      <c r="B181" s="24">
        <v>18.511079484344602</v>
      </c>
      <c r="C181" s="24">
        <v>16.146699756795396</v>
      </c>
      <c r="D181" s="24">
        <v>18.074298515840084</v>
      </c>
      <c r="E181" s="24">
        <v>15.071500867769048</v>
      </c>
      <c r="F181" s="24">
        <v>19.733278195025896</v>
      </c>
      <c r="G181" s="24">
        <v>19.156883851746393</v>
      </c>
    </row>
    <row r="182" spans="1:7" x14ac:dyDescent="0.15">
      <c r="A182" s="26" t="s">
        <v>110</v>
      </c>
      <c r="B182" s="24">
        <v>5.7956441853305023</v>
      </c>
      <c r="C182" s="24">
        <v>7.7088641211069779</v>
      </c>
      <c r="D182" s="24">
        <v>6.1008303008902205</v>
      </c>
      <c r="E182" s="24">
        <v>8.715066700339051</v>
      </c>
      <c r="F182" s="24">
        <v>5.0148664751551042</v>
      </c>
      <c r="G182" s="24">
        <v>5.0943652818324594</v>
      </c>
    </row>
    <row r="183" spans="1:7" x14ac:dyDescent="0.15">
      <c r="A183" s="26" t="s">
        <v>112</v>
      </c>
      <c r="B183" s="24">
        <v>6.5736442983153331</v>
      </c>
      <c r="C183" s="24">
        <v>4.3820528996508017</v>
      </c>
      <c r="D183" s="24">
        <v>4.6531055184733683</v>
      </c>
      <c r="E183" s="24">
        <v>1.66524315426958</v>
      </c>
      <c r="F183" s="24">
        <v>8.8751710097313996</v>
      </c>
      <c r="G183" s="24">
        <v>8.4214143290230883</v>
      </c>
    </row>
    <row r="184" spans="1:7" x14ac:dyDescent="0.15">
      <c r="A184" s="26" t="s">
        <v>113</v>
      </c>
      <c r="B184" s="24">
        <v>7.8630505642151265</v>
      </c>
      <c r="C184" s="24">
        <v>7.9910853423187884</v>
      </c>
      <c r="D184" s="24">
        <v>7.4511981937445348</v>
      </c>
      <c r="E184" s="24">
        <v>5.8079348599663696</v>
      </c>
      <c r="F184" s="24">
        <v>8.6948995451993323</v>
      </c>
      <c r="G184" s="24">
        <v>12.468368733331673</v>
      </c>
    </row>
    <row r="185" spans="1:7" x14ac:dyDescent="0.15">
      <c r="A185" s="26" t="s">
        <v>114</v>
      </c>
      <c r="B185" s="24">
        <v>1.3272668354710897</v>
      </c>
      <c r="C185" s="24">
        <v>4.376580020443809</v>
      </c>
      <c r="D185" s="24">
        <v>1.5305642859182349</v>
      </c>
      <c r="E185" s="24">
        <v>5.5036570284746364</v>
      </c>
      <c r="F185" s="24">
        <v>0.92959394919189242</v>
      </c>
      <c r="G185" s="24">
        <v>1.9200805272455317</v>
      </c>
    </row>
    <row r="186" spans="1:7" x14ac:dyDescent="0.15">
      <c r="A186" s="26" t="s">
        <v>115</v>
      </c>
      <c r="B186" s="24">
        <v>19.64460558235055</v>
      </c>
      <c r="C186" s="24">
        <v>20.230324823033147</v>
      </c>
      <c r="D186" s="24">
        <v>24.428839863288715</v>
      </c>
      <c r="E186" s="24">
        <v>26.504129350519211</v>
      </c>
      <c r="F186" s="24">
        <v>0</v>
      </c>
      <c r="G186" s="24">
        <v>0</v>
      </c>
    </row>
    <row r="187" spans="1:7" x14ac:dyDescent="0.15">
      <c r="A187" s="26" t="s">
        <v>116</v>
      </c>
      <c r="B187" s="24">
        <v>6.4462571576059924</v>
      </c>
      <c r="C187" s="24">
        <v>7.8080212675280984</v>
      </c>
      <c r="D187" s="24">
        <v>7.2527701445586974</v>
      </c>
      <c r="E187" s="24">
        <v>8.5699002751824747</v>
      </c>
      <c r="F187" s="24">
        <v>4.0738908970869812</v>
      </c>
      <c r="G187" s="24">
        <v>5.0068251451007928</v>
      </c>
    </row>
    <row r="188" spans="1:7" x14ac:dyDescent="0.15">
      <c r="A188" s="26" t="s">
        <v>117</v>
      </c>
      <c r="B188" s="24">
        <v>7.9137774662522942</v>
      </c>
      <c r="C188" s="24">
        <v>11.429379675303325</v>
      </c>
      <c r="D188" s="24">
        <v>9.1457429983622802</v>
      </c>
      <c r="E188" s="24">
        <v>10.930607218195618</v>
      </c>
      <c r="F188" s="24">
        <v>2.8975432361814111</v>
      </c>
      <c r="G188" s="24">
        <v>13.665980982468728</v>
      </c>
    </row>
    <row r="189" spans="1:7" x14ac:dyDescent="0.15">
      <c r="A189" s="26" t="s">
        <v>118</v>
      </c>
      <c r="B189" s="24">
        <v>4.6076570938071795</v>
      </c>
      <c r="C189" s="24">
        <v>3.1740687810792538</v>
      </c>
      <c r="D189" s="24">
        <v>2.9689944212596378</v>
      </c>
      <c r="E189" s="24">
        <v>1.1970112500191605</v>
      </c>
      <c r="F189" s="24">
        <v>7.3296657691054339</v>
      </c>
      <c r="G189" s="24">
        <v>7.959706793474969</v>
      </c>
    </row>
    <row r="190" spans="1:7" x14ac:dyDescent="0.15">
      <c r="A190" s="26" t="s">
        <v>119</v>
      </c>
      <c r="B190" s="24">
        <v>0.47257645574943369</v>
      </c>
      <c r="C190" s="24">
        <v>1.3849735353755364</v>
      </c>
      <c r="D190" s="24">
        <v>0</v>
      </c>
      <c r="E190" s="24">
        <v>0.91692451791465679</v>
      </c>
      <c r="F190" s="24">
        <v>8.0222334251876397</v>
      </c>
      <c r="G190" s="24">
        <v>12.156772607115675</v>
      </c>
    </row>
    <row r="191" spans="1:7" x14ac:dyDescent="0.15">
      <c r="A191" s="26" t="s">
        <v>120</v>
      </c>
      <c r="B191" s="24">
        <v>21.96478160376682</v>
      </c>
      <c r="C191" s="24">
        <v>21.37499368705522</v>
      </c>
      <c r="D191" s="24">
        <v>23.86130612649885</v>
      </c>
      <c r="E191" s="24">
        <v>22.229079178981241</v>
      </c>
      <c r="F191" s="24">
        <v>14.531117632013885</v>
      </c>
      <c r="G191" s="24">
        <v>16.922360841525261</v>
      </c>
    </row>
    <row r="192" spans="1:7" x14ac:dyDescent="0.15">
      <c r="A192" s="26" t="s">
        <v>121</v>
      </c>
      <c r="B192" s="24">
        <v>18.22165918308071</v>
      </c>
      <c r="C192" s="24">
        <v>16.523725890904657</v>
      </c>
      <c r="D192" s="24">
        <v>12.457198460058624</v>
      </c>
      <c r="E192" s="24">
        <v>15.055119307488408</v>
      </c>
      <c r="F192" s="24">
        <v>29.793568287988379</v>
      </c>
      <c r="G192" s="24">
        <v>19.943811431565656</v>
      </c>
    </row>
    <row r="193" spans="1:7" x14ac:dyDescent="0.15">
      <c r="A193" s="26" t="s">
        <v>122</v>
      </c>
      <c r="B193" s="24">
        <v>5.7992977120661493</v>
      </c>
      <c r="C193" s="24">
        <v>1.615563616032722</v>
      </c>
      <c r="D193" s="24">
        <v>0</v>
      </c>
      <c r="E193" s="24">
        <v>0</v>
      </c>
      <c r="F193" s="24">
        <v>21.186338093021664</v>
      </c>
      <c r="G193" s="24">
        <v>5.8181187861231942</v>
      </c>
    </row>
  </sheetData>
  <mergeCells count="11">
    <mergeCell ref="A2:G2"/>
    <mergeCell ref="A4:A6"/>
    <mergeCell ref="B4:C4"/>
    <mergeCell ref="D4:E4"/>
    <mergeCell ref="F4:G4"/>
    <mergeCell ref="A105:A107"/>
    <mergeCell ref="B105:C105"/>
    <mergeCell ref="D105:E105"/>
    <mergeCell ref="F105:G105"/>
    <mergeCell ref="I54:Q54"/>
    <mergeCell ref="I57:Q57"/>
  </mergeCells>
  <pageMargins left="0.23622047244094491" right="0.23622047244094491" top="0.74803149606299213" bottom="0.74803149606299213" header="0.31496062992125984" footer="0.31496062992125984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8</vt:i4>
      </vt:variant>
    </vt:vector>
  </HeadingPairs>
  <TitlesOfParts>
    <vt:vector size="12" baseType="lpstr">
      <vt:lpstr>Равномерное</vt:lpstr>
      <vt:lpstr>Нормальное</vt:lpstr>
      <vt:lpstr>Со смещенной медианой</vt:lpstr>
      <vt:lpstr>Аномальные значения</vt:lpstr>
      <vt:lpstr>Нормальное!_Toc14282376</vt:lpstr>
      <vt:lpstr>'Со смещенной медианой'!_Toc14282376</vt:lpstr>
      <vt:lpstr>'Аномальные значения'!Заголовки_для_печати</vt:lpstr>
      <vt:lpstr>Равномерное!Заголовки_для_печати</vt:lpstr>
      <vt:lpstr>'Аномальные значения'!Область_печати</vt:lpstr>
      <vt:lpstr>Нормальное!Область_печати</vt:lpstr>
      <vt:lpstr>Равномерное!Область_печати</vt:lpstr>
      <vt:lpstr>'Со смещенной медианой'!Область_печати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Андрей Горин</dc:creator>
  <cp:lastModifiedBy>Андрей Горин</cp:lastModifiedBy>
  <dcterms:created xsi:type="dcterms:W3CDTF">2024-09-24T15:24:59Z</dcterms:created>
  <dcterms:modified xsi:type="dcterms:W3CDTF">2024-09-30T17:06:03Z</dcterms:modified>
</cp:coreProperties>
</file>