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udo Notebook\Desktop\Leandro\"/>
    </mc:Choice>
  </mc:AlternateContent>
  <xr:revisionPtr revIDLastSave="0" documentId="13_ncr:1_{A3CF595C-2C48-40DB-B8B2-A92F851BEA07}" xr6:coauthVersionLast="47" xr6:coauthVersionMax="47" xr10:uidLastSave="{00000000-0000-0000-0000-000000000000}"/>
  <bookViews>
    <workbookView xWindow="-108" yWindow="-108" windowWidth="23256" windowHeight="12576" xr2:uid="{B21EBAD3-172F-4A2C-B66D-084D84A3C73C}"/>
  </bookViews>
  <sheets>
    <sheet name="Elian" sheetId="3" r:id="rId1"/>
    <sheet name="Leandr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3" l="1"/>
  <c r="B22" i="3"/>
  <c r="G3" i="3"/>
  <c r="C8" i="3"/>
  <c r="C4" i="3"/>
  <c r="C5" i="3"/>
  <c r="C6" i="3"/>
  <c r="C7" i="3"/>
  <c r="C3" i="3"/>
  <c r="B20" i="1"/>
  <c r="B21" i="1" s="1"/>
</calcChain>
</file>

<file path=xl/sharedStrings.xml><?xml version="1.0" encoding="utf-8"?>
<sst xmlns="http://schemas.openxmlformats.org/spreadsheetml/2006/main" count="35" uniqueCount="22">
  <si>
    <t>Tensão (V)</t>
  </si>
  <si>
    <t>Corrente (A)</t>
  </si>
  <si>
    <t>Velocidade (m/s)</t>
  </si>
  <si>
    <t>176m</t>
  </si>
  <si>
    <t>215m</t>
  </si>
  <si>
    <t>247m</t>
  </si>
  <si>
    <t>277m</t>
  </si>
  <si>
    <t>285m</t>
  </si>
  <si>
    <t>Motor Leandro S/Carga</t>
  </si>
  <si>
    <t>Motor Leandro C/Carga</t>
  </si>
  <si>
    <t>Velocidade (rad/s)</t>
  </si>
  <si>
    <t>Ke=Kt</t>
  </si>
  <si>
    <t>R</t>
  </si>
  <si>
    <t>Motor Elian Gay C/Carga</t>
  </si>
  <si>
    <t>Motor Elian Gay S/Carga</t>
  </si>
  <si>
    <t>Velocidade (rpm)</t>
  </si>
  <si>
    <t>231m</t>
  </si>
  <si>
    <t>316m</t>
  </si>
  <si>
    <t>369m</t>
  </si>
  <si>
    <t>447m</t>
  </si>
  <si>
    <t>483m</t>
  </si>
  <si>
    <t>494m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</si>
</sst>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NumberFormat="1" applyFont="1"/>
    <xf numFmtId="0" fontId="2" fillId="0" borderId="0" xfId="0" applyFont="1" applyFill="1" applyBorder="1"/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Velocidade por Tensão - sem ultimo valor</a:t>
            </a:r>
          </a:p>
        </c:rich>
      </c:tx>
      <c:layout>
        <c:manualLayout>
          <c:xMode val="edge"/>
          <c:yMode val="edge"/>
          <c:x val="0.18055279103123262"/>
          <c:y val="2.02265372168284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902314814814815"/>
          <c:w val="0.8617454068241470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Elian!$A$3:$A$7</c:f>
              <c:numCache>
                <c:formatCode>General</c:formatCode>
                <c:ptCount val="5"/>
                <c:pt idx="0">
                  <c:v>10</c:v>
                </c:pt>
                <c:pt idx="1">
                  <c:v>14.5</c:v>
                </c:pt>
                <c:pt idx="2">
                  <c:v>19.899999999999999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Elian!$C$3:$C$7</c:f>
              <c:numCache>
                <c:formatCode>General</c:formatCode>
                <c:ptCount val="5"/>
                <c:pt idx="0">
                  <c:v>131.73745178999977</c:v>
                </c:pt>
                <c:pt idx="1">
                  <c:v>195.40706282999966</c:v>
                </c:pt>
                <c:pt idx="2">
                  <c:v>268.08257279999953</c:v>
                </c:pt>
                <c:pt idx="3">
                  <c:v>342.43359884999938</c:v>
                </c:pt>
                <c:pt idx="4">
                  <c:v>418.87901999999929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A-408E-A90C-B31099782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48943"/>
        <c:axId val="840750607"/>
      </c:scatterChart>
      <c:valAx>
        <c:axId val="84074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750607"/>
        <c:crosses val="autoZero"/>
        <c:crossBetween val="midCat"/>
      </c:valAx>
      <c:valAx>
        <c:axId val="84075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Velocidade por Tensão - com ultimo valor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957233287015594"/>
          <c:y val="0.27421307506053272"/>
          <c:w val="0.85591786320827545"/>
          <c:h val="0.648312075397355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Elian!$A$3:$A$8</c:f>
              <c:numCache>
                <c:formatCode>General</c:formatCode>
                <c:ptCount val="6"/>
                <c:pt idx="0">
                  <c:v>10</c:v>
                </c:pt>
                <c:pt idx="1">
                  <c:v>14.5</c:v>
                </c:pt>
                <c:pt idx="2">
                  <c:v>19.899999999999999</c:v>
                </c:pt>
                <c:pt idx="3">
                  <c:v>25</c:v>
                </c:pt>
                <c:pt idx="4">
                  <c:v>30</c:v>
                </c:pt>
                <c:pt idx="5">
                  <c:v>32.9</c:v>
                </c:pt>
              </c:numCache>
            </c:numRef>
          </c:xVal>
          <c:yVal>
            <c:numRef>
              <c:f>Elian!$C$3:$C$8</c:f>
              <c:numCache>
                <c:formatCode>General</c:formatCode>
                <c:ptCount val="6"/>
                <c:pt idx="0">
                  <c:v>131.73745178999977</c:v>
                </c:pt>
                <c:pt idx="1">
                  <c:v>195.40706282999966</c:v>
                </c:pt>
                <c:pt idx="2">
                  <c:v>268.08257279999953</c:v>
                </c:pt>
                <c:pt idx="3">
                  <c:v>342.43359884999938</c:v>
                </c:pt>
                <c:pt idx="4">
                  <c:v>418.87901999999929</c:v>
                </c:pt>
                <c:pt idx="5">
                  <c:v>460.76692199999923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2-4DCC-87D1-607015C0A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555855"/>
        <c:axId val="849556687"/>
      </c:scatterChart>
      <c:valAx>
        <c:axId val="84955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556687"/>
        <c:crosses val="autoZero"/>
        <c:crossBetween val="midCat"/>
      </c:valAx>
      <c:valAx>
        <c:axId val="8495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55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Velocidade por Tensão - sem ultimo valor</a:t>
            </a:r>
          </a:p>
        </c:rich>
      </c:tx>
      <c:layout>
        <c:manualLayout>
          <c:xMode val="edge"/>
          <c:yMode val="edge"/>
          <c:x val="0.18055279103123262"/>
          <c:y val="2.02265372168284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902314814814815"/>
          <c:w val="0.8617454068241470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Leandro!$A$3:$A$6</c:f>
              <c:numCache>
                <c:formatCode>General</c:formatCode>
                <c:ptCount val="4"/>
                <c:pt idx="0">
                  <c:v>10</c:v>
                </c:pt>
                <c:pt idx="1">
                  <c:v>15.4</c:v>
                </c:pt>
                <c:pt idx="2">
                  <c:v>20.5</c:v>
                </c:pt>
                <c:pt idx="3">
                  <c:v>24.8</c:v>
                </c:pt>
              </c:numCache>
            </c:numRef>
          </c:xVal>
          <c:yVal>
            <c:numRef>
              <c:f>Leandro!$C$3:$C$6</c:f>
              <c:numCache>
                <c:formatCode>General</c:formatCode>
                <c:ptCount val="4"/>
                <c:pt idx="0">
                  <c:v>98.017690679999802</c:v>
                </c:pt>
                <c:pt idx="1">
                  <c:v>153.20500156499901</c:v>
                </c:pt>
                <c:pt idx="2">
                  <c:v>204.203522249999</c:v>
                </c:pt>
                <c:pt idx="3">
                  <c:v>250.28021444999899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D-4A9E-BBE1-379F5554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48943"/>
        <c:axId val="840750607"/>
      </c:scatterChart>
      <c:valAx>
        <c:axId val="84074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750607"/>
        <c:crosses val="autoZero"/>
        <c:crossBetween val="midCat"/>
      </c:valAx>
      <c:valAx>
        <c:axId val="84075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Velocidade por Tensão - com ultimo valor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Leandro!$A$3:$A$7</c:f>
              <c:numCache>
                <c:formatCode>General</c:formatCode>
                <c:ptCount val="5"/>
                <c:pt idx="0">
                  <c:v>10</c:v>
                </c:pt>
                <c:pt idx="1">
                  <c:v>15.4</c:v>
                </c:pt>
                <c:pt idx="2">
                  <c:v>20.5</c:v>
                </c:pt>
                <c:pt idx="3">
                  <c:v>24.8</c:v>
                </c:pt>
                <c:pt idx="4">
                  <c:v>26.7</c:v>
                </c:pt>
              </c:numCache>
            </c:numRef>
          </c:xVal>
          <c:yVal>
            <c:numRef>
              <c:f>Leandro!$C$3:$C$7</c:f>
              <c:numCache>
                <c:formatCode>General</c:formatCode>
                <c:ptCount val="5"/>
                <c:pt idx="0">
                  <c:v>98.017690679999802</c:v>
                </c:pt>
                <c:pt idx="1">
                  <c:v>153.20500156499901</c:v>
                </c:pt>
                <c:pt idx="2">
                  <c:v>204.203522249999</c:v>
                </c:pt>
                <c:pt idx="3">
                  <c:v>250.28021444999899</c:v>
                </c:pt>
                <c:pt idx="4">
                  <c:v>271.433604959999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1-4B7E-B513-0A16123D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555855"/>
        <c:axId val="849556687"/>
      </c:scatterChart>
      <c:valAx>
        <c:axId val="84955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556687"/>
        <c:crosses val="autoZero"/>
        <c:crossBetween val="midCat"/>
      </c:valAx>
      <c:valAx>
        <c:axId val="8495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55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</xdr:row>
      <xdr:rowOff>213360</xdr:rowOff>
    </xdr:from>
    <xdr:to>
      <xdr:col>2</xdr:col>
      <xdr:colOff>1569720</xdr:colOff>
      <xdr:row>20</xdr:row>
      <xdr:rowOff>205740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0EA35E-105E-4103-A6F5-3309A7D81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1600200</xdr:colOff>
      <xdr:row>8</xdr:row>
      <xdr:rowOff>213360</xdr:rowOff>
    </xdr:from>
    <xdr:to>
      <xdr:col>5</xdr:col>
      <xdr:colOff>297180</xdr:colOff>
      <xdr:row>20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503C84-20A7-40B2-8076-5C63FDF0A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7</xdr:row>
      <xdr:rowOff>60960</xdr:rowOff>
    </xdr:from>
    <xdr:to>
      <xdr:col>2</xdr:col>
      <xdr:colOff>1668780</xdr:colOff>
      <xdr:row>19</xdr:row>
      <xdr:rowOff>53340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911DEB6-7D24-4144-AAF8-A12472F20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1668780</xdr:colOff>
      <xdr:row>7</xdr:row>
      <xdr:rowOff>68580</xdr:rowOff>
    </xdr:from>
    <xdr:to>
      <xdr:col>5</xdr:col>
      <xdr:colOff>365760</xdr:colOff>
      <xdr:row>19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34AD26-D98A-494D-B7FF-9D0E950F1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D897-AF23-496C-A3A8-0FF33A9844EE}">
  <dimension ref="A1:M23"/>
  <sheetViews>
    <sheetView tabSelected="1" workbookViewId="0">
      <selection activeCell="J6" sqref="J6"/>
    </sheetView>
  </sheetViews>
  <sheetFormatPr defaultRowHeight="21" x14ac:dyDescent="0.4"/>
  <cols>
    <col min="1" max="1" width="14.109375" style="1" bestFit="1" customWidth="1"/>
    <col min="2" max="2" width="23.5546875" style="1" bestFit="1" customWidth="1"/>
    <col min="3" max="3" width="45.44140625" style="1" customWidth="1"/>
    <col min="4" max="4" width="16.109375" style="1" bestFit="1" customWidth="1"/>
    <col min="5" max="5" width="14.109375" bestFit="1" customWidth="1"/>
    <col min="6" max="6" width="22" bestFit="1" customWidth="1"/>
    <col min="7" max="7" width="23.5546875" bestFit="1" customWidth="1"/>
    <col min="8" max="8" width="16.109375" bestFit="1" customWidth="1"/>
    <col min="10" max="10" width="23.5546875" bestFit="1" customWidth="1"/>
    <col min="12" max="12" width="22" bestFit="1" customWidth="1"/>
  </cols>
  <sheetData>
    <row r="1" spans="1:13" x14ac:dyDescent="0.4">
      <c r="A1" s="3" t="s">
        <v>14</v>
      </c>
      <c r="B1" s="3"/>
      <c r="C1" s="3"/>
      <c r="D1" s="3"/>
      <c r="E1" s="4" t="s">
        <v>13</v>
      </c>
      <c r="F1" s="4"/>
      <c r="G1" s="4"/>
      <c r="H1" s="4"/>
    </row>
    <row r="2" spans="1:13" x14ac:dyDescent="0.4">
      <c r="A2" s="21" t="s">
        <v>0</v>
      </c>
      <c r="B2" s="21" t="s">
        <v>15</v>
      </c>
      <c r="C2" s="21" t="s">
        <v>10</v>
      </c>
      <c r="D2" s="21" t="s">
        <v>1</v>
      </c>
      <c r="E2" s="19" t="s">
        <v>0</v>
      </c>
      <c r="F2" s="19" t="s">
        <v>2</v>
      </c>
      <c r="G2" s="19" t="s">
        <v>10</v>
      </c>
      <c r="H2" s="19" t="s">
        <v>1</v>
      </c>
      <c r="J2" s="12"/>
      <c r="K2" s="13"/>
      <c r="L2" s="14"/>
      <c r="M2" s="7"/>
    </row>
    <row r="3" spans="1:13" x14ac:dyDescent="0.4">
      <c r="A3" s="16">
        <v>10</v>
      </c>
      <c r="B3" s="16">
        <v>1258</v>
      </c>
      <c r="C3" s="17">
        <f>B3/9.5492965964254</f>
        <v>131.73745178999977</v>
      </c>
      <c r="D3" s="16" t="s">
        <v>16</v>
      </c>
      <c r="E3" s="20">
        <v>24.7</v>
      </c>
      <c r="F3" s="20">
        <v>2750</v>
      </c>
      <c r="G3" s="17">
        <f>F3/9.5492965964254</f>
        <v>287.97932624999947</v>
      </c>
      <c r="H3" s="20">
        <v>1.24</v>
      </c>
      <c r="J3" s="2"/>
      <c r="L3" s="5"/>
      <c r="M3" s="8"/>
    </row>
    <row r="4" spans="1:13" x14ac:dyDescent="0.4">
      <c r="A4" s="16">
        <v>14.5</v>
      </c>
      <c r="B4" s="16">
        <v>1866</v>
      </c>
      <c r="C4" s="17">
        <f t="shared" ref="C4:C8" si="0">B4/9.5492965964254</f>
        <v>195.40706282999966</v>
      </c>
      <c r="D4" s="16" t="s">
        <v>17</v>
      </c>
      <c r="E4" s="22"/>
      <c r="F4" s="20"/>
      <c r="G4" s="20"/>
      <c r="H4" s="20"/>
      <c r="J4" s="2"/>
      <c r="M4" s="8"/>
    </row>
    <row r="5" spans="1:13" x14ac:dyDescent="0.4">
      <c r="A5" s="16">
        <v>19.899999999999999</v>
      </c>
      <c r="B5" s="16">
        <v>2560</v>
      </c>
      <c r="C5" s="17">
        <f t="shared" si="0"/>
        <v>268.08257279999953</v>
      </c>
      <c r="D5" s="16" t="s">
        <v>18</v>
      </c>
      <c r="E5" s="22"/>
      <c r="F5" s="20"/>
      <c r="G5" s="20"/>
      <c r="H5" s="20"/>
      <c r="J5" s="2"/>
      <c r="M5" s="9"/>
    </row>
    <row r="6" spans="1:13" x14ac:dyDescent="0.4">
      <c r="A6" s="16">
        <v>25</v>
      </c>
      <c r="B6" s="16">
        <v>3270</v>
      </c>
      <c r="C6" s="17">
        <f t="shared" si="0"/>
        <v>342.43359884999938</v>
      </c>
      <c r="D6" s="16" t="s">
        <v>19</v>
      </c>
      <c r="E6" s="22"/>
      <c r="F6" s="20"/>
      <c r="G6" s="20"/>
      <c r="H6" s="20"/>
      <c r="J6" s="2"/>
      <c r="M6" s="9"/>
    </row>
    <row r="7" spans="1:13" x14ac:dyDescent="0.4">
      <c r="A7" s="16">
        <v>30</v>
      </c>
      <c r="B7" s="16">
        <v>4000</v>
      </c>
      <c r="C7" s="17">
        <f t="shared" si="0"/>
        <v>418.87901999999929</v>
      </c>
      <c r="D7" s="16" t="s">
        <v>20</v>
      </c>
      <c r="E7" s="22"/>
      <c r="F7" s="20"/>
      <c r="G7" s="20"/>
      <c r="H7" s="20"/>
      <c r="J7" s="2"/>
      <c r="M7" s="9"/>
    </row>
    <row r="8" spans="1:13" x14ac:dyDescent="0.4">
      <c r="A8" s="16">
        <v>32.9</v>
      </c>
      <c r="B8" s="16">
        <v>4400</v>
      </c>
      <c r="C8" s="18">
        <f t="shared" si="0"/>
        <v>460.76692199999923</v>
      </c>
      <c r="D8" s="16" t="s">
        <v>21</v>
      </c>
      <c r="M8" s="10"/>
    </row>
    <row r="9" spans="1:13" x14ac:dyDescent="0.4">
      <c r="M9" s="7"/>
    </row>
    <row r="10" spans="1:13" x14ac:dyDescent="0.4">
      <c r="M10" s="11"/>
    </row>
    <row r="11" spans="1:13" x14ac:dyDescent="0.4">
      <c r="M11" s="11"/>
    </row>
    <row r="12" spans="1:13" x14ac:dyDescent="0.4">
      <c r="M12" s="11"/>
    </row>
    <row r="13" spans="1:13" x14ac:dyDescent="0.4">
      <c r="M13" s="11"/>
    </row>
    <row r="14" spans="1:13" x14ac:dyDescent="0.4">
      <c r="M14" s="11"/>
    </row>
    <row r="22" spans="1:2" x14ac:dyDescent="0.4">
      <c r="A22" s="1" t="s">
        <v>11</v>
      </c>
      <c r="B22" s="1">
        <f>1/14.379</f>
        <v>6.9545865498296125E-2</v>
      </c>
    </row>
    <row r="23" spans="1:2" x14ac:dyDescent="0.4">
      <c r="A23" s="1" t="s">
        <v>12</v>
      </c>
      <c r="B23" s="1">
        <f>(E3-B22*G3)/H3</f>
        <v>3.7679262180061257</v>
      </c>
    </row>
  </sheetData>
  <mergeCells count="2">
    <mergeCell ref="A1:D1"/>
    <mergeCell ref="E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20A1-1538-4FE9-9C87-3C2112F93CCB}">
  <dimension ref="A1:M21"/>
  <sheetViews>
    <sheetView workbookViewId="0">
      <selection activeCell="B2" sqref="B2"/>
    </sheetView>
  </sheetViews>
  <sheetFormatPr defaultRowHeight="21" x14ac:dyDescent="0.4"/>
  <cols>
    <col min="1" max="1" width="14.109375" style="1" bestFit="1" customWidth="1"/>
    <col min="2" max="2" width="23.5546875" style="1" bestFit="1" customWidth="1"/>
    <col min="3" max="3" width="45.44140625" style="1" customWidth="1"/>
    <col min="4" max="4" width="16.109375" style="1" bestFit="1" customWidth="1"/>
    <col min="5" max="5" width="14.109375" bestFit="1" customWidth="1"/>
    <col min="6" max="6" width="22" bestFit="1" customWidth="1"/>
    <col min="7" max="7" width="23.5546875" bestFit="1" customWidth="1"/>
    <col min="8" max="8" width="16.109375" bestFit="1" customWidth="1"/>
    <col min="10" max="10" width="23.5546875" bestFit="1" customWidth="1"/>
    <col min="12" max="12" width="22" bestFit="1" customWidth="1"/>
  </cols>
  <sheetData>
    <row r="1" spans="1:13" x14ac:dyDescent="0.4">
      <c r="A1" s="3" t="s">
        <v>8</v>
      </c>
      <c r="B1" s="3"/>
      <c r="C1" s="3"/>
      <c r="D1" s="3"/>
      <c r="E1" s="4" t="s">
        <v>9</v>
      </c>
      <c r="F1" s="4"/>
      <c r="G1" s="4"/>
      <c r="H1" s="4"/>
    </row>
    <row r="2" spans="1:13" x14ac:dyDescent="0.4">
      <c r="A2" s="15" t="s">
        <v>0</v>
      </c>
      <c r="B2" s="15" t="s">
        <v>15</v>
      </c>
      <c r="C2" s="15" t="s">
        <v>10</v>
      </c>
      <c r="D2" s="15" t="s">
        <v>1</v>
      </c>
      <c r="E2" s="19" t="s">
        <v>0</v>
      </c>
      <c r="F2" s="19" t="s">
        <v>2</v>
      </c>
      <c r="G2" s="19" t="s">
        <v>10</v>
      </c>
      <c r="H2" s="19" t="s">
        <v>1</v>
      </c>
      <c r="J2" s="12"/>
      <c r="K2" s="13"/>
      <c r="L2" s="14"/>
      <c r="M2" s="7"/>
    </row>
    <row r="3" spans="1:13" x14ac:dyDescent="0.4">
      <c r="A3" s="16">
        <v>10</v>
      </c>
      <c r="B3" s="16">
        <v>936</v>
      </c>
      <c r="C3" s="17">
        <v>98.017690679999802</v>
      </c>
      <c r="D3" s="16" t="s">
        <v>3</v>
      </c>
      <c r="E3" s="20">
        <v>24.7</v>
      </c>
      <c r="F3" s="20">
        <v>1900</v>
      </c>
      <c r="G3" s="20">
        <v>198.967534499999</v>
      </c>
      <c r="H3" s="20">
        <v>2.5</v>
      </c>
      <c r="J3" s="2"/>
      <c r="L3" s="5"/>
      <c r="M3" s="8"/>
    </row>
    <row r="4" spans="1:13" x14ac:dyDescent="0.4">
      <c r="A4" s="16">
        <v>15.4</v>
      </c>
      <c r="B4" s="16">
        <v>1463</v>
      </c>
      <c r="C4" s="17">
        <v>153.20500156499901</v>
      </c>
      <c r="D4" s="16" t="s">
        <v>4</v>
      </c>
      <c r="E4" s="20"/>
      <c r="F4" s="20"/>
      <c r="G4" s="20"/>
      <c r="H4" s="20"/>
      <c r="J4" s="2"/>
      <c r="M4" s="8"/>
    </row>
    <row r="5" spans="1:13" x14ac:dyDescent="0.4">
      <c r="A5" s="16">
        <v>20.5</v>
      </c>
      <c r="B5" s="16">
        <v>1950</v>
      </c>
      <c r="C5" s="18">
        <v>204.203522249999</v>
      </c>
      <c r="D5" s="16" t="s">
        <v>5</v>
      </c>
      <c r="E5" s="20"/>
      <c r="F5" s="20"/>
      <c r="G5" s="20"/>
      <c r="H5" s="20"/>
      <c r="J5" s="2"/>
      <c r="M5" s="9"/>
    </row>
    <row r="6" spans="1:13" x14ac:dyDescent="0.4">
      <c r="A6" s="16">
        <v>24.8</v>
      </c>
      <c r="B6" s="16">
        <v>2390</v>
      </c>
      <c r="C6" s="18">
        <v>250.28021444999899</v>
      </c>
      <c r="D6" s="16" t="s">
        <v>6</v>
      </c>
      <c r="E6" s="20"/>
      <c r="F6" s="20"/>
      <c r="G6" s="20"/>
      <c r="H6" s="20"/>
      <c r="J6" s="2"/>
      <c r="M6" s="9"/>
    </row>
    <row r="7" spans="1:13" x14ac:dyDescent="0.4">
      <c r="A7" s="16">
        <v>26.7</v>
      </c>
      <c r="B7" s="16">
        <v>2592</v>
      </c>
      <c r="C7" s="18">
        <v>271.433604959999</v>
      </c>
      <c r="D7" s="16" t="s">
        <v>7</v>
      </c>
      <c r="E7" s="20"/>
      <c r="F7" s="20"/>
      <c r="G7" s="20"/>
      <c r="H7" s="20"/>
      <c r="J7" s="2"/>
      <c r="M7" s="9"/>
    </row>
    <row r="8" spans="1:13" x14ac:dyDescent="0.4">
      <c r="C8" s="6"/>
      <c r="M8" s="10"/>
    </row>
    <row r="9" spans="1:13" x14ac:dyDescent="0.4">
      <c r="M9" s="7"/>
    </row>
    <row r="10" spans="1:13" x14ac:dyDescent="0.4">
      <c r="M10" s="11"/>
    </row>
    <row r="11" spans="1:13" x14ac:dyDescent="0.4">
      <c r="M11" s="11"/>
    </row>
    <row r="12" spans="1:13" x14ac:dyDescent="0.4">
      <c r="M12" s="11"/>
    </row>
    <row r="13" spans="1:13" x14ac:dyDescent="0.4">
      <c r="M13" s="11"/>
    </row>
    <row r="14" spans="1:13" x14ac:dyDescent="0.4">
      <c r="M14" s="11"/>
    </row>
    <row r="20" spans="1:2" x14ac:dyDescent="0.4">
      <c r="A20" s="1" t="s">
        <v>11</v>
      </c>
      <c r="B20" s="1">
        <f>1/10.253</f>
        <v>9.7532429532819667E-2</v>
      </c>
    </row>
    <row r="21" spans="1:2" x14ac:dyDescent="0.4">
      <c r="A21" s="1" t="s">
        <v>12</v>
      </c>
      <c r="B21" s="1">
        <f>(E3-B20*G3)/H3</f>
        <v>2.1176851848239919</v>
      </c>
    </row>
  </sheetData>
  <mergeCells count="2">
    <mergeCell ref="A1:D1"/>
    <mergeCell ref="E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Elian</vt:lpstr>
      <vt:lpstr>Leandro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Elian</cp:lastModifiedBy>
  <dcterms:created xsi:type="dcterms:W3CDTF">2022-10-20T22:34:28Z</dcterms:created>
  <dcterms:modified xsi:type="dcterms:W3CDTF">2022-10-20T23:45:51Z</dcterms:modified>
</cp:coreProperties>
</file>