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Андрей\OneDrive\Рабочий стол\"/>
    </mc:Choice>
  </mc:AlternateContent>
  <xr:revisionPtr revIDLastSave="0" documentId="13_ncr:1_{30FCCBEE-1161-4AAD-8670-A41BAFD552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1" i="2" l="1"/>
  <c r="AF11" i="2"/>
  <c r="AG11" i="2"/>
  <c r="AH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AD11" i="2"/>
  <c r="AC11" i="2"/>
  <c r="AB11" i="2"/>
  <c r="AA11" i="2"/>
  <c r="Z11" i="2"/>
  <c r="Y11" i="2"/>
  <c r="X11" i="2"/>
  <c r="W11" i="2"/>
  <c r="V11" i="2"/>
  <c r="T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A16" i="1"/>
  <c r="B13" i="1"/>
  <c r="B14" i="1" s="1"/>
  <c r="B8" i="1"/>
  <c r="B7" i="1"/>
  <c r="E13" i="2" l="1"/>
  <c r="E20" i="2" s="1"/>
  <c r="B17" i="1"/>
  <c r="B19" i="1" s="1"/>
</calcChain>
</file>

<file path=xl/sharedStrings.xml><?xml version="1.0" encoding="utf-8"?>
<sst xmlns="http://schemas.openxmlformats.org/spreadsheetml/2006/main" count="42" uniqueCount="41">
  <si>
    <t>n=</t>
  </si>
  <si>
    <t>Y=</t>
  </si>
  <si>
    <t>Nстуд</t>
  </si>
  <si>
    <t>Yi</t>
  </si>
  <si>
    <t>Sy=</t>
  </si>
  <si>
    <t>y=</t>
  </si>
  <si>
    <t>SY=</t>
  </si>
  <si>
    <t>V=</t>
  </si>
  <si>
    <t>En=</t>
  </si>
  <si>
    <t>Валидность считается высокой</t>
  </si>
  <si>
    <t>Испытуемый</t>
  </si>
  <si>
    <t>Результат()в баллах</t>
  </si>
  <si>
    <t>Испытемый 1</t>
  </si>
  <si>
    <t>Количество испытуемых =</t>
  </si>
  <si>
    <t>Испытемый 2</t>
  </si>
  <si>
    <t>Количество заданий =</t>
  </si>
  <si>
    <t>Испытемый 3</t>
  </si>
  <si>
    <t>Испытемый 4</t>
  </si>
  <si>
    <t>Испытемый 5</t>
  </si>
  <si>
    <t>Испытемый 6</t>
  </si>
  <si>
    <t>Испытемый 7</t>
  </si>
  <si>
    <t>Испытемый 8</t>
  </si>
  <si>
    <t>Баллы</t>
  </si>
  <si>
    <t>Испытемый 9</t>
  </si>
  <si>
    <t>Количество тестов с данным количеством баллов</t>
  </si>
  <si>
    <t>Испытемый 10</t>
  </si>
  <si>
    <t>Квадрат</t>
  </si>
  <si>
    <t>Испытемый 11</t>
  </si>
  <si>
    <t>Испытемый 12</t>
  </si>
  <si>
    <t>Сумма квадратов =</t>
  </si>
  <si>
    <t>Испытемый 13</t>
  </si>
  <si>
    <t>Испытемый 14</t>
  </si>
  <si>
    <t>Испытемый 15</t>
  </si>
  <si>
    <t>Испытемый 16</t>
  </si>
  <si>
    <t>Испытемый 17</t>
  </si>
  <si>
    <t>Испытемый 18</t>
  </si>
  <si>
    <t>Испытемый 19</t>
  </si>
  <si>
    <t>Дискриминативность =</t>
  </si>
  <si>
    <t>Испытемый 20</t>
  </si>
  <si>
    <t>В тесте можно набрать 29 баллов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</si>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</sst>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0"/>
  <sheetViews>
    <sheetView zoomScale="85" zoomScaleNormal="85" workbookViewId="0">
      <selection activeCell="D13" sqref="D13"/>
    </sheetView>
  </sheetViews>
  <sheetFormatPr defaultRowHeight="15" x14ac:dyDescent="0.25"/>
  <cols>
    <col min="1" max="22" width="7.42578125" customWidth="1"/>
  </cols>
  <sheetData>
    <row r="2" spans="1:22" x14ac:dyDescent="0.25">
      <c r="A2" s="1" t="s">
        <v>0</v>
      </c>
      <c r="B2" s="1">
        <v>20</v>
      </c>
    </row>
    <row r="4" spans="1:22" x14ac:dyDescent="0.25">
      <c r="A4" s="2" t="s">
        <v>2</v>
      </c>
      <c r="B4" s="2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</row>
    <row r="5" spans="1:22" x14ac:dyDescent="0.25">
      <c r="A5" s="19" t="s">
        <v>3</v>
      </c>
      <c r="B5" s="20"/>
      <c r="C5" s="1">
        <v>15</v>
      </c>
      <c r="D5" s="1">
        <v>21</v>
      </c>
      <c r="E5" s="1">
        <v>20</v>
      </c>
      <c r="F5" s="1">
        <v>16</v>
      </c>
      <c r="G5" s="1">
        <v>25</v>
      </c>
      <c r="H5" s="1">
        <v>17</v>
      </c>
      <c r="I5" s="1">
        <v>19</v>
      </c>
      <c r="J5" s="1">
        <v>12</v>
      </c>
      <c r="K5" s="1">
        <v>27</v>
      </c>
      <c r="L5" s="1">
        <v>18</v>
      </c>
      <c r="M5" s="1">
        <v>20</v>
      </c>
      <c r="N5" s="1">
        <v>18</v>
      </c>
      <c r="O5" s="1">
        <v>26</v>
      </c>
      <c r="P5" s="1">
        <v>12</v>
      </c>
      <c r="Q5" s="1">
        <v>28</v>
      </c>
      <c r="R5" s="1">
        <v>23</v>
      </c>
      <c r="S5" s="1">
        <v>17</v>
      </c>
      <c r="T5" s="1">
        <v>25</v>
      </c>
      <c r="U5" s="1">
        <v>21</v>
      </c>
      <c r="V5" s="1">
        <v>21</v>
      </c>
    </row>
    <row r="7" spans="1:22" x14ac:dyDescent="0.25">
      <c r="A7" s="3" t="s">
        <v>1</v>
      </c>
      <c r="B7" s="1">
        <f>AVERAGE(C5:V5)</f>
        <v>20.05</v>
      </c>
    </row>
    <row r="8" spans="1:22" x14ac:dyDescent="0.25">
      <c r="A8" s="1" t="s">
        <v>6</v>
      </c>
      <c r="B8" s="1">
        <f>STDEV(C5:V5,20)</f>
        <v>4.5108335202730645</v>
      </c>
    </row>
    <row r="10" spans="1:22" x14ac:dyDescent="0.25">
      <c r="A10" s="2" t="s">
        <v>2</v>
      </c>
      <c r="B10" s="2"/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  <c r="M10" s="2">
        <v>11</v>
      </c>
      <c r="N10" s="2">
        <v>12</v>
      </c>
      <c r="O10" s="2">
        <v>13</v>
      </c>
      <c r="P10" s="2">
        <v>14</v>
      </c>
      <c r="Q10" s="2">
        <v>15</v>
      </c>
      <c r="R10" s="2">
        <v>16</v>
      </c>
      <c r="S10" s="2">
        <v>17</v>
      </c>
      <c r="T10" s="2">
        <v>18</v>
      </c>
      <c r="U10" s="2">
        <v>19</v>
      </c>
      <c r="V10" s="2">
        <v>20</v>
      </c>
    </row>
    <row r="11" spans="1:22" x14ac:dyDescent="0.25">
      <c r="A11" s="19" t="s">
        <v>40</v>
      </c>
      <c r="B11" s="20"/>
      <c r="C11" s="1">
        <v>11</v>
      </c>
      <c r="D11" s="1">
        <v>12</v>
      </c>
      <c r="E11" s="1">
        <v>18</v>
      </c>
      <c r="F11" s="1">
        <v>17</v>
      </c>
      <c r="G11" s="1">
        <v>26</v>
      </c>
      <c r="H11" s="1">
        <v>18</v>
      </c>
      <c r="I11" s="1">
        <v>16</v>
      </c>
      <c r="J11" s="1">
        <v>11</v>
      </c>
      <c r="K11" s="1">
        <v>25</v>
      </c>
      <c r="L11" s="1">
        <v>20</v>
      </c>
      <c r="M11" s="1">
        <v>21</v>
      </c>
      <c r="N11" s="1">
        <v>22</v>
      </c>
      <c r="O11" s="1">
        <v>23</v>
      </c>
      <c r="P11" s="1">
        <v>13</v>
      </c>
      <c r="Q11" s="1">
        <v>22</v>
      </c>
      <c r="R11" s="1">
        <v>21</v>
      </c>
      <c r="S11" s="1">
        <v>15</v>
      </c>
      <c r="T11" s="1">
        <v>21</v>
      </c>
      <c r="U11" s="1">
        <v>21</v>
      </c>
      <c r="V11" s="1">
        <v>20</v>
      </c>
    </row>
    <row r="13" spans="1:22" x14ac:dyDescent="0.25">
      <c r="A13" s="3" t="s">
        <v>5</v>
      </c>
      <c r="B13" s="1">
        <f>AVERAGE(C11:V11)</f>
        <v>18.649999999999999</v>
      </c>
    </row>
    <row r="14" spans="1:22" x14ac:dyDescent="0.25">
      <c r="A14" s="1" t="s">
        <v>4</v>
      </c>
      <c r="B14" s="1">
        <f>STDEV(C11:V11,B13)</f>
        <v>4.3505746746838003</v>
      </c>
    </row>
    <row r="16" spans="1:22" x14ac:dyDescent="0.25">
      <c r="A16" s="1">
        <f t="shared" ref="A16:T16" si="0">C5*C11</f>
        <v>165</v>
      </c>
      <c r="B16" s="1">
        <f t="shared" si="0"/>
        <v>252</v>
      </c>
      <c r="C16" s="1">
        <f t="shared" si="0"/>
        <v>360</v>
      </c>
      <c r="D16" s="1">
        <f t="shared" si="0"/>
        <v>272</v>
      </c>
      <c r="E16" s="1">
        <f t="shared" si="0"/>
        <v>650</v>
      </c>
      <c r="F16" s="1">
        <f t="shared" si="0"/>
        <v>306</v>
      </c>
      <c r="G16" s="1">
        <f t="shared" si="0"/>
        <v>304</v>
      </c>
      <c r="H16" s="1">
        <f t="shared" si="0"/>
        <v>132</v>
      </c>
      <c r="I16" s="1">
        <f t="shared" si="0"/>
        <v>675</v>
      </c>
      <c r="J16" s="1">
        <f t="shared" si="0"/>
        <v>360</v>
      </c>
      <c r="K16" s="1">
        <f t="shared" si="0"/>
        <v>420</v>
      </c>
      <c r="L16" s="1">
        <f t="shared" si="0"/>
        <v>396</v>
      </c>
      <c r="M16" s="1">
        <f t="shared" si="0"/>
        <v>598</v>
      </c>
      <c r="N16" s="1">
        <f t="shared" si="0"/>
        <v>156</v>
      </c>
      <c r="O16" s="1">
        <f t="shared" si="0"/>
        <v>616</v>
      </c>
      <c r="P16" s="1">
        <f t="shared" si="0"/>
        <v>483</v>
      </c>
      <c r="Q16" s="1">
        <f t="shared" si="0"/>
        <v>255</v>
      </c>
      <c r="R16" s="1">
        <f t="shared" si="0"/>
        <v>525</v>
      </c>
      <c r="S16" s="1">
        <f t="shared" si="0"/>
        <v>441</v>
      </c>
      <c r="T16" s="1">
        <f t="shared" si="0"/>
        <v>420</v>
      </c>
    </row>
    <row r="17" spans="1:2" x14ac:dyDescent="0.25">
      <c r="A17" s="1" t="s">
        <v>8</v>
      </c>
      <c r="B17" s="1">
        <f>AVERAGE(A16:T16)</f>
        <v>389.3</v>
      </c>
    </row>
    <row r="19" spans="1:2" x14ac:dyDescent="0.25">
      <c r="A19" s="1" t="s">
        <v>7</v>
      </c>
      <c r="B19" s="1">
        <f>((B17-B7*B13)/(B8*B14))*(B2/(B2-1))</f>
        <v>0.82428270957270888</v>
      </c>
    </row>
    <row r="20" spans="1:2" x14ac:dyDescent="0.25">
      <c r="A20" t="s">
        <v>9</v>
      </c>
    </row>
  </sheetData>
  <mergeCells count="2">
    <mergeCell ref="A5:B5"/>
    <mergeCell ref="A11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A0C8-3B7C-4052-9EEF-A5315E5D5545}">
  <dimension ref="A1:AH21"/>
  <sheetViews>
    <sheetView tabSelected="1" workbookViewId="0">
      <selection activeCell="H5" sqref="H5"/>
    </sheetView>
  </sheetViews>
  <sheetFormatPr defaultRowHeight="15" x14ac:dyDescent="0.25"/>
  <cols>
    <col min="1" max="1" width="17.28515625" customWidth="1"/>
    <col min="2" max="2" width="16.85546875" customWidth="1"/>
    <col min="3" max="3" width="14" customWidth="1"/>
    <col min="4" max="4" width="22.42578125" customWidth="1"/>
    <col min="5" max="5" width="10.140625" customWidth="1"/>
    <col min="6" max="30" width="3.5703125" customWidth="1"/>
    <col min="31" max="34" width="3.7109375" customWidth="1"/>
  </cols>
  <sheetData>
    <row r="1" spans="1:34" ht="30" x14ac:dyDescent="0.25">
      <c r="A1" s="4" t="s">
        <v>10</v>
      </c>
      <c r="B1" s="5" t="s">
        <v>11</v>
      </c>
      <c r="D1" s="21" t="s">
        <v>39</v>
      </c>
      <c r="E1" s="22"/>
      <c r="F1" s="22"/>
      <c r="G1" s="23"/>
    </row>
    <row r="2" spans="1:34" x14ac:dyDescent="0.25">
      <c r="A2" s="1" t="s">
        <v>12</v>
      </c>
      <c r="B2" s="1">
        <v>11</v>
      </c>
      <c r="D2" s="24" t="s">
        <v>13</v>
      </c>
      <c r="E2" s="25"/>
      <c r="F2" s="25"/>
      <c r="G2" s="6">
        <v>20</v>
      </c>
    </row>
    <row r="3" spans="1:34" x14ac:dyDescent="0.25">
      <c r="A3" s="1" t="s">
        <v>14</v>
      </c>
      <c r="B3" s="1">
        <v>12</v>
      </c>
      <c r="D3" s="26" t="s">
        <v>15</v>
      </c>
      <c r="E3" s="27"/>
      <c r="F3" s="27"/>
      <c r="G3" s="7">
        <v>29</v>
      </c>
    </row>
    <row r="4" spans="1:34" x14ac:dyDescent="0.25">
      <c r="A4" s="1" t="s">
        <v>16</v>
      </c>
      <c r="B4" s="1">
        <v>18</v>
      </c>
    </row>
    <row r="5" spans="1:34" x14ac:dyDescent="0.25">
      <c r="A5" s="1" t="s">
        <v>17</v>
      </c>
      <c r="B5" s="1">
        <v>17</v>
      </c>
    </row>
    <row r="6" spans="1:34" x14ac:dyDescent="0.25">
      <c r="A6" s="1" t="s">
        <v>18</v>
      </c>
      <c r="B6" s="1">
        <v>26</v>
      </c>
    </row>
    <row r="7" spans="1:34" x14ac:dyDescent="0.25">
      <c r="A7" s="1" t="s">
        <v>19</v>
      </c>
      <c r="B7" s="1">
        <v>18</v>
      </c>
    </row>
    <row r="8" spans="1:34" x14ac:dyDescent="0.25">
      <c r="A8" s="1" t="s">
        <v>20</v>
      </c>
      <c r="B8" s="1">
        <v>16</v>
      </c>
    </row>
    <row r="9" spans="1:34" x14ac:dyDescent="0.25">
      <c r="A9" s="1" t="s">
        <v>21</v>
      </c>
      <c r="B9" s="1">
        <v>11</v>
      </c>
      <c r="D9" s="8" t="s">
        <v>22</v>
      </c>
      <c r="E9" s="16">
        <v>0</v>
      </c>
      <c r="F9" s="9">
        <v>1</v>
      </c>
      <c r="G9" s="9">
        <v>2</v>
      </c>
      <c r="H9" s="9">
        <v>3</v>
      </c>
      <c r="I9" s="9">
        <v>4</v>
      </c>
      <c r="J9" s="9">
        <v>5</v>
      </c>
      <c r="K9" s="9">
        <v>6</v>
      </c>
      <c r="L9" s="9">
        <v>7</v>
      </c>
      <c r="M9" s="9">
        <v>8</v>
      </c>
      <c r="N9" s="9">
        <v>9</v>
      </c>
      <c r="O9" s="9">
        <v>10</v>
      </c>
      <c r="P9" s="9">
        <v>11</v>
      </c>
      <c r="Q9" s="9">
        <v>12</v>
      </c>
      <c r="R9" s="9">
        <v>13</v>
      </c>
      <c r="S9" s="9">
        <v>14</v>
      </c>
      <c r="T9" s="9">
        <v>15</v>
      </c>
      <c r="U9" s="9">
        <v>16</v>
      </c>
      <c r="V9" s="9">
        <v>17</v>
      </c>
      <c r="W9" s="10">
        <v>18</v>
      </c>
      <c r="X9" s="9">
        <v>19</v>
      </c>
      <c r="Y9" s="9">
        <v>20</v>
      </c>
      <c r="Z9" s="9">
        <v>21</v>
      </c>
      <c r="AA9" s="9">
        <v>22</v>
      </c>
      <c r="AB9" s="9">
        <v>23</v>
      </c>
      <c r="AC9" s="9">
        <v>24</v>
      </c>
      <c r="AD9" s="9">
        <v>25</v>
      </c>
      <c r="AE9" s="9">
        <v>26</v>
      </c>
      <c r="AF9" s="9">
        <v>27</v>
      </c>
      <c r="AG9" s="9">
        <v>28</v>
      </c>
      <c r="AH9" s="10">
        <v>29</v>
      </c>
    </row>
    <row r="10" spans="1:34" ht="16.5" customHeight="1" x14ac:dyDescent="0.25">
      <c r="A10" s="1" t="s">
        <v>23</v>
      </c>
      <c r="B10" s="1">
        <v>25</v>
      </c>
      <c r="D10" s="28" t="s">
        <v>24</v>
      </c>
      <c r="E10" s="17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1</v>
      </c>
      <c r="R10">
        <v>1</v>
      </c>
      <c r="S10">
        <v>0</v>
      </c>
      <c r="T10">
        <v>1</v>
      </c>
      <c r="U10">
        <v>1</v>
      </c>
      <c r="V10">
        <v>1</v>
      </c>
      <c r="W10">
        <v>2</v>
      </c>
      <c r="X10">
        <v>0</v>
      </c>
      <c r="Y10">
        <v>2</v>
      </c>
      <c r="Z10">
        <v>4</v>
      </c>
      <c r="AA10">
        <v>2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 s="6">
        <v>0</v>
      </c>
    </row>
    <row r="11" spans="1:34" x14ac:dyDescent="0.25">
      <c r="A11" s="1" t="s">
        <v>25</v>
      </c>
      <c r="B11" s="1">
        <v>20</v>
      </c>
      <c r="D11" s="11" t="s">
        <v>26</v>
      </c>
      <c r="E11" s="18">
        <f>E10*E10</f>
        <v>0</v>
      </c>
      <c r="F11" s="12">
        <f t="shared" ref="F11:AH11" si="0">F10*F10</f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0"/>
        <v>0</v>
      </c>
      <c r="N11" s="12">
        <f t="shared" si="0"/>
        <v>0</v>
      </c>
      <c r="O11" s="12">
        <f t="shared" si="0"/>
        <v>0</v>
      </c>
      <c r="P11" s="12">
        <f t="shared" si="0"/>
        <v>4</v>
      </c>
      <c r="Q11" s="12">
        <f t="shared" si="0"/>
        <v>1</v>
      </c>
      <c r="R11" s="12">
        <f t="shared" si="0"/>
        <v>1</v>
      </c>
      <c r="S11" s="12">
        <f t="shared" si="0"/>
        <v>0</v>
      </c>
      <c r="T11" s="12">
        <f t="shared" si="0"/>
        <v>1</v>
      </c>
      <c r="U11" s="12">
        <f t="shared" si="0"/>
        <v>1</v>
      </c>
      <c r="V11" s="12">
        <f t="shared" si="0"/>
        <v>1</v>
      </c>
      <c r="W11" s="12">
        <f t="shared" si="0"/>
        <v>4</v>
      </c>
      <c r="X11" s="12">
        <f t="shared" si="0"/>
        <v>0</v>
      </c>
      <c r="Y11" s="12">
        <f t="shared" si="0"/>
        <v>4</v>
      </c>
      <c r="Z11" s="12">
        <f t="shared" si="0"/>
        <v>16</v>
      </c>
      <c r="AA11" s="12">
        <f t="shared" si="0"/>
        <v>4</v>
      </c>
      <c r="AB11" s="12">
        <f t="shared" si="0"/>
        <v>1</v>
      </c>
      <c r="AC11" s="12">
        <f t="shared" si="0"/>
        <v>0</v>
      </c>
      <c r="AD11" s="12">
        <f t="shared" si="0"/>
        <v>1</v>
      </c>
      <c r="AE11" s="12">
        <f t="shared" si="0"/>
        <v>1</v>
      </c>
      <c r="AF11" s="12">
        <f t="shared" si="0"/>
        <v>0</v>
      </c>
      <c r="AG11" s="12">
        <f t="shared" si="0"/>
        <v>0</v>
      </c>
      <c r="AH11" s="7">
        <f t="shared" si="0"/>
        <v>0</v>
      </c>
    </row>
    <row r="12" spans="1:34" x14ac:dyDescent="0.25">
      <c r="A12" s="1" t="s">
        <v>27</v>
      </c>
      <c r="B12" s="1">
        <v>21</v>
      </c>
    </row>
    <row r="13" spans="1:34" x14ac:dyDescent="0.25">
      <c r="A13" s="1" t="s">
        <v>28</v>
      </c>
      <c r="B13" s="1">
        <v>22</v>
      </c>
      <c r="D13" s="13" t="s">
        <v>29</v>
      </c>
      <c r="E13" s="14">
        <f>SUM(E11:AD11)</f>
        <v>39</v>
      </c>
    </row>
    <row r="14" spans="1:34" x14ac:dyDescent="0.25">
      <c r="A14" s="1" t="s">
        <v>30</v>
      </c>
      <c r="B14" s="1">
        <v>23</v>
      </c>
    </row>
    <row r="15" spans="1:34" x14ac:dyDescent="0.25">
      <c r="A15" s="1" t="s">
        <v>31</v>
      </c>
      <c r="B15" s="1">
        <v>13</v>
      </c>
    </row>
    <row r="16" spans="1:34" x14ac:dyDescent="0.25">
      <c r="A16" s="1" t="s">
        <v>32</v>
      </c>
      <c r="B16" s="1">
        <v>22</v>
      </c>
    </row>
    <row r="17" spans="1:5" x14ac:dyDescent="0.25">
      <c r="A17" s="1" t="s">
        <v>33</v>
      </c>
      <c r="B17" s="1">
        <v>21</v>
      </c>
    </row>
    <row r="18" spans="1:5" x14ac:dyDescent="0.25">
      <c r="A18" s="1" t="s">
        <v>34</v>
      </c>
      <c r="B18" s="1">
        <v>15</v>
      </c>
    </row>
    <row r="19" spans="1:5" x14ac:dyDescent="0.25">
      <c r="A19" s="1" t="s">
        <v>35</v>
      </c>
      <c r="B19" s="1">
        <v>21</v>
      </c>
    </row>
    <row r="20" spans="1:5" x14ac:dyDescent="0.25">
      <c r="A20" s="1" t="s">
        <v>36</v>
      </c>
      <c r="B20" s="1">
        <v>21</v>
      </c>
      <c r="D20" s="15" t="s">
        <v>37</v>
      </c>
      <c r="E20" s="14">
        <f>((G3+1)*((G2^2)-E13))/(G3*(G2^2))</f>
        <v>0.93362068965517242</v>
      </c>
    </row>
    <row r="21" spans="1:5" x14ac:dyDescent="0.25">
      <c r="A21" s="1" t="s">
        <v>38</v>
      </c>
      <c r="B21" s="1">
        <v>20</v>
      </c>
    </row>
  </sheetData>
  <mergeCells count="3">
    <mergeCell ref="D1:G1"/>
    <mergeCell ref="D2:F2"/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2015-06-05T18:17:20Z</dcterms:created>
  <dcterms:modified xsi:type="dcterms:W3CDTF">2023-02-24T21:53:20Z</dcterms:modified>
</cp:coreProperties>
</file>