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sana\Desktop\гуу\- 2 курс 1 семестр -\Обработка данных\"/>
    </mc:Choice>
  </mc:AlternateContent>
  <xr:revisionPtr revIDLastSave="0" documentId="13_ncr:1_{64D7EEE2-9F2B-422C-8C8A-4A19DC8F4AC4}" xr6:coauthVersionLast="47" xr6:coauthVersionMax="47" xr10:uidLastSave="{00000000-0000-0000-0000-000000000000}"/>
  <bookViews>
    <workbookView xWindow="-108" yWindow="-108" windowWidth="23256" windowHeight="12576" xr2:uid="{C73762A3-47C0-4257-BE6D-12100F90DE6F}"/>
  </bookViews>
  <sheets>
    <sheet name="лабораторная работа 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" i="2" l="1" a="1"/>
  <c r="AH3" i="2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AD16" i="2" a="1"/>
  <c r="AD16" i="2" s="1"/>
  <c r="AD10" i="2" a="1"/>
  <c r="AD10" i="2" s="1"/>
  <c r="AD3" i="2" a="1"/>
  <c r="AD3" i="2" s="1"/>
  <c r="V10" i="2" a="1"/>
  <c r="W10" i="2" s="1"/>
  <c r="V3" i="2" a="1"/>
  <c r="V3" i="2" s="1"/>
  <c r="B3" i="2"/>
  <c r="M16" i="2" a="1"/>
  <c r="M16" i="2" s="1"/>
  <c r="M10" i="2" a="1"/>
  <c r="M10" i="2" s="1"/>
  <c r="O11" i="2"/>
  <c r="P11" i="2"/>
  <c r="Q11" i="2"/>
  <c r="M12" i="2"/>
  <c r="N12" i="2"/>
  <c r="Q13" i="2"/>
  <c r="M14" i="2"/>
  <c r="N14" i="2"/>
  <c r="O14" i="2"/>
  <c r="P14" i="2"/>
  <c r="M3" i="2" a="1"/>
  <c r="N3" i="2" s="1"/>
  <c r="AA3" i="2" l="1" a="1"/>
  <c r="AA3" i="2" s="1"/>
  <c r="V16" i="2" a="1"/>
  <c r="V16" i="2" s="1"/>
  <c r="AF16" i="2"/>
  <c r="AE16" i="2"/>
  <c r="AH5" i="2"/>
  <c r="AH4" i="2"/>
  <c r="AH10" i="2" s="1" a="1"/>
  <c r="AD12" i="2"/>
  <c r="AE12" i="2"/>
  <c r="AF12" i="2"/>
  <c r="AF11" i="2"/>
  <c r="AE11" i="2"/>
  <c r="AD11" i="2"/>
  <c r="AF10" i="2"/>
  <c r="AE10" i="2"/>
  <c r="AD4" i="2"/>
  <c r="AF3" i="2"/>
  <c r="AF5" i="2"/>
  <c r="AE5" i="2"/>
  <c r="AD5" i="2"/>
  <c r="AF4" i="2"/>
  <c r="AE4" i="2"/>
  <c r="AE3" i="2"/>
  <c r="V11" i="2"/>
  <c r="X13" i="2"/>
  <c r="X10" i="2"/>
  <c r="V13" i="2"/>
  <c r="V10" i="2"/>
  <c r="Y12" i="2"/>
  <c r="X12" i="2"/>
  <c r="W12" i="2"/>
  <c r="V12" i="2"/>
  <c r="Y11" i="2"/>
  <c r="X11" i="2"/>
  <c r="W11" i="2"/>
  <c r="Y13" i="2"/>
  <c r="Y10" i="2"/>
  <c r="W13" i="2"/>
  <c r="Y5" i="2"/>
  <c r="X4" i="2"/>
  <c r="X3" i="2"/>
  <c r="W4" i="2"/>
  <c r="V4" i="2"/>
  <c r="Y6" i="2"/>
  <c r="Y3" i="2"/>
  <c r="X6" i="2"/>
  <c r="W6" i="2"/>
  <c r="W3" i="2"/>
  <c r="X5" i="2"/>
  <c r="W5" i="2"/>
  <c r="V5" i="2"/>
  <c r="Y4" i="2"/>
  <c r="V6" i="2"/>
  <c r="S3" i="2" a="1"/>
  <c r="S3" i="2" s="1"/>
  <c r="Q16" i="2"/>
  <c r="P16" i="2"/>
  <c r="O16" i="2"/>
  <c r="N16" i="2"/>
  <c r="P13" i="2"/>
  <c r="N11" i="2"/>
  <c r="O13" i="2"/>
  <c r="M11" i="2"/>
  <c r="Q10" i="2"/>
  <c r="M13" i="2"/>
  <c r="P10" i="2"/>
  <c r="N13" i="2"/>
  <c r="Q12" i="2"/>
  <c r="O10" i="2"/>
  <c r="P12" i="2"/>
  <c r="N10" i="2"/>
  <c r="Q14" i="2"/>
  <c r="O12" i="2"/>
  <c r="Q6" i="2"/>
  <c r="O4" i="2"/>
  <c r="M3" i="2"/>
  <c r="P7" i="2"/>
  <c r="M5" i="2"/>
  <c r="N7" i="2"/>
  <c r="M7" i="2"/>
  <c r="N4" i="2"/>
  <c r="O6" i="2"/>
  <c r="Q3" i="2"/>
  <c r="P3" i="2"/>
  <c r="Q5" i="2"/>
  <c r="O3" i="2"/>
  <c r="Q7" i="2"/>
  <c r="O5" i="2"/>
  <c r="N5" i="2"/>
  <c r="O7" i="2"/>
  <c r="Q4" i="2"/>
  <c r="P4" i="2"/>
  <c r="P6" i="2"/>
  <c r="M4" i="2"/>
  <c r="N6" i="2"/>
  <c r="M6" i="2"/>
  <c r="P5" i="2"/>
  <c r="AA6" i="2" l="1"/>
  <c r="AA4" i="2"/>
  <c r="AA5" i="2"/>
  <c r="AH10" i="2"/>
  <c r="AH12" i="2"/>
  <c r="AH11" i="2"/>
  <c r="S5" i="2"/>
  <c r="AA10" i="2" a="1"/>
  <c r="W16" i="2"/>
  <c r="X16" i="2"/>
  <c r="Y16" i="2"/>
  <c r="S6" i="2"/>
  <c r="S7" i="2"/>
  <c r="S4" i="2"/>
  <c r="S10" i="2" a="1"/>
  <c r="AA10" i="2" l="1"/>
  <c r="AA13" i="2"/>
  <c r="AA12" i="2"/>
  <c r="AA11" i="2"/>
  <c r="S10" i="2"/>
  <c r="S14" i="2"/>
  <c r="S13" i="2"/>
  <c r="S12" i="2"/>
  <c r="S11" i="2"/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3" i="2"/>
</calcChain>
</file>

<file path=xl/sharedStrings.xml><?xml version="1.0" encoding="utf-8"?>
<sst xmlns="http://schemas.openxmlformats.org/spreadsheetml/2006/main" count="31" uniqueCount="12">
  <si>
    <t>x</t>
  </si>
  <si>
    <t>y</t>
  </si>
  <si>
    <t>матрица X</t>
  </si>
  <si>
    <t>для x</t>
  </si>
  <si>
    <t>для y</t>
  </si>
  <si>
    <t>x^2</t>
  </si>
  <si>
    <t>x^3</t>
  </si>
  <si>
    <t>x^4</t>
  </si>
  <si>
    <t>(трансп. X) * (исх. Х)</t>
  </si>
  <si>
    <t>(трансп. Х)*Y</t>
  </si>
  <si>
    <t>обр матрица (трансп Х * исх Х)</t>
  </si>
  <si>
    <t>обр матрица * ((трансп X) *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</si>
</sst>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Полином</a:t>
            </a:r>
            <a:r>
              <a:rPr lang="ru-RU" baseline="0"/>
              <a:t> 4 порядка</a:t>
            </a:r>
            <a:endParaRPr lang="ru-RU"/>
          </a:p>
        </c:rich>
      </c:tx>
      <c:layout>
        <c:manualLayout>
          <c:xMode val="edge"/>
          <c:yMode val="edge"/>
          <c:x val="2.531233595800526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18571214522122206"/>
                  <c:y val="-0.193413785829037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'лабораторная работа 7'!$D$3:$D$62</c:f>
              <c:numCache>
                <c:formatCode>General</c:formatCode>
                <c:ptCount val="60"/>
                <c:pt idx="0">
                  <c:v>15</c:v>
                </c:pt>
                <c:pt idx="1">
                  <c:v>28</c:v>
                </c:pt>
                <c:pt idx="2">
                  <c:v>53</c:v>
                </c:pt>
                <c:pt idx="3">
                  <c:v>114</c:v>
                </c:pt>
                <c:pt idx="4">
                  <c:v>119</c:v>
                </c:pt>
                <c:pt idx="5">
                  <c:v>131</c:v>
                </c:pt>
                <c:pt idx="6">
                  <c:v>144</c:v>
                </c:pt>
                <c:pt idx="7">
                  <c:v>158</c:v>
                </c:pt>
                <c:pt idx="8">
                  <c:v>170</c:v>
                </c:pt>
                <c:pt idx="9">
                  <c:v>207</c:v>
                </c:pt>
                <c:pt idx="10">
                  <c:v>223</c:v>
                </c:pt>
                <c:pt idx="11">
                  <c:v>347</c:v>
                </c:pt>
                <c:pt idx="12">
                  <c:v>370</c:v>
                </c:pt>
                <c:pt idx="13">
                  <c:v>467</c:v>
                </c:pt>
                <c:pt idx="14">
                  <c:v>504</c:v>
                </c:pt>
                <c:pt idx="15">
                  <c:v>521</c:v>
                </c:pt>
                <c:pt idx="16">
                  <c:v>525</c:v>
                </c:pt>
                <c:pt idx="17">
                  <c:v>539</c:v>
                </c:pt>
                <c:pt idx="18">
                  <c:v>639</c:v>
                </c:pt>
                <c:pt idx="19">
                  <c:v>647</c:v>
                </c:pt>
                <c:pt idx="20">
                  <c:v>669</c:v>
                </c:pt>
                <c:pt idx="21">
                  <c:v>717</c:v>
                </c:pt>
                <c:pt idx="22">
                  <c:v>734</c:v>
                </c:pt>
                <c:pt idx="23">
                  <c:v>813</c:v>
                </c:pt>
                <c:pt idx="24">
                  <c:v>813</c:v>
                </c:pt>
                <c:pt idx="25">
                  <c:v>840</c:v>
                </c:pt>
                <c:pt idx="26">
                  <c:v>892</c:v>
                </c:pt>
                <c:pt idx="27">
                  <c:v>916</c:v>
                </c:pt>
                <c:pt idx="28">
                  <c:v>932</c:v>
                </c:pt>
                <c:pt idx="29">
                  <c:v>953</c:v>
                </c:pt>
                <c:pt idx="30">
                  <c:v>994</c:v>
                </c:pt>
                <c:pt idx="31">
                  <c:v>1023</c:v>
                </c:pt>
                <c:pt idx="32">
                  <c:v>1120</c:v>
                </c:pt>
                <c:pt idx="33">
                  <c:v>1126</c:v>
                </c:pt>
                <c:pt idx="34">
                  <c:v>1143</c:v>
                </c:pt>
                <c:pt idx="35">
                  <c:v>1165</c:v>
                </c:pt>
                <c:pt idx="36">
                  <c:v>1221</c:v>
                </c:pt>
                <c:pt idx="37">
                  <c:v>1261</c:v>
                </c:pt>
                <c:pt idx="38">
                  <c:v>1303</c:v>
                </c:pt>
                <c:pt idx="39">
                  <c:v>1316</c:v>
                </c:pt>
                <c:pt idx="40">
                  <c:v>1342</c:v>
                </c:pt>
                <c:pt idx="41">
                  <c:v>1372</c:v>
                </c:pt>
                <c:pt idx="42">
                  <c:v>1405</c:v>
                </c:pt>
                <c:pt idx="43">
                  <c:v>1419</c:v>
                </c:pt>
                <c:pt idx="44">
                  <c:v>1513</c:v>
                </c:pt>
                <c:pt idx="45">
                  <c:v>1525</c:v>
                </c:pt>
                <c:pt idx="46">
                  <c:v>1596</c:v>
                </c:pt>
                <c:pt idx="47">
                  <c:v>1604</c:v>
                </c:pt>
                <c:pt idx="48">
                  <c:v>1627</c:v>
                </c:pt>
                <c:pt idx="49">
                  <c:v>1635</c:v>
                </c:pt>
                <c:pt idx="50">
                  <c:v>1760</c:v>
                </c:pt>
                <c:pt idx="51">
                  <c:v>1764</c:v>
                </c:pt>
                <c:pt idx="52">
                  <c:v>1773</c:v>
                </c:pt>
                <c:pt idx="53">
                  <c:v>1777</c:v>
                </c:pt>
                <c:pt idx="54">
                  <c:v>1785</c:v>
                </c:pt>
                <c:pt idx="55">
                  <c:v>1905</c:v>
                </c:pt>
                <c:pt idx="56">
                  <c:v>1908</c:v>
                </c:pt>
                <c:pt idx="57">
                  <c:v>1944</c:v>
                </c:pt>
                <c:pt idx="58">
                  <c:v>1947</c:v>
                </c:pt>
                <c:pt idx="59">
                  <c:v>1993</c:v>
                </c:pt>
              </c:numCache>
            </c:numRef>
          </c:xVal>
          <c:yVal>
            <c:numRef>
              <c:f>'лабораторная работа 7'!$E$3:$E$62</c:f>
              <c:numCache>
                <c:formatCode>General</c:formatCode>
                <c:ptCount val="60"/>
                <c:pt idx="0">
                  <c:v>0.68413642963469601</c:v>
                </c:pt>
                <c:pt idx="1">
                  <c:v>0.68363383988336135</c:v>
                </c:pt>
                <c:pt idx="2">
                  <c:v>1.7998559146608497</c:v>
                </c:pt>
                <c:pt idx="3">
                  <c:v>2.416093351553676</c:v>
                </c:pt>
                <c:pt idx="4">
                  <c:v>2.6390333504319488</c:v>
                </c:pt>
                <c:pt idx="5">
                  <c:v>2.5406490212128627</c:v>
                </c:pt>
                <c:pt idx="6">
                  <c:v>2.8291431707123982</c:v>
                </c:pt>
                <c:pt idx="7">
                  <c:v>3.7751126392358549</c:v>
                </c:pt>
                <c:pt idx="8">
                  <c:v>3.2785370557052529</c:v>
                </c:pt>
                <c:pt idx="9">
                  <c:v>4.2875656808037332</c:v>
                </c:pt>
                <c:pt idx="10">
                  <c:v>4.3129054105356142</c:v>
                </c:pt>
                <c:pt idx="11">
                  <c:v>5.6169998593315249</c:v>
                </c:pt>
                <c:pt idx="12">
                  <c:v>5.0323845645393499</c:v>
                </c:pt>
                <c:pt idx="13">
                  <c:v>5.1704427527450525</c:v>
                </c:pt>
                <c:pt idx="14">
                  <c:v>5.0368360229378615</c:v>
                </c:pt>
                <c:pt idx="15">
                  <c:v>5.1805046908259271</c:v>
                </c:pt>
                <c:pt idx="16">
                  <c:v>5.1701566456949202</c:v>
                </c:pt>
                <c:pt idx="17">
                  <c:v>5.0591568793052453</c:v>
                </c:pt>
                <c:pt idx="18">
                  <c:v>3.2551072829747691</c:v>
                </c:pt>
                <c:pt idx="19">
                  <c:v>3.4848300791933626</c:v>
                </c:pt>
                <c:pt idx="20">
                  <c:v>3.160442141465694</c:v>
                </c:pt>
                <c:pt idx="21">
                  <c:v>1.8677193553716223</c:v>
                </c:pt>
                <c:pt idx="22">
                  <c:v>1.0369380102636936</c:v>
                </c:pt>
                <c:pt idx="23">
                  <c:v>-0.55055074885598476</c:v>
                </c:pt>
                <c:pt idx="24">
                  <c:v>0.10913956887262632</c:v>
                </c:pt>
                <c:pt idx="25">
                  <c:v>-0.42553236808114103</c:v>
                </c:pt>
                <c:pt idx="26">
                  <c:v>-1.9366468908936705</c:v>
                </c:pt>
                <c:pt idx="27">
                  <c:v>-2.0818490875259776</c:v>
                </c:pt>
                <c:pt idx="28">
                  <c:v>-1.989089392926888</c:v>
                </c:pt>
                <c:pt idx="29">
                  <c:v>-2.3819183295501269</c:v>
                </c:pt>
                <c:pt idx="30">
                  <c:v>-2.9268613995205217</c:v>
                </c:pt>
                <c:pt idx="31">
                  <c:v>-4.0121335295043234</c:v>
                </c:pt>
                <c:pt idx="32">
                  <c:v>-3.9600898038253489</c:v>
                </c:pt>
                <c:pt idx="33">
                  <c:v>-4.8497564146790006</c:v>
                </c:pt>
                <c:pt idx="34">
                  <c:v>-4.4502936416726815</c:v>
                </c:pt>
                <c:pt idx="35">
                  <c:v>-4.930025783031228</c:v>
                </c:pt>
                <c:pt idx="36">
                  <c:v>-4.8180117411543666</c:v>
                </c:pt>
                <c:pt idx="37">
                  <c:v>-3.801740158303534</c:v>
                </c:pt>
                <c:pt idx="38">
                  <c:v>-4.3130352159478758</c:v>
                </c:pt>
                <c:pt idx="39">
                  <c:v>-3.4084174934627121</c:v>
                </c:pt>
                <c:pt idx="40">
                  <c:v>-3.290697337437686</c:v>
                </c:pt>
                <c:pt idx="41">
                  <c:v>-3.1692317973341826</c:v>
                </c:pt>
                <c:pt idx="42">
                  <c:v>-2.9934466321887747</c:v>
                </c:pt>
                <c:pt idx="43">
                  <c:v>-2.5202269398451254</c:v>
                </c:pt>
                <c:pt idx="44">
                  <c:v>-0.34847954350593779</c:v>
                </c:pt>
                <c:pt idx="45">
                  <c:v>-0.21216038735670051</c:v>
                </c:pt>
                <c:pt idx="46">
                  <c:v>0.64620550370428509</c:v>
                </c:pt>
                <c:pt idx="47">
                  <c:v>1.4660544311332822</c:v>
                </c:pt>
                <c:pt idx="48">
                  <c:v>1.6376698349969245</c:v>
                </c:pt>
                <c:pt idx="49">
                  <c:v>2.0407045474767291</c:v>
                </c:pt>
                <c:pt idx="50">
                  <c:v>4.0305228435588631</c:v>
                </c:pt>
                <c:pt idx="51">
                  <c:v>3.8886936121561813</c:v>
                </c:pt>
                <c:pt idx="52">
                  <c:v>4.369609457017626</c:v>
                </c:pt>
                <c:pt idx="53">
                  <c:v>3.7699096958740901</c:v>
                </c:pt>
                <c:pt idx="54">
                  <c:v>4.4395539835848439</c:v>
                </c:pt>
                <c:pt idx="55">
                  <c:v>5.1464069401226631</c:v>
                </c:pt>
                <c:pt idx="56">
                  <c:v>5.0345431770064906</c:v>
                </c:pt>
                <c:pt idx="57">
                  <c:v>5.2333384384693638</c:v>
                </c:pt>
                <c:pt idx="58">
                  <c:v>5.6348017104136003</c:v>
                </c:pt>
                <c:pt idx="59">
                  <c:v>5.8321519185840769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D1-4705-BEB0-CF23E3133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52976"/>
        <c:axId val="515258224"/>
      </c:scatterChart>
      <c:valAx>
        <c:axId val="51525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258224"/>
        <c:crosses val="autoZero"/>
        <c:crossBetween val="midCat"/>
      </c:valAx>
      <c:valAx>
        <c:axId val="51525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25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Полином</a:t>
            </a:r>
            <a:r>
              <a:rPr lang="ru-RU" baseline="0"/>
              <a:t> 3 порядка</a:t>
            </a:r>
            <a:endParaRPr lang="ru-RU"/>
          </a:p>
        </c:rich>
      </c:tx>
      <c:layout>
        <c:manualLayout>
          <c:xMode val="edge"/>
          <c:yMode val="edge"/>
          <c:x val="2.809011373578304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1893607648096284"/>
                  <c:y val="-0.194181910322207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'лабораторная работа 7'!$D$3:$D$62</c:f>
              <c:numCache>
                <c:formatCode>General</c:formatCode>
                <c:ptCount val="60"/>
                <c:pt idx="0">
                  <c:v>15</c:v>
                </c:pt>
                <c:pt idx="1">
                  <c:v>28</c:v>
                </c:pt>
                <c:pt idx="2">
                  <c:v>53</c:v>
                </c:pt>
                <c:pt idx="3">
                  <c:v>114</c:v>
                </c:pt>
                <c:pt idx="4">
                  <c:v>119</c:v>
                </c:pt>
                <c:pt idx="5">
                  <c:v>131</c:v>
                </c:pt>
                <c:pt idx="6">
                  <c:v>144</c:v>
                </c:pt>
                <c:pt idx="7">
                  <c:v>158</c:v>
                </c:pt>
                <c:pt idx="8">
                  <c:v>170</c:v>
                </c:pt>
                <c:pt idx="9">
                  <c:v>207</c:v>
                </c:pt>
                <c:pt idx="10">
                  <c:v>223</c:v>
                </c:pt>
                <c:pt idx="11">
                  <c:v>347</c:v>
                </c:pt>
                <c:pt idx="12">
                  <c:v>370</c:v>
                </c:pt>
                <c:pt idx="13">
                  <c:v>467</c:v>
                </c:pt>
                <c:pt idx="14">
                  <c:v>504</c:v>
                </c:pt>
                <c:pt idx="15">
                  <c:v>521</c:v>
                </c:pt>
                <c:pt idx="16">
                  <c:v>525</c:v>
                </c:pt>
                <c:pt idx="17">
                  <c:v>539</c:v>
                </c:pt>
                <c:pt idx="18">
                  <c:v>639</c:v>
                </c:pt>
                <c:pt idx="19">
                  <c:v>647</c:v>
                </c:pt>
                <c:pt idx="20">
                  <c:v>669</c:v>
                </c:pt>
                <c:pt idx="21">
                  <c:v>717</c:v>
                </c:pt>
                <c:pt idx="22">
                  <c:v>734</c:v>
                </c:pt>
                <c:pt idx="23">
                  <c:v>813</c:v>
                </c:pt>
                <c:pt idx="24">
                  <c:v>813</c:v>
                </c:pt>
                <c:pt idx="25">
                  <c:v>840</c:v>
                </c:pt>
                <c:pt idx="26">
                  <c:v>892</c:v>
                </c:pt>
                <c:pt idx="27">
                  <c:v>916</c:v>
                </c:pt>
                <c:pt idx="28">
                  <c:v>932</c:v>
                </c:pt>
                <c:pt idx="29">
                  <c:v>953</c:v>
                </c:pt>
                <c:pt idx="30">
                  <c:v>994</c:v>
                </c:pt>
                <c:pt idx="31">
                  <c:v>1023</c:v>
                </c:pt>
                <c:pt idx="32">
                  <c:v>1120</c:v>
                </c:pt>
                <c:pt idx="33">
                  <c:v>1126</c:v>
                </c:pt>
                <c:pt idx="34">
                  <c:v>1143</c:v>
                </c:pt>
                <c:pt idx="35">
                  <c:v>1165</c:v>
                </c:pt>
                <c:pt idx="36">
                  <c:v>1221</c:v>
                </c:pt>
                <c:pt idx="37">
                  <c:v>1261</c:v>
                </c:pt>
                <c:pt idx="38">
                  <c:v>1303</c:v>
                </c:pt>
                <c:pt idx="39">
                  <c:v>1316</c:v>
                </c:pt>
                <c:pt idx="40">
                  <c:v>1342</c:v>
                </c:pt>
                <c:pt idx="41">
                  <c:v>1372</c:v>
                </c:pt>
                <c:pt idx="42">
                  <c:v>1405</c:v>
                </c:pt>
                <c:pt idx="43">
                  <c:v>1419</c:v>
                </c:pt>
                <c:pt idx="44">
                  <c:v>1513</c:v>
                </c:pt>
                <c:pt idx="45">
                  <c:v>1525</c:v>
                </c:pt>
                <c:pt idx="46">
                  <c:v>1596</c:v>
                </c:pt>
                <c:pt idx="47">
                  <c:v>1604</c:v>
                </c:pt>
                <c:pt idx="48">
                  <c:v>1627</c:v>
                </c:pt>
                <c:pt idx="49">
                  <c:v>1635</c:v>
                </c:pt>
                <c:pt idx="50">
                  <c:v>1760</c:v>
                </c:pt>
                <c:pt idx="51">
                  <c:v>1764</c:v>
                </c:pt>
                <c:pt idx="52">
                  <c:v>1773</c:v>
                </c:pt>
                <c:pt idx="53">
                  <c:v>1777</c:v>
                </c:pt>
                <c:pt idx="54">
                  <c:v>1785</c:v>
                </c:pt>
                <c:pt idx="55">
                  <c:v>1905</c:v>
                </c:pt>
                <c:pt idx="56">
                  <c:v>1908</c:v>
                </c:pt>
                <c:pt idx="57">
                  <c:v>1944</c:v>
                </c:pt>
                <c:pt idx="58">
                  <c:v>1947</c:v>
                </c:pt>
                <c:pt idx="59">
                  <c:v>1993</c:v>
                </c:pt>
              </c:numCache>
            </c:numRef>
          </c:xVal>
          <c:yVal>
            <c:numRef>
              <c:f>'лабораторная работа 7'!$E$3:$E$62</c:f>
              <c:numCache>
                <c:formatCode>General</c:formatCode>
                <c:ptCount val="60"/>
                <c:pt idx="0">
                  <c:v>0.68413642963469601</c:v>
                </c:pt>
                <c:pt idx="1">
                  <c:v>0.68363383988336135</c:v>
                </c:pt>
                <c:pt idx="2">
                  <c:v>1.7998559146608497</c:v>
                </c:pt>
                <c:pt idx="3">
                  <c:v>2.416093351553676</c:v>
                </c:pt>
                <c:pt idx="4">
                  <c:v>2.6390333504319488</c:v>
                </c:pt>
                <c:pt idx="5">
                  <c:v>2.5406490212128627</c:v>
                </c:pt>
                <c:pt idx="6">
                  <c:v>2.8291431707123982</c:v>
                </c:pt>
                <c:pt idx="7">
                  <c:v>3.7751126392358549</c:v>
                </c:pt>
                <c:pt idx="8">
                  <c:v>3.2785370557052529</c:v>
                </c:pt>
                <c:pt idx="9">
                  <c:v>4.2875656808037332</c:v>
                </c:pt>
                <c:pt idx="10">
                  <c:v>4.3129054105356142</c:v>
                </c:pt>
                <c:pt idx="11">
                  <c:v>5.6169998593315249</c:v>
                </c:pt>
                <c:pt idx="12">
                  <c:v>5.0323845645393499</c:v>
                </c:pt>
                <c:pt idx="13">
                  <c:v>5.1704427527450525</c:v>
                </c:pt>
                <c:pt idx="14">
                  <c:v>5.0368360229378615</c:v>
                </c:pt>
                <c:pt idx="15">
                  <c:v>5.1805046908259271</c:v>
                </c:pt>
                <c:pt idx="16">
                  <c:v>5.1701566456949202</c:v>
                </c:pt>
                <c:pt idx="17">
                  <c:v>5.0591568793052453</c:v>
                </c:pt>
                <c:pt idx="18">
                  <c:v>3.2551072829747691</c:v>
                </c:pt>
                <c:pt idx="19">
                  <c:v>3.4848300791933626</c:v>
                </c:pt>
                <c:pt idx="20">
                  <c:v>3.160442141465694</c:v>
                </c:pt>
                <c:pt idx="21">
                  <c:v>1.8677193553716223</c:v>
                </c:pt>
                <c:pt idx="22">
                  <c:v>1.0369380102636936</c:v>
                </c:pt>
                <c:pt idx="23">
                  <c:v>-0.55055074885598476</c:v>
                </c:pt>
                <c:pt idx="24">
                  <c:v>0.10913956887262632</c:v>
                </c:pt>
                <c:pt idx="25">
                  <c:v>-0.42553236808114103</c:v>
                </c:pt>
                <c:pt idx="26">
                  <c:v>-1.9366468908936705</c:v>
                </c:pt>
                <c:pt idx="27">
                  <c:v>-2.0818490875259776</c:v>
                </c:pt>
                <c:pt idx="28">
                  <c:v>-1.989089392926888</c:v>
                </c:pt>
                <c:pt idx="29">
                  <c:v>-2.3819183295501269</c:v>
                </c:pt>
                <c:pt idx="30">
                  <c:v>-2.9268613995205217</c:v>
                </c:pt>
                <c:pt idx="31">
                  <c:v>-4.0121335295043234</c:v>
                </c:pt>
                <c:pt idx="32">
                  <c:v>-3.9600898038253489</c:v>
                </c:pt>
                <c:pt idx="33">
                  <c:v>-4.8497564146790006</c:v>
                </c:pt>
                <c:pt idx="34">
                  <c:v>-4.4502936416726815</c:v>
                </c:pt>
                <c:pt idx="35">
                  <c:v>-4.930025783031228</c:v>
                </c:pt>
                <c:pt idx="36">
                  <c:v>-4.8180117411543666</c:v>
                </c:pt>
                <c:pt idx="37">
                  <c:v>-3.801740158303534</c:v>
                </c:pt>
                <c:pt idx="38">
                  <c:v>-4.3130352159478758</c:v>
                </c:pt>
                <c:pt idx="39">
                  <c:v>-3.4084174934627121</c:v>
                </c:pt>
                <c:pt idx="40">
                  <c:v>-3.290697337437686</c:v>
                </c:pt>
                <c:pt idx="41">
                  <c:v>-3.1692317973341826</c:v>
                </c:pt>
                <c:pt idx="42">
                  <c:v>-2.9934466321887747</c:v>
                </c:pt>
                <c:pt idx="43">
                  <c:v>-2.5202269398451254</c:v>
                </c:pt>
                <c:pt idx="44">
                  <c:v>-0.34847954350593779</c:v>
                </c:pt>
                <c:pt idx="45">
                  <c:v>-0.21216038735670051</c:v>
                </c:pt>
                <c:pt idx="46">
                  <c:v>0.64620550370428509</c:v>
                </c:pt>
                <c:pt idx="47">
                  <c:v>1.4660544311332822</c:v>
                </c:pt>
                <c:pt idx="48">
                  <c:v>1.6376698349969245</c:v>
                </c:pt>
                <c:pt idx="49">
                  <c:v>2.0407045474767291</c:v>
                </c:pt>
                <c:pt idx="50">
                  <c:v>4.0305228435588631</c:v>
                </c:pt>
                <c:pt idx="51">
                  <c:v>3.8886936121561813</c:v>
                </c:pt>
                <c:pt idx="52">
                  <c:v>4.369609457017626</c:v>
                </c:pt>
                <c:pt idx="53">
                  <c:v>3.7699096958740901</c:v>
                </c:pt>
                <c:pt idx="54">
                  <c:v>4.4395539835848439</c:v>
                </c:pt>
                <c:pt idx="55">
                  <c:v>5.1464069401226631</c:v>
                </c:pt>
                <c:pt idx="56">
                  <c:v>5.0345431770064906</c:v>
                </c:pt>
                <c:pt idx="57">
                  <c:v>5.2333384384693638</c:v>
                </c:pt>
                <c:pt idx="58">
                  <c:v>5.6348017104136003</c:v>
                </c:pt>
                <c:pt idx="59">
                  <c:v>5.8321519185840769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E-434C-8451-F44256B1B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51640"/>
        <c:axId val="76461480"/>
      </c:scatterChart>
      <c:valAx>
        <c:axId val="7645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61480"/>
        <c:crosses val="autoZero"/>
        <c:crossBetween val="midCat"/>
      </c:valAx>
      <c:valAx>
        <c:axId val="7646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45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Полином</a:t>
            </a:r>
            <a:r>
              <a:rPr lang="ru-RU" baseline="0"/>
              <a:t> 2 порядка</a:t>
            </a:r>
          </a:p>
        </c:rich>
      </c:tx>
      <c:layout>
        <c:manualLayout>
          <c:xMode val="edge"/>
          <c:yMode val="edge"/>
          <c:x val="2.2534558180227492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7923912169086788E-2"/>
                  <c:y val="-0.254698836326380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'лабораторная работа 7'!$D$3:$D$62</c:f>
              <c:numCache>
                <c:formatCode>General</c:formatCode>
                <c:ptCount val="60"/>
                <c:pt idx="0">
                  <c:v>15</c:v>
                </c:pt>
                <c:pt idx="1">
                  <c:v>28</c:v>
                </c:pt>
                <c:pt idx="2">
                  <c:v>53</c:v>
                </c:pt>
                <c:pt idx="3">
                  <c:v>114</c:v>
                </c:pt>
                <c:pt idx="4">
                  <c:v>119</c:v>
                </c:pt>
                <c:pt idx="5">
                  <c:v>131</c:v>
                </c:pt>
                <c:pt idx="6">
                  <c:v>144</c:v>
                </c:pt>
                <c:pt idx="7">
                  <c:v>158</c:v>
                </c:pt>
                <c:pt idx="8">
                  <c:v>170</c:v>
                </c:pt>
                <c:pt idx="9">
                  <c:v>207</c:v>
                </c:pt>
                <c:pt idx="10">
                  <c:v>223</c:v>
                </c:pt>
                <c:pt idx="11">
                  <c:v>347</c:v>
                </c:pt>
                <c:pt idx="12">
                  <c:v>370</c:v>
                </c:pt>
                <c:pt idx="13">
                  <c:v>467</c:v>
                </c:pt>
                <c:pt idx="14">
                  <c:v>504</c:v>
                </c:pt>
                <c:pt idx="15">
                  <c:v>521</c:v>
                </c:pt>
                <c:pt idx="16">
                  <c:v>525</c:v>
                </c:pt>
                <c:pt idx="17">
                  <c:v>539</c:v>
                </c:pt>
                <c:pt idx="18">
                  <c:v>639</c:v>
                </c:pt>
                <c:pt idx="19">
                  <c:v>647</c:v>
                </c:pt>
                <c:pt idx="20">
                  <c:v>669</c:v>
                </c:pt>
                <c:pt idx="21">
                  <c:v>717</c:v>
                </c:pt>
                <c:pt idx="22">
                  <c:v>734</c:v>
                </c:pt>
                <c:pt idx="23">
                  <c:v>813</c:v>
                </c:pt>
                <c:pt idx="24">
                  <c:v>813</c:v>
                </c:pt>
                <c:pt idx="25">
                  <c:v>840</c:v>
                </c:pt>
                <c:pt idx="26">
                  <c:v>892</c:v>
                </c:pt>
                <c:pt idx="27">
                  <c:v>916</c:v>
                </c:pt>
                <c:pt idx="28">
                  <c:v>932</c:v>
                </c:pt>
                <c:pt idx="29">
                  <c:v>953</c:v>
                </c:pt>
                <c:pt idx="30">
                  <c:v>994</c:v>
                </c:pt>
                <c:pt idx="31">
                  <c:v>1023</c:v>
                </c:pt>
                <c:pt idx="32">
                  <c:v>1120</c:v>
                </c:pt>
                <c:pt idx="33">
                  <c:v>1126</c:v>
                </c:pt>
                <c:pt idx="34">
                  <c:v>1143</c:v>
                </c:pt>
                <c:pt idx="35">
                  <c:v>1165</c:v>
                </c:pt>
                <c:pt idx="36">
                  <c:v>1221</c:v>
                </c:pt>
                <c:pt idx="37">
                  <c:v>1261</c:v>
                </c:pt>
                <c:pt idx="38">
                  <c:v>1303</c:v>
                </c:pt>
                <c:pt idx="39">
                  <c:v>1316</c:v>
                </c:pt>
                <c:pt idx="40">
                  <c:v>1342</c:v>
                </c:pt>
                <c:pt idx="41">
                  <c:v>1372</c:v>
                </c:pt>
                <c:pt idx="42">
                  <c:v>1405</c:v>
                </c:pt>
                <c:pt idx="43">
                  <c:v>1419</c:v>
                </c:pt>
                <c:pt idx="44">
                  <c:v>1513</c:v>
                </c:pt>
                <c:pt idx="45">
                  <c:v>1525</c:v>
                </c:pt>
                <c:pt idx="46">
                  <c:v>1596</c:v>
                </c:pt>
                <c:pt idx="47">
                  <c:v>1604</c:v>
                </c:pt>
                <c:pt idx="48">
                  <c:v>1627</c:v>
                </c:pt>
                <c:pt idx="49">
                  <c:v>1635</c:v>
                </c:pt>
                <c:pt idx="50">
                  <c:v>1760</c:v>
                </c:pt>
                <c:pt idx="51">
                  <c:v>1764</c:v>
                </c:pt>
                <c:pt idx="52">
                  <c:v>1773</c:v>
                </c:pt>
                <c:pt idx="53">
                  <c:v>1777</c:v>
                </c:pt>
                <c:pt idx="54">
                  <c:v>1785</c:v>
                </c:pt>
                <c:pt idx="55">
                  <c:v>1905</c:v>
                </c:pt>
                <c:pt idx="56">
                  <c:v>1908</c:v>
                </c:pt>
                <c:pt idx="57">
                  <c:v>1944</c:v>
                </c:pt>
                <c:pt idx="58">
                  <c:v>1947</c:v>
                </c:pt>
                <c:pt idx="59">
                  <c:v>1993</c:v>
                </c:pt>
              </c:numCache>
            </c:numRef>
          </c:xVal>
          <c:yVal>
            <c:numRef>
              <c:f>'лабораторная работа 7'!$E$3:$E$62</c:f>
              <c:numCache>
                <c:formatCode>General</c:formatCode>
                <c:ptCount val="60"/>
                <c:pt idx="0">
                  <c:v>0.68413642963469601</c:v>
                </c:pt>
                <c:pt idx="1">
                  <c:v>0.68363383988336135</c:v>
                </c:pt>
                <c:pt idx="2">
                  <c:v>1.7998559146608497</c:v>
                </c:pt>
                <c:pt idx="3">
                  <c:v>2.416093351553676</c:v>
                </c:pt>
                <c:pt idx="4">
                  <c:v>2.6390333504319488</c:v>
                </c:pt>
                <c:pt idx="5">
                  <c:v>2.5406490212128627</c:v>
                </c:pt>
                <c:pt idx="6">
                  <c:v>2.8291431707123982</c:v>
                </c:pt>
                <c:pt idx="7">
                  <c:v>3.7751126392358549</c:v>
                </c:pt>
                <c:pt idx="8">
                  <c:v>3.2785370557052529</c:v>
                </c:pt>
                <c:pt idx="9">
                  <c:v>4.2875656808037332</c:v>
                </c:pt>
                <c:pt idx="10">
                  <c:v>4.3129054105356142</c:v>
                </c:pt>
                <c:pt idx="11">
                  <c:v>5.6169998593315249</c:v>
                </c:pt>
                <c:pt idx="12">
                  <c:v>5.0323845645393499</c:v>
                </c:pt>
                <c:pt idx="13">
                  <c:v>5.1704427527450525</c:v>
                </c:pt>
                <c:pt idx="14">
                  <c:v>5.0368360229378615</c:v>
                </c:pt>
                <c:pt idx="15">
                  <c:v>5.1805046908259271</c:v>
                </c:pt>
                <c:pt idx="16">
                  <c:v>5.1701566456949202</c:v>
                </c:pt>
                <c:pt idx="17">
                  <c:v>5.0591568793052453</c:v>
                </c:pt>
                <c:pt idx="18">
                  <c:v>3.2551072829747691</c:v>
                </c:pt>
                <c:pt idx="19">
                  <c:v>3.4848300791933626</c:v>
                </c:pt>
                <c:pt idx="20">
                  <c:v>3.160442141465694</c:v>
                </c:pt>
                <c:pt idx="21">
                  <c:v>1.8677193553716223</c:v>
                </c:pt>
                <c:pt idx="22">
                  <c:v>1.0369380102636936</c:v>
                </c:pt>
                <c:pt idx="23">
                  <c:v>-0.55055074885598476</c:v>
                </c:pt>
                <c:pt idx="24">
                  <c:v>0.10913956887262632</c:v>
                </c:pt>
                <c:pt idx="25">
                  <c:v>-0.42553236808114103</c:v>
                </c:pt>
                <c:pt idx="26">
                  <c:v>-1.9366468908936705</c:v>
                </c:pt>
                <c:pt idx="27">
                  <c:v>-2.0818490875259776</c:v>
                </c:pt>
                <c:pt idx="28">
                  <c:v>-1.989089392926888</c:v>
                </c:pt>
                <c:pt idx="29">
                  <c:v>-2.3819183295501269</c:v>
                </c:pt>
                <c:pt idx="30">
                  <c:v>-2.9268613995205217</c:v>
                </c:pt>
                <c:pt idx="31">
                  <c:v>-4.0121335295043234</c:v>
                </c:pt>
                <c:pt idx="32">
                  <c:v>-3.9600898038253489</c:v>
                </c:pt>
                <c:pt idx="33">
                  <c:v>-4.8497564146790006</c:v>
                </c:pt>
                <c:pt idx="34">
                  <c:v>-4.4502936416726815</c:v>
                </c:pt>
                <c:pt idx="35">
                  <c:v>-4.930025783031228</c:v>
                </c:pt>
                <c:pt idx="36">
                  <c:v>-4.8180117411543666</c:v>
                </c:pt>
                <c:pt idx="37">
                  <c:v>-3.801740158303534</c:v>
                </c:pt>
                <c:pt idx="38">
                  <c:v>-4.3130352159478758</c:v>
                </c:pt>
                <c:pt idx="39">
                  <c:v>-3.4084174934627121</c:v>
                </c:pt>
                <c:pt idx="40">
                  <c:v>-3.290697337437686</c:v>
                </c:pt>
                <c:pt idx="41">
                  <c:v>-3.1692317973341826</c:v>
                </c:pt>
                <c:pt idx="42">
                  <c:v>-2.9934466321887747</c:v>
                </c:pt>
                <c:pt idx="43">
                  <c:v>-2.5202269398451254</c:v>
                </c:pt>
                <c:pt idx="44">
                  <c:v>-0.34847954350593779</c:v>
                </c:pt>
                <c:pt idx="45">
                  <c:v>-0.21216038735670051</c:v>
                </c:pt>
                <c:pt idx="46">
                  <c:v>0.64620550370428509</c:v>
                </c:pt>
                <c:pt idx="47">
                  <c:v>1.4660544311332822</c:v>
                </c:pt>
                <c:pt idx="48">
                  <c:v>1.6376698349969245</c:v>
                </c:pt>
                <c:pt idx="49">
                  <c:v>2.0407045474767291</c:v>
                </c:pt>
                <c:pt idx="50">
                  <c:v>4.0305228435588631</c:v>
                </c:pt>
                <c:pt idx="51">
                  <c:v>3.8886936121561813</c:v>
                </c:pt>
                <c:pt idx="52">
                  <c:v>4.369609457017626</c:v>
                </c:pt>
                <c:pt idx="53">
                  <c:v>3.7699096958740901</c:v>
                </c:pt>
                <c:pt idx="54">
                  <c:v>4.4395539835848439</c:v>
                </c:pt>
                <c:pt idx="55">
                  <c:v>5.1464069401226631</c:v>
                </c:pt>
                <c:pt idx="56">
                  <c:v>5.0345431770064906</c:v>
                </c:pt>
                <c:pt idx="57">
                  <c:v>5.2333384384693638</c:v>
                </c:pt>
                <c:pt idx="58">
                  <c:v>5.6348017104136003</c:v>
                </c:pt>
                <c:pt idx="59">
                  <c:v>5.8321519185840769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9F-40FF-9906-2324494BC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168400"/>
        <c:axId val="644168728"/>
      </c:scatterChart>
      <c:valAx>
        <c:axId val="64416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168728"/>
        <c:crosses val="autoZero"/>
        <c:crossBetween val="midCat"/>
      </c:valAx>
      <c:valAx>
        <c:axId val="64416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416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5722</xdr:colOff>
      <xdr:row>17</xdr:row>
      <xdr:rowOff>178918</xdr:rowOff>
    </xdr:from>
    <xdr:to>
      <xdr:col>17</xdr:col>
      <xdr:colOff>234322</xdr:colOff>
      <xdr:row>32</xdr:row>
      <xdr:rowOff>138445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AEAA9F6-C0EE-CA2B-EE26-B6FD79CCA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</xdr:row>
      <xdr:rowOff>10885</xdr:rowOff>
    </xdr:from>
    <xdr:to>
      <xdr:col>26</xdr:col>
      <xdr:colOff>43543</xdr:colOff>
      <xdr:row>32</xdr:row>
      <xdr:rowOff>163285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2E4E6B8-4FBC-FD09-BDB4-A51331E7B1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589472</xdr:colOff>
      <xdr:row>18</xdr:row>
      <xdr:rowOff>1438</xdr:rowOff>
    </xdr:from>
    <xdr:to>
      <xdr:col>34</xdr:col>
      <xdr:colOff>416944</xdr:colOff>
      <xdr:row>32</xdr:row>
      <xdr:rowOff>127959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A35BDC0-3D60-81AD-962C-314CB6B5F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C462-150D-489F-909C-3B1884BFCC01}">
  <dimension ref="A1:AI62"/>
  <sheetViews>
    <sheetView tabSelected="1" zoomScale="65" zoomScaleNormal="78" workbookViewId="0">
      <selection activeCell="M35" sqref="M35"/>
    </sheetView>
  </sheetViews>
  <sheetFormatPr defaultRowHeight="14.4" x14ac:dyDescent="0.3"/>
  <cols>
    <col min="1" max="2" width="9" style="2" bestFit="1" customWidth="1"/>
    <col min="4" max="4" width="9" style="2" bestFit="1" customWidth="1"/>
    <col min="5" max="5" width="9" bestFit="1" customWidth="1"/>
    <col min="7" max="9" width="9" style="2" bestFit="1" customWidth="1"/>
    <col min="10" max="10" width="11.5546875" style="2" bestFit="1" customWidth="1"/>
    <col min="11" max="11" width="12.6640625" style="2" bestFit="1" customWidth="1"/>
    <col min="13" max="13" width="12.77734375" bestFit="1" customWidth="1"/>
    <col min="14" max="14" width="12.6640625" bestFit="1" customWidth="1"/>
    <col min="15" max="17" width="13.33203125" bestFit="1" customWidth="1"/>
    <col min="19" max="19" width="13.109375" customWidth="1"/>
    <col min="20" max="20" width="9" bestFit="1" customWidth="1"/>
    <col min="22" max="25" width="14.33203125" bestFit="1" customWidth="1"/>
    <col min="27" max="27" width="13.109375" bestFit="1" customWidth="1"/>
    <col min="30" max="30" width="13" style="2" bestFit="1" customWidth="1"/>
    <col min="31" max="32" width="13.109375" style="2" bestFit="1" customWidth="1"/>
    <col min="33" max="33" width="8.88671875" style="2"/>
    <col min="34" max="34" width="12.21875" style="2" bestFit="1" customWidth="1"/>
  </cols>
  <sheetData>
    <row r="1" spans="1:35" x14ac:dyDescent="0.3">
      <c r="G1" s="29" t="s">
        <v>2</v>
      </c>
      <c r="H1" s="30"/>
      <c r="I1" s="30"/>
      <c r="J1" s="30"/>
      <c r="K1" s="31"/>
    </row>
    <row r="2" spans="1:35" x14ac:dyDescent="0.3">
      <c r="A2" s="2" t="s">
        <v>3</v>
      </c>
      <c r="B2" s="2" t="s">
        <v>4</v>
      </c>
      <c r="D2" s="2" t="s">
        <v>0</v>
      </c>
      <c r="E2" s="2" t="s">
        <v>1</v>
      </c>
      <c r="G2" s="5">
        <v>1</v>
      </c>
      <c r="H2" s="6" t="s">
        <v>0</v>
      </c>
      <c r="I2" s="6" t="s">
        <v>5</v>
      </c>
      <c r="J2" s="6" t="s">
        <v>6</v>
      </c>
      <c r="K2" s="7" t="s">
        <v>7</v>
      </c>
      <c r="M2" s="29" t="s">
        <v>8</v>
      </c>
      <c r="N2" s="30"/>
      <c r="O2" s="30"/>
      <c r="P2" s="30"/>
      <c r="Q2" s="31"/>
      <c r="S2" s="16" t="s">
        <v>9</v>
      </c>
      <c r="T2" s="1"/>
    </row>
    <row r="3" spans="1:35" x14ac:dyDescent="0.3">
      <c r="A3" s="2">
        <f ca="1">RANDBETWEEN(2,2000)</f>
        <v>361</v>
      </c>
      <c r="B3" s="2">
        <f ca="1">5*SIN(D3/250)+RAND()</f>
        <v>1.2013871098617972</v>
      </c>
      <c r="D3" s="2">
        <v>15</v>
      </c>
      <c r="E3">
        <v>0.68413642963469601</v>
      </c>
      <c r="G3" s="3">
        <v>1</v>
      </c>
      <c r="H3" s="2">
        <v>15</v>
      </c>
      <c r="I3" s="2">
        <f>H3^2</f>
        <v>225</v>
      </c>
      <c r="J3" s="2">
        <f>H3^3</f>
        <v>3375</v>
      </c>
      <c r="K3" s="4">
        <f>H3^4</f>
        <v>50625</v>
      </c>
      <c r="M3" s="11">
        <f t="array" ref="M3:Q7">MMULT(TRANSPOSE(G3:K62),G3:K62)</f>
        <v>60</v>
      </c>
      <c r="N3" s="12">
        <v>59466</v>
      </c>
      <c r="O3" s="12">
        <v>80514260</v>
      </c>
      <c r="P3" s="12">
        <v>122321030394</v>
      </c>
      <c r="Q3" s="13">
        <v>197988346582532</v>
      </c>
      <c r="S3" s="21">
        <f t="array" ref="S3:S7">MMULT(TRANSPOSE(G3:K62),E3:E62)</f>
        <v>68.227295175387127</v>
      </c>
      <c r="V3" s="11">
        <f t="array" ref="V3:Y6">MMULT(TRANSPOSE(G3:J62),G3:J62)</f>
        <v>60</v>
      </c>
      <c r="W3" s="12">
        <v>59466</v>
      </c>
      <c r="X3" s="12">
        <v>80514260</v>
      </c>
      <c r="Y3" s="13">
        <v>122321030394</v>
      </c>
      <c r="Z3" s="2"/>
      <c r="AA3" s="20">
        <f t="array" ref="AA3:AA6">MMULT(TRANSPOSE(G3:J62),E3:E62)</f>
        <v>68.227295175387127</v>
      </c>
      <c r="AD3" s="11">
        <f t="array" ref="AD3:AF5">MMULT(TRANSPOSE(G3:I62),G3:I62)</f>
        <v>60</v>
      </c>
      <c r="AE3" s="12">
        <v>59466</v>
      </c>
      <c r="AF3" s="13">
        <v>80514260</v>
      </c>
      <c r="AH3" s="20">
        <f t="array" ref="AH3:AH5">MMULT(TRANSPOSE(G3:I62),E3:E62)</f>
        <v>68.227295175387127</v>
      </c>
    </row>
    <row r="4" spans="1:35" x14ac:dyDescent="0.3">
      <c r="A4" s="2">
        <f t="shared" ref="A4:A62" ca="1" si="0">RANDBETWEEN(2,2000)</f>
        <v>1945</v>
      </c>
      <c r="B4" s="2">
        <f t="shared" ref="B4:B62" ca="1" si="1">5*SIN(D4/250)+RAND()</f>
        <v>1.545783710250082</v>
      </c>
      <c r="D4" s="2">
        <v>28</v>
      </c>
      <c r="E4">
        <v>0.68363383988336135</v>
      </c>
      <c r="G4" s="3">
        <v>1</v>
      </c>
      <c r="H4" s="2">
        <v>28</v>
      </c>
      <c r="I4" s="2">
        <f t="shared" ref="I4:I62" si="2">H4^2</f>
        <v>784</v>
      </c>
      <c r="J4" s="2">
        <f t="shared" ref="J4:J62" si="3">H4^3</f>
        <v>21952</v>
      </c>
      <c r="K4" s="4">
        <f t="shared" ref="K4:K62" si="4">H4^4</f>
        <v>614656</v>
      </c>
      <c r="M4" s="3">
        <v>59466</v>
      </c>
      <c r="N4" s="2">
        <v>80514260</v>
      </c>
      <c r="O4" s="2">
        <v>122321030394</v>
      </c>
      <c r="P4" s="2">
        <v>197988346582532</v>
      </c>
      <c r="Q4" s="4">
        <v>3.3370787115991776E+17</v>
      </c>
      <c r="S4" s="21">
        <v>53403.829187357071</v>
      </c>
      <c r="V4" s="3">
        <v>59466</v>
      </c>
      <c r="W4" s="2">
        <v>80514260</v>
      </c>
      <c r="X4" s="2">
        <v>122321030394</v>
      </c>
      <c r="Y4" s="4">
        <v>197988346582532</v>
      </c>
      <c r="Z4" s="2"/>
      <c r="AA4" s="21">
        <v>53403.829187357071</v>
      </c>
      <c r="AD4" s="3">
        <v>59466</v>
      </c>
      <c r="AE4" s="2">
        <v>80514260</v>
      </c>
      <c r="AF4" s="4">
        <v>122321030394</v>
      </c>
      <c r="AH4" s="21">
        <v>53403.829187357071</v>
      </c>
    </row>
    <row r="5" spans="1:35" x14ac:dyDescent="0.3">
      <c r="A5" s="2">
        <f t="shared" ca="1" si="0"/>
        <v>1174</v>
      </c>
      <c r="B5" s="2">
        <f t="shared" ca="1" si="1"/>
        <v>1.8677271575835268</v>
      </c>
      <c r="D5" s="2">
        <v>53</v>
      </c>
      <c r="E5">
        <v>1.7998559146608497</v>
      </c>
      <c r="G5" s="3">
        <v>1</v>
      </c>
      <c r="H5" s="2">
        <v>53</v>
      </c>
      <c r="I5" s="2">
        <f t="shared" si="2"/>
        <v>2809</v>
      </c>
      <c r="J5" s="2">
        <f t="shared" si="3"/>
        <v>148877</v>
      </c>
      <c r="K5" s="4">
        <f t="shared" si="4"/>
        <v>7890481</v>
      </c>
      <c r="M5" s="3">
        <v>80514260</v>
      </c>
      <c r="N5" s="2">
        <v>122321030394</v>
      </c>
      <c r="O5" s="2">
        <v>197988346582532</v>
      </c>
      <c r="P5" s="2">
        <v>3.3370787115991776E+17</v>
      </c>
      <c r="Q5" s="4">
        <v>5.7837912890728559E+20</v>
      </c>
      <c r="S5" s="21">
        <v>106342194.29990163</v>
      </c>
      <c r="V5" s="3">
        <v>80514260</v>
      </c>
      <c r="W5" s="2">
        <v>122321030394</v>
      </c>
      <c r="X5" s="2">
        <v>197988346582532</v>
      </c>
      <c r="Y5" s="4">
        <v>3.3370787115991776E+17</v>
      </c>
      <c r="Z5" s="2"/>
      <c r="AA5" s="21">
        <v>106342194.29990163</v>
      </c>
      <c r="AD5" s="5">
        <v>80514260</v>
      </c>
      <c r="AE5" s="6">
        <v>122321030394</v>
      </c>
      <c r="AF5" s="7">
        <v>197988346582532</v>
      </c>
      <c r="AH5" s="22">
        <v>106342194.29990163</v>
      </c>
    </row>
    <row r="6" spans="1:35" x14ac:dyDescent="0.3">
      <c r="A6" s="2">
        <f t="shared" ca="1" si="0"/>
        <v>523</v>
      </c>
      <c r="B6" s="2">
        <f t="shared" ca="1" si="1"/>
        <v>2.6494426962253663</v>
      </c>
      <c r="D6" s="2">
        <v>114</v>
      </c>
      <c r="E6">
        <v>2.416093351553676</v>
      </c>
      <c r="G6" s="3">
        <v>1</v>
      </c>
      <c r="H6" s="2">
        <v>114</v>
      </c>
      <c r="I6" s="2">
        <f t="shared" si="2"/>
        <v>12996</v>
      </c>
      <c r="J6" s="2">
        <f t="shared" si="3"/>
        <v>1481544</v>
      </c>
      <c r="K6" s="4">
        <f t="shared" si="4"/>
        <v>168896016</v>
      </c>
      <c r="M6" s="3">
        <v>122321030394</v>
      </c>
      <c r="N6" s="2">
        <v>197988346582532</v>
      </c>
      <c r="O6" s="2">
        <v>3.3370787115991776E+17</v>
      </c>
      <c r="P6" s="2">
        <v>5.7837912890728559E+20</v>
      </c>
      <c r="Q6" s="4">
        <v>1.0229507100507877E+24</v>
      </c>
      <c r="S6" s="21">
        <v>234853488181.79672</v>
      </c>
      <c r="V6" s="5">
        <v>122321030394</v>
      </c>
      <c r="W6" s="6">
        <v>197988346582532</v>
      </c>
      <c r="X6" s="6">
        <v>3.3370787115991776E+17</v>
      </c>
      <c r="Y6" s="7">
        <v>5.7837912890728559E+20</v>
      </c>
      <c r="Z6" s="2"/>
      <c r="AA6" s="22">
        <v>234853488181.79672</v>
      </c>
    </row>
    <row r="7" spans="1:35" x14ac:dyDescent="0.3">
      <c r="A7" s="2">
        <f t="shared" ca="1" si="0"/>
        <v>1194</v>
      </c>
      <c r="B7" s="2">
        <f t="shared" ca="1" si="1"/>
        <v>2.7120651553999551</v>
      </c>
      <c r="D7" s="2">
        <v>119</v>
      </c>
      <c r="E7">
        <v>2.6390333504319488</v>
      </c>
      <c r="G7" s="3">
        <v>1</v>
      </c>
      <c r="H7" s="2">
        <v>119</v>
      </c>
      <c r="I7" s="2">
        <f t="shared" si="2"/>
        <v>14161</v>
      </c>
      <c r="J7" s="2">
        <f t="shared" si="3"/>
        <v>1685159</v>
      </c>
      <c r="K7" s="4">
        <f t="shared" si="4"/>
        <v>200533921</v>
      </c>
      <c r="M7" s="5">
        <v>197988346582532</v>
      </c>
      <c r="N7" s="6">
        <v>3.3370787115991776E+17</v>
      </c>
      <c r="O7" s="6">
        <v>5.7837912890728559E+20</v>
      </c>
      <c r="P7" s="6">
        <v>1.0229507100507877E+24</v>
      </c>
      <c r="Q7" s="7">
        <v>1.8371458612797504E+27</v>
      </c>
      <c r="S7" s="22">
        <v>494654629544791.75</v>
      </c>
      <c r="V7" s="2"/>
      <c r="W7" s="2"/>
      <c r="X7" s="2"/>
      <c r="Y7" s="2"/>
      <c r="Z7" s="2"/>
      <c r="AA7" s="2"/>
    </row>
    <row r="8" spans="1:35" x14ac:dyDescent="0.3">
      <c r="A8" s="2">
        <f t="shared" ca="1" si="0"/>
        <v>1057</v>
      </c>
      <c r="B8" s="2">
        <f t="shared" ca="1" si="1"/>
        <v>2.7900462946650744</v>
      </c>
      <c r="D8" s="2">
        <v>131</v>
      </c>
      <c r="E8">
        <v>2.5406490212128627</v>
      </c>
      <c r="G8" s="3">
        <v>1</v>
      </c>
      <c r="H8" s="2">
        <v>131</v>
      </c>
      <c r="I8" s="2">
        <f t="shared" si="2"/>
        <v>17161</v>
      </c>
      <c r="J8" s="2">
        <f t="shared" si="3"/>
        <v>2248091</v>
      </c>
      <c r="K8" s="4">
        <f t="shared" si="4"/>
        <v>294499921</v>
      </c>
      <c r="V8" s="2"/>
      <c r="W8" s="2"/>
      <c r="X8" s="2"/>
      <c r="Y8" s="2"/>
      <c r="Z8" s="2"/>
      <c r="AA8" s="2"/>
    </row>
    <row r="9" spans="1:35" x14ac:dyDescent="0.3">
      <c r="A9" s="2">
        <f t="shared" ca="1" si="0"/>
        <v>805</v>
      </c>
      <c r="B9" s="2">
        <f t="shared" ca="1" si="1"/>
        <v>3.2688530268057043</v>
      </c>
      <c r="D9" s="2">
        <v>144</v>
      </c>
      <c r="E9">
        <v>2.8291431707123982</v>
      </c>
      <c r="G9" s="3">
        <v>1</v>
      </c>
      <c r="H9" s="2">
        <v>144</v>
      </c>
      <c r="I9" s="2">
        <f t="shared" si="2"/>
        <v>20736</v>
      </c>
      <c r="J9" s="2">
        <f t="shared" si="3"/>
        <v>2985984</v>
      </c>
      <c r="K9" s="4">
        <f t="shared" si="4"/>
        <v>429981696</v>
      </c>
      <c r="M9" s="29" t="s">
        <v>10</v>
      </c>
      <c r="N9" s="30"/>
      <c r="O9" s="30"/>
      <c r="P9" s="30"/>
      <c r="Q9" s="31"/>
      <c r="S9" s="32" t="s">
        <v>11</v>
      </c>
      <c r="T9" s="33"/>
      <c r="V9" s="2"/>
      <c r="W9" s="2"/>
      <c r="X9" s="2"/>
      <c r="Y9" s="2"/>
      <c r="Z9" s="2"/>
      <c r="AA9" s="2"/>
    </row>
    <row r="10" spans="1:35" x14ac:dyDescent="0.3">
      <c r="A10" s="2">
        <f t="shared" ca="1" si="0"/>
        <v>1814</v>
      </c>
      <c r="B10" s="2">
        <f t="shared" ca="1" si="1"/>
        <v>3.3237830002257156</v>
      </c>
      <c r="D10" s="2">
        <v>158</v>
      </c>
      <c r="E10">
        <v>3.7751126392358549</v>
      </c>
      <c r="G10" s="3">
        <v>1</v>
      </c>
      <c r="H10" s="2">
        <v>158</v>
      </c>
      <c r="I10" s="2">
        <f t="shared" si="2"/>
        <v>24964</v>
      </c>
      <c r="J10" s="2">
        <f t="shared" si="3"/>
        <v>3944312</v>
      </c>
      <c r="K10" s="4">
        <f t="shared" si="4"/>
        <v>623201296</v>
      </c>
      <c r="M10" s="11">
        <f t="array" ref="M10:Q14">MINVERSE(M3:Q7)</f>
        <v>0.31872375332047431</v>
      </c>
      <c r="N10" s="12">
        <v>-2.1097951246586677E-3</v>
      </c>
      <c r="O10" s="12">
        <v>3.8242545201155575E-6</v>
      </c>
      <c r="P10" s="12">
        <v>-2.5891748805921185E-9</v>
      </c>
      <c r="Q10" s="13">
        <v>5.8660608169098463E-13</v>
      </c>
      <c r="S10" s="19">
        <f t="array" ref="S10:S14">MMULT(M10:Q14,S3:S7)</f>
        <v>-2.1551998221514168</v>
      </c>
      <c r="T10" s="17">
        <v>1</v>
      </c>
      <c r="V10" s="11">
        <f t="array" ref="V10:Y13">MINVERSE(V3:Y6)</f>
        <v>0.19920641775162773</v>
      </c>
      <c r="W10" s="12">
        <v>-7.6990050477575116E-4</v>
      </c>
      <c r="X10" s="12">
        <v>7.7941630210278179E-7</v>
      </c>
      <c r="Y10" s="13">
        <v>-2.282813376726966E-10</v>
      </c>
      <c r="Z10" s="2"/>
      <c r="AA10" s="11">
        <f t="array" ref="AA10:AA13">MMULT(V10:Y13,AA3:AA6)</f>
        <v>1.7478514159530434</v>
      </c>
      <c r="AB10" s="23">
        <v>1</v>
      </c>
      <c r="AD10" s="11">
        <f t="array" ref="AD10:AF12">MINVERSE(AD3:AF5)</f>
        <v>0.12300731189962617</v>
      </c>
      <c r="AE10" s="12">
        <v>-2.4200254796591245E-4</v>
      </c>
      <c r="AF10" s="13">
        <v>9.9491503782850097E-8</v>
      </c>
      <c r="AH10" s="11">
        <f t="array" ref="AH10:AH12">MMULT(AD10:AF12,AH3:AH5)</f>
        <v>6.048738269695173</v>
      </c>
      <c r="AI10" s="26">
        <v>1</v>
      </c>
    </row>
    <row r="11" spans="1:35" x14ac:dyDescent="0.3">
      <c r="A11" s="2">
        <f t="shared" ca="1" si="0"/>
        <v>84</v>
      </c>
      <c r="B11" s="2">
        <f t="shared" ca="1" si="1"/>
        <v>3.7989257453575891</v>
      </c>
      <c r="D11" s="2">
        <v>170</v>
      </c>
      <c r="E11">
        <v>3.2785370557052529</v>
      </c>
      <c r="G11" s="3">
        <v>1</v>
      </c>
      <c r="H11" s="2">
        <v>170</v>
      </c>
      <c r="I11" s="2">
        <f t="shared" si="2"/>
        <v>28900</v>
      </c>
      <c r="J11" s="2">
        <f t="shared" si="3"/>
        <v>4913000</v>
      </c>
      <c r="K11" s="4">
        <f t="shared" si="4"/>
        <v>835210000</v>
      </c>
      <c r="M11" s="3">
        <v>-2.1097951246585268E-3</v>
      </c>
      <c r="N11" s="2">
        <v>1.9357071267164101E-5</v>
      </c>
      <c r="O11" s="2">
        <v>-3.9166506399647711E-8</v>
      </c>
      <c r="P11" s="2">
        <v>2.8049201233615057E-11</v>
      </c>
      <c r="Q11" s="4">
        <v>-6.5763709432385689E-15</v>
      </c>
      <c r="S11" s="14">
        <v>5.916429694062586E-2</v>
      </c>
      <c r="T11" s="17" t="s">
        <v>0</v>
      </c>
      <c r="V11" s="3">
        <v>-7.6990050477574107E-4</v>
      </c>
      <c r="W11" s="2">
        <v>4.3356722052952093E-6</v>
      </c>
      <c r="X11" s="2">
        <v>-5.0311876418205022E-9</v>
      </c>
      <c r="Y11" s="4">
        <v>1.5815048009787803E-12</v>
      </c>
      <c r="Z11" s="2"/>
      <c r="AA11" s="3">
        <v>1.5407654189328102E-2</v>
      </c>
      <c r="AB11" s="24" t="s">
        <v>0</v>
      </c>
      <c r="AD11" s="3">
        <v>-2.4200254796591237E-4</v>
      </c>
      <c r="AE11" s="2">
        <v>6.7846061878055253E-7</v>
      </c>
      <c r="AF11" s="4">
        <v>-3.207529483404504E-10</v>
      </c>
      <c r="AH11" s="3">
        <v>-1.4388356632247364E-2</v>
      </c>
      <c r="AI11" s="27" t="s">
        <v>0</v>
      </c>
    </row>
    <row r="12" spans="1:35" x14ac:dyDescent="0.3">
      <c r="A12" s="2">
        <f t="shared" ca="1" si="0"/>
        <v>1370</v>
      </c>
      <c r="B12" s="2">
        <f t="shared" ca="1" si="1"/>
        <v>4.5709999431342521</v>
      </c>
      <c r="D12" s="2">
        <v>207</v>
      </c>
      <c r="E12">
        <v>4.2875656808037332</v>
      </c>
      <c r="G12" s="3">
        <v>1</v>
      </c>
      <c r="H12" s="2">
        <v>207</v>
      </c>
      <c r="I12" s="2">
        <f t="shared" si="2"/>
        <v>42849</v>
      </c>
      <c r="J12" s="2">
        <f t="shared" si="3"/>
        <v>8869743</v>
      </c>
      <c r="K12" s="4">
        <f t="shared" si="4"/>
        <v>1836036801</v>
      </c>
      <c r="M12" s="3">
        <v>3.8242545201153076E-6</v>
      </c>
      <c r="N12" s="2">
        <v>-3.9166506399647307E-8</v>
      </c>
      <c r="O12" s="2">
        <v>8.3800399165296279E-11</v>
      </c>
      <c r="P12" s="2">
        <v>-6.2183366754068005E-14</v>
      </c>
      <c r="Q12" s="4">
        <v>1.4944448083202016E-17</v>
      </c>
      <c r="S12" s="14">
        <v>-1.3084470395050181E-4</v>
      </c>
      <c r="T12" s="17" t="s">
        <v>5</v>
      </c>
      <c r="V12" s="3">
        <v>7.7941630210276654E-7</v>
      </c>
      <c r="W12" s="2">
        <v>-5.0311876418204799E-9</v>
      </c>
      <c r="X12" s="2">
        <v>6.2297293562292116E-12</v>
      </c>
      <c r="Y12" s="4">
        <v>-2.0369549057278248E-15</v>
      </c>
      <c r="Z12" s="2"/>
      <c r="AA12" s="3">
        <v>-3.141009456852315E-5</v>
      </c>
      <c r="AB12" s="24" t="s">
        <v>5</v>
      </c>
      <c r="AD12" s="5">
        <v>9.9491503782850083E-8</v>
      </c>
      <c r="AE12" s="6">
        <v>-3.2075294834045035E-10</v>
      </c>
      <c r="AF12" s="7">
        <v>1.6275880321128474E-13</v>
      </c>
      <c r="AH12" s="5">
        <v>6.9667288066349768E-6</v>
      </c>
      <c r="AI12" s="28" t="s">
        <v>5</v>
      </c>
    </row>
    <row r="13" spans="1:35" x14ac:dyDescent="0.3">
      <c r="A13" s="2">
        <f t="shared" ca="1" si="0"/>
        <v>1138</v>
      </c>
      <c r="B13" s="2">
        <f t="shared" ca="1" si="1"/>
        <v>4.6956670482295149</v>
      </c>
      <c r="D13" s="2">
        <v>223</v>
      </c>
      <c r="E13">
        <v>4.3129054105356142</v>
      </c>
      <c r="G13" s="3">
        <v>1</v>
      </c>
      <c r="H13" s="2">
        <v>223</v>
      </c>
      <c r="I13" s="2">
        <f t="shared" si="2"/>
        <v>49729</v>
      </c>
      <c r="J13" s="2">
        <f t="shared" si="3"/>
        <v>11089567</v>
      </c>
      <c r="K13" s="4">
        <f t="shared" si="4"/>
        <v>2472973441</v>
      </c>
      <c r="M13" s="3">
        <v>-2.5891748805919415E-9</v>
      </c>
      <c r="N13" s="2">
        <v>2.8049201233614624E-11</v>
      </c>
      <c r="O13" s="2">
        <v>-6.2183366754067854E-14</v>
      </c>
      <c r="P13" s="2">
        <v>4.7319963143240613E-17</v>
      </c>
      <c r="Q13" s="4">
        <v>-1.1587561786830643E-20</v>
      </c>
      <c r="S13" s="14">
        <v>8.9984004931807374E-8</v>
      </c>
      <c r="T13" s="17" t="s">
        <v>6</v>
      </c>
      <c r="V13" s="5">
        <v>-2.2828133767269029E-10</v>
      </c>
      <c r="W13" s="6">
        <v>1.5815048009787698E-12</v>
      </c>
      <c r="X13" s="6">
        <v>-2.0369549057278208E-15</v>
      </c>
      <c r="Y13" s="7">
        <v>6.8389738366287132E-19</v>
      </c>
      <c r="Z13" s="2"/>
      <c r="AA13" s="5">
        <v>1.2884825788612608E-8</v>
      </c>
      <c r="AB13" s="25" t="s">
        <v>6</v>
      </c>
    </row>
    <row r="14" spans="1:35" x14ac:dyDescent="0.3">
      <c r="A14" s="2">
        <f t="shared" ca="1" si="0"/>
        <v>1566</v>
      </c>
      <c r="B14" s="2">
        <f t="shared" ca="1" si="1"/>
        <v>5.8973762377958803</v>
      </c>
      <c r="D14" s="2">
        <v>347</v>
      </c>
      <c r="E14">
        <v>5.6169998593315249</v>
      </c>
      <c r="G14" s="3">
        <v>1</v>
      </c>
      <c r="H14" s="2">
        <v>347</v>
      </c>
      <c r="I14" s="2">
        <f t="shared" si="2"/>
        <v>120409</v>
      </c>
      <c r="J14" s="2">
        <f t="shared" si="3"/>
        <v>41781923</v>
      </c>
      <c r="K14" s="4">
        <f t="shared" si="4"/>
        <v>14498327281</v>
      </c>
      <c r="M14" s="5">
        <v>5.8660608169092808E-13</v>
      </c>
      <c r="N14" s="6">
        <v>-6.5763709432384695E-15</v>
      </c>
      <c r="O14" s="6">
        <v>1.4944448083202001E-17</v>
      </c>
      <c r="P14" s="6">
        <v>-1.1587561786830656E-20</v>
      </c>
      <c r="Q14" s="7">
        <v>2.8791362645345411E-24</v>
      </c>
      <c r="S14" s="15">
        <v>-1.9156665286505478E-11</v>
      </c>
      <c r="T14" s="18" t="s">
        <v>7</v>
      </c>
      <c r="V14" s="2"/>
      <c r="W14" s="2"/>
      <c r="X14" s="2"/>
      <c r="Y14" s="2"/>
      <c r="Z14" s="2"/>
      <c r="AA14" s="2"/>
    </row>
    <row r="15" spans="1:35" x14ac:dyDescent="0.3">
      <c r="A15" s="2">
        <f t="shared" ca="1" si="0"/>
        <v>1699</v>
      </c>
      <c r="B15" s="2">
        <f t="shared" ca="1" si="1"/>
        <v>5.8697715238920276</v>
      </c>
      <c r="D15" s="2">
        <v>370</v>
      </c>
      <c r="E15">
        <v>5.0323845645393499</v>
      </c>
      <c r="G15" s="3">
        <v>1</v>
      </c>
      <c r="H15" s="2">
        <v>370</v>
      </c>
      <c r="I15" s="2">
        <f t="shared" si="2"/>
        <v>136900</v>
      </c>
      <c r="J15" s="2">
        <f t="shared" si="3"/>
        <v>50653000</v>
      </c>
      <c r="K15" s="4">
        <f t="shared" si="4"/>
        <v>18741610000</v>
      </c>
      <c r="V15" s="2"/>
      <c r="W15" s="2"/>
      <c r="X15" s="2"/>
      <c r="Y15" s="2"/>
      <c r="Z15" s="2"/>
      <c r="AA15" s="2"/>
    </row>
    <row r="16" spans="1:35" x14ac:dyDescent="0.3">
      <c r="A16" s="2">
        <f t="shared" ca="1" si="0"/>
        <v>713</v>
      </c>
      <c r="B16" s="2">
        <f t="shared" ca="1" si="1"/>
        <v>5.427937563049138</v>
      </c>
      <c r="D16" s="2">
        <v>467</v>
      </c>
      <c r="E16">
        <v>5.1704427527450525</v>
      </c>
      <c r="G16" s="3">
        <v>1</v>
      </c>
      <c r="H16" s="2">
        <v>467</v>
      </c>
      <c r="I16" s="2">
        <f t="shared" si="2"/>
        <v>218089</v>
      </c>
      <c r="J16" s="2">
        <f t="shared" si="3"/>
        <v>101847563</v>
      </c>
      <c r="K16" s="4">
        <f t="shared" si="4"/>
        <v>47562811921</v>
      </c>
      <c r="M16" s="8">
        <f t="array" ref="M16:Q16">LINEST(E3:E62,H3:K62)</f>
        <v>-1.9156665286441216E-11</v>
      </c>
      <c r="N16" s="9">
        <v>8.9984004931536774E-8</v>
      </c>
      <c r="O16" s="9">
        <v>-1.3084470395012532E-4</v>
      </c>
      <c r="P16" s="9">
        <v>5.9164296940442319E-2</v>
      </c>
      <c r="Q16" s="10">
        <v>-2.1551998221402044</v>
      </c>
      <c r="V16" s="8">
        <f t="array" ref="V16:Y16">LINEST(E3:E62,H3:J62)</f>
        <v>1.2884825788609703E-8</v>
      </c>
      <c r="W16" s="9">
        <v>-3.1410094568514511E-5</v>
      </c>
      <c r="X16" s="9">
        <v>1.5407654189321144E-2</v>
      </c>
      <c r="Y16" s="10">
        <v>1.747851415954301</v>
      </c>
      <c r="Z16" s="2"/>
      <c r="AA16" s="2"/>
      <c r="AD16" s="11">
        <f t="array" ref="AD16:AF16">LINEST(E3:E62,H3:I62)</f>
        <v>6.9667288066350039E-6</v>
      </c>
      <c r="AE16" s="12">
        <v>-1.4388356632247419E-2</v>
      </c>
      <c r="AF16" s="13">
        <v>6.0487382696951943</v>
      </c>
    </row>
    <row r="17" spans="1:32" x14ac:dyDescent="0.3">
      <c r="A17" s="2">
        <f t="shared" ca="1" si="0"/>
        <v>1255</v>
      </c>
      <c r="B17" s="2">
        <f t="shared" ca="1" si="1"/>
        <v>5.2472114494017461</v>
      </c>
      <c r="D17" s="2">
        <v>504</v>
      </c>
      <c r="E17">
        <v>5.0368360229378615</v>
      </c>
      <c r="G17" s="3">
        <v>1</v>
      </c>
      <c r="H17" s="2">
        <v>504</v>
      </c>
      <c r="I17" s="2">
        <f t="shared" si="2"/>
        <v>254016</v>
      </c>
      <c r="J17" s="2">
        <f t="shared" si="3"/>
        <v>128024064</v>
      </c>
      <c r="K17" s="4">
        <f t="shared" si="4"/>
        <v>64524128256</v>
      </c>
      <c r="M17" s="5" t="s">
        <v>7</v>
      </c>
      <c r="N17" s="6" t="s">
        <v>6</v>
      </c>
      <c r="O17" s="6" t="s">
        <v>5</v>
      </c>
      <c r="P17" s="6" t="s">
        <v>0</v>
      </c>
      <c r="Q17" s="7">
        <v>1</v>
      </c>
      <c r="V17" s="5" t="s">
        <v>6</v>
      </c>
      <c r="W17" s="6" t="s">
        <v>5</v>
      </c>
      <c r="X17" s="6" t="s">
        <v>0</v>
      </c>
      <c r="Y17" s="7">
        <v>1</v>
      </c>
      <c r="Z17" s="2"/>
      <c r="AA17" s="2"/>
      <c r="AD17" s="8" t="s">
        <v>5</v>
      </c>
      <c r="AE17" s="9" t="s">
        <v>0</v>
      </c>
      <c r="AF17" s="10">
        <v>1</v>
      </c>
    </row>
    <row r="18" spans="1:32" x14ac:dyDescent="0.3">
      <c r="A18" s="2">
        <f t="shared" ca="1" si="0"/>
        <v>1699</v>
      </c>
      <c r="B18" s="2">
        <f t="shared" ca="1" si="1"/>
        <v>5.3344232284414481</v>
      </c>
      <c r="D18" s="2">
        <v>521</v>
      </c>
      <c r="E18">
        <v>5.1805046908259271</v>
      </c>
      <c r="G18" s="3">
        <v>1</v>
      </c>
      <c r="H18" s="2">
        <v>521</v>
      </c>
      <c r="I18" s="2">
        <f t="shared" si="2"/>
        <v>271441</v>
      </c>
      <c r="J18" s="2">
        <f t="shared" si="3"/>
        <v>141420761</v>
      </c>
      <c r="K18" s="4">
        <f t="shared" si="4"/>
        <v>73680216481</v>
      </c>
    </row>
    <row r="19" spans="1:32" x14ac:dyDescent="0.3">
      <c r="A19" s="2">
        <f t="shared" ca="1" si="0"/>
        <v>846</v>
      </c>
      <c r="B19" s="2">
        <f t="shared" ca="1" si="1"/>
        <v>5.2802150618421155</v>
      </c>
      <c r="D19" s="2">
        <v>525</v>
      </c>
      <c r="E19">
        <v>5.1701566456949202</v>
      </c>
      <c r="G19" s="3">
        <v>1</v>
      </c>
      <c r="H19" s="2">
        <v>525</v>
      </c>
      <c r="I19" s="2">
        <f t="shared" si="2"/>
        <v>275625</v>
      </c>
      <c r="J19" s="2">
        <f t="shared" si="3"/>
        <v>144703125</v>
      </c>
      <c r="K19" s="4">
        <f t="shared" si="4"/>
        <v>75969140625</v>
      </c>
    </row>
    <row r="20" spans="1:32" x14ac:dyDescent="0.3">
      <c r="A20" s="2">
        <f t="shared" ca="1" si="0"/>
        <v>1257</v>
      </c>
      <c r="B20" s="2">
        <f t="shared" ca="1" si="1"/>
        <v>4.7729883236112505</v>
      </c>
      <c r="D20" s="2">
        <v>539</v>
      </c>
      <c r="E20">
        <v>5.0591568793052453</v>
      </c>
      <c r="G20" s="3">
        <v>1</v>
      </c>
      <c r="H20" s="2">
        <v>539</v>
      </c>
      <c r="I20" s="2">
        <f t="shared" si="2"/>
        <v>290521</v>
      </c>
      <c r="J20" s="2">
        <f t="shared" si="3"/>
        <v>156590819</v>
      </c>
      <c r="K20" s="4">
        <f t="shared" si="4"/>
        <v>84402451441</v>
      </c>
    </row>
    <row r="21" spans="1:32" x14ac:dyDescent="0.3">
      <c r="A21" s="2">
        <f t="shared" ca="1" si="0"/>
        <v>1459</v>
      </c>
      <c r="B21" s="2">
        <f t="shared" ca="1" si="1"/>
        <v>3.4921923153255996</v>
      </c>
      <c r="D21" s="2">
        <v>639</v>
      </c>
      <c r="E21">
        <v>3.2551072829747691</v>
      </c>
      <c r="G21" s="3">
        <v>1</v>
      </c>
      <c r="H21" s="2">
        <v>639</v>
      </c>
      <c r="I21" s="2">
        <f t="shared" si="2"/>
        <v>408321</v>
      </c>
      <c r="J21" s="2">
        <f t="shared" si="3"/>
        <v>260917119</v>
      </c>
      <c r="K21" s="4">
        <f t="shared" si="4"/>
        <v>166726039041</v>
      </c>
    </row>
    <row r="22" spans="1:32" x14ac:dyDescent="0.3">
      <c r="A22" s="2">
        <f t="shared" ca="1" si="0"/>
        <v>335</v>
      </c>
      <c r="B22" s="2">
        <f t="shared" ca="1" si="1"/>
        <v>2.809126316704385</v>
      </c>
      <c r="D22" s="2">
        <v>647</v>
      </c>
      <c r="E22">
        <v>3.4848300791933626</v>
      </c>
      <c r="G22" s="3">
        <v>1</v>
      </c>
      <c r="H22" s="2">
        <v>647</v>
      </c>
      <c r="I22" s="2">
        <f t="shared" si="2"/>
        <v>418609</v>
      </c>
      <c r="J22" s="2">
        <f t="shared" si="3"/>
        <v>270840023</v>
      </c>
      <c r="K22" s="4">
        <f t="shared" si="4"/>
        <v>175233494881</v>
      </c>
    </row>
    <row r="23" spans="1:32" x14ac:dyDescent="0.3">
      <c r="A23" s="2">
        <f t="shared" ca="1" si="0"/>
        <v>571</v>
      </c>
      <c r="B23" s="2">
        <f t="shared" ca="1" si="1"/>
        <v>3.2264606374467397</v>
      </c>
      <c r="D23" s="2">
        <v>669</v>
      </c>
      <c r="E23">
        <v>3.160442141465694</v>
      </c>
      <c r="G23" s="3">
        <v>1</v>
      </c>
      <c r="H23" s="2">
        <v>669</v>
      </c>
      <c r="I23" s="2">
        <f t="shared" si="2"/>
        <v>447561</v>
      </c>
      <c r="J23" s="2">
        <f t="shared" si="3"/>
        <v>299418309</v>
      </c>
      <c r="K23" s="4">
        <f t="shared" si="4"/>
        <v>200310848721</v>
      </c>
    </row>
    <row r="24" spans="1:32" x14ac:dyDescent="0.3">
      <c r="A24" s="2">
        <f t="shared" ca="1" si="0"/>
        <v>1511</v>
      </c>
      <c r="B24" s="2">
        <f t="shared" ca="1" si="1"/>
        <v>1.8588929314136555</v>
      </c>
      <c r="D24" s="2">
        <v>717</v>
      </c>
      <c r="E24">
        <v>1.8677193553716223</v>
      </c>
      <c r="G24" s="3">
        <v>1</v>
      </c>
      <c r="H24" s="2">
        <v>717</v>
      </c>
      <c r="I24" s="2">
        <f t="shared" si="2"/>
        <v>514089</v>
      </c>
      <c r="J24" s="2">
        <f t="shared" si="3"/>
        <v>368601813</v>
      </c>
      <c r="K24" s="4">
        <f t="shared" si="4"/>
        <v>264287499921</v>
      </c>
    </row>
    <row r="25" spans="1:32" x14ac:dyDescent="0.3">
      <c r="A25" s="2">
        <f t="shared" ca="1" si="0"/>
        <v>1307</v>
      </c>
      <c r="B25" s="2">
        <f t="shared" ca="1" si="1"/>
        <v>1.061962629282722</v>
      </c>
      <c r="D25" s="2">
        <v>734</v>
      </c>
      <c r="E25">
        <v>1.0369380102636936</v>
      </c>
      <c r="G25" s="3">
        <v>1</v>
      </c>
      <c r="H25" s="2">
        <v>734</v>
      </c>
      <c r="I25" s="2">
        <f t="shared" si="2"/>
        <v>538756</v>
      </c>
      <c r="J25" s="2">
        <f t="shared" si="3"/>
        <v>395446904</v>
      </c>
      <c r="K25" s="4">
        <f t="shared" si="4"/>
        <v>290258027536</v>
      </c>
    </row>
    <row r="26" spans="1:32" x14ac:dyDescent="0.3">
      <c r="A26" s="2">
        <f t="shared" ca="1" si="0"/>
        <v>1632</v>
      </c>
      <c r="B26" s="2">
        <f t="shared" ca="1" si="1"/>
        <v>0.2742315664328131</v>
      </c>
      <c r="D26" s="2">
        <v>813</v>
      </c>
      <c r="E26">
        <v>-0.55055074885598476</v>
      </c>
      <c r="G26" s="3">
        <v>1</v>
      </c>
      <c r="H26" s="2">
        <v>813</v>
      </c>
      <c r="I26" s="2">
        <f t="shared" si="2"/>
        <v>660969</v>
      </c>
      <c r="J26" s="2">
        <f t="shared" si="3"/>
        <v>537367797</v>
      </c>
      <c r="K26" s="4">
        <f t="shared" si="4"/>
        <v>436880018961</v>
      </c>
    </row>
    <row r="27" spans="1:32" x14ac:dyDescent="0.3">
      <c r="A27" s="2">
        <f t="shared" ca="1" si="0"/>
        <v>1341</v>
      </c>
      <c r="B27" s="2">
        <f t="shared" ca="1" si="1"/>
        <v>0.15578637734734846</v>
      </c>
      <c r="D27" s="2">
        <v>813</v>
      </c>
      <c r="E27">
        <v>0.10913956887262632</v>
      </c>
      <c r="G27" s="3">
        <v>1</v>
      </c>
      <c r="H27" s="2">
        <v>813</v>
      </c>
      <c r="I27" s="2">
        <f t="shared" si="2"/>
        <v>660969</v>
      </c>
      <c r="J27" s="2">
        <f t="shared" si="3"/>
        <v>537367797</v>
      </c>
      <c r="K27" s="4">
        <f t="shared" si="4"/>
        <v>436880018961</v>
      </c>
    </row>
    <row r="28" spans="1:32" x14ac:dyDescent="0.3">
      <c r="A28" s="2">
        <f t="shared" ca="1" si="0"/>
        <v>646</v>
      </c>
      <c r="B28" s="2">
        <f t="shared" ca="1" si="1"/>
        <v>-0.93180652505635753</v>
      </c>
      <c r="D28" s="2">
        <v>840</v>
      </c>
      <c r="E28">
        <v>-0.42553236808114103</v>
      </c>
      <c r="G28" s="3">
        <v>1</v>
      </c>
      <c r="H28" s="2">
        <v>840</v>
      </c>
      <c r="I28" s="2">
        <f t="shared" si="2"/>
        <v>705600</v>
      </c>
      <c r="J28" s="2">
        <f t="shared" si="3"/>
        <v>592704000</v>
      </c>
      <c r="K28" s="4">
        <f t="shared" si="4"/>
        <v>497871360000</v>
      </c>
    </row>
    <row r="29" spans="1:32" x14ac:dyDescent="0.3">
      <c r="A29" s="2">
        <f t="shared" ca="1" si="0"/>
        <v>1882</v>
      </c>
      <c r="B29" s="2">
        <f t="shared" ca="1" si="1"/>
        <v>-1.1041850195646061</v>
      </c>
      <c r="D29" s="2">
        <v>892</v>
      </c>
      <c r="E29">
        <v>-1.9366468908936705</v>
      </c>
      <c r="G29" s="3">
        <v>1</v>
      </c>
      <c r="H29" s="2">
        <v>892</v>
      </c>
      <c r="I29" s="2">
        <f t="shared" si="2"/>
        <v>795664</v>
      </c>
      <c r="J29" s="2">
        <f t="shared" si="3"/>
        <v>709732288</v>
      </c>
      <c r="K29" s="4">
        <f t="shared" si="4"/>
        <v>633081200896</v>
      </c>
    </row>
    <row r="30" spans="1:32" x14ac:dyDescent="0.3">
      <c r="A30" s="2">
        <f t="shared" ca="1" si="0"/>
        <v>353</v>
      </c>
      <c r="B30" s="2">
        <f t="shared" ca="1" si="1"/>
        <v>-1.5487590169563425</v>
      </c>
      <c r="D30" s="2">
        <v>916</v>
      </c>
      <c r="E30">
        <v>-2.0818490875259776</v>
      </c>
      <c r="G30" s="3">
        <v>1</v>
      </c>
      <c r="H30" s="2">
        <v>916</v>
      </c>
      <c r="I30" s="2">
        <f t="shared" si="2"/>
        <v>839056</v>
      </c>
      <c r="J30" s="2">
        <f t="shared" si="3"/>
        <v>768575296</v>
      </c>
      <c r="K30" s="4">
        <f t="shared" si="4"/>
        <v>704014971136</v>
      </c>
    </row>
    <row r="31" spans="1:32" x14ac:dyDescent="0.3">
      <c r="A31" s="2">
        <f t="shared" ca="1" si="0"/>
        <v>1708</v>
      </c>
      <c r="B31" s="2">
        <f t="shared" ca="1" si="1"/>
        <v>-1.7749672053186902</v>
      </c>
      <c r="D31" s="2">
        <v>932</v>
      </c>
      <c r="E31">
        <v>-1.989089392926888</v>
      </c>
      <c r="G31" s="3">
        <v>1</v>
      </c>
      <c r="H31" s="2">
        <v>932</v>
      </c>
      <c r="I31" s="2">
        <f t="shared" si="2"/>
        <v>868624</v>
      </c>
      <c r="J31" s="2">
        <f t="shared" si="3"/>
        <v>809557568</v>
      </c>
      <c r="K31" s="4">
        <f t="shared" si="4"/>
        <v>754507653376</v>
      </c>
    </row>
    <row r="32" spans="1:32" x14ac:dyDescent="0.3">
      <c r="A32" s="2">
        <f t="shared" ca="1" si="0"/>
        <v>404</v>
      </c>
      <c r="B32" s="2">
        <f t="shared" ca="1" si="1"/>
        <v>-2.2811535816736144</v>
      </c>
      <c r="D32" s="2">
        <v>953</v>
      </c>
      <c r="E32">
        <v>-2.3819183295501269</v>
      </c>
      <c r="G32" s="3">
        <v>1</v>
      </c>
      <c r="H32" s="2">
        <v>953</v>
      </c>
      <c r="I32" s="2">
        <f t="shared" si="2"/>
        <v>908209</v>
      </c>
      <c r="J32" s="2">
        <f t="shared" si="3"/>
        <v>865523177</v>
      </c>
      <c r="K32" s="4">
        <f t="shared" si="4"/>
        <v>824843587681</v>
      </c>
    </row>
    <row r="33" spans="1:11" x14ac:dyDescent="0.3">
      <c r="A33" s="2">
        <f t="shared" ca="1" si="0"/>
        <v>506</v>
      </c>
      <c r="B33" s="2">
        <f t="shared" ca="1" si="1"/>
        <v>-2.8922034092309898</v>
      </c>
      <c r="D33" s="2">
        <v>994</v>
      </c>
      <c r="E33">
        <v>-2.9268613995205217</v>
      </c>
      <c r="G33" s="3">
        <v>1</v>
      </c>
      <c r="H33" s="2">
        <v>994</v>
      </c>
      <c r="I33" s="2">
        <f t="shared" si="2"/>
        <v>988036</v>
      </c>
      <c r="J33" s="2">
        <f t="shared" si="3"/>
        <v>982107784</v>
      </c>
      <c r="K33" s="4">
        <f t="shared" si="4"/>
        <v>976215137296</v>
      </c>
    </row>
    <row r="34" spans="1:11" x14ac:dyDescent="0.3">
      <c r="A34" s="2">
        <f t="shared" ca="1" si="0"/>
        <v>1743</v>
      </c>
      <c r="B34" s="2">
        <f t="shared" ca="1" si="1"/>
        <v>-3.6061121521219963</v>
      </c>
      <c r="D34" s="2">
        <v>1023</v>
      </c>
      <c r="E34">
        <v>-4.0121335295043234</v>
      </c>
      <c r="G34" s="3">
        <v>1</v>
      </c>
      <c r="H34" s="2">
        <v>1023</v>
      </c>
      <c r="I34" s="2">
        <f t="shared" si="2"/>
        <v>1046529</v>
      </c>
      <c r="J34" s="2">
        <f t="shared" si="3"/>
        <v>1070599167</v>
      </c>
      <c r="K34" s="4">
        <f t="shared" si="4"/>
        <v>1095222947841</v>
      </c>
    </row>
    <row r="35" spans="1:11" x14ac:dyDescent="0.3">
      <c r="A35" s="2">
        <f t="shared" ca="1" si="0"/>
        <v>1682</v>
      </c>
      <c r="B35" s="2">
        <f t="shared" ca="1" si="1"/>
        <v>-3.9157214572583428</v>
      </c>
      <c r="D35" s="2">
        <v>1120</v>
      </c>
      <c r="E35">
        <v>-3.9600898038253489</v>
      </c>
      <c r="G35" s="3">
        <v>1</v>
      </c>
      <c r="H35" s="2">
        <v>1120</v>
      </c>
      <c r="I35" s="2">
        <f t="shared" si="2"/>
        <v>1254400</v>
      </c>
      <c r="J35" s="2">
        <f t="shared" si="3"/>
        <v>1404928000</v>
      </c>
      <c r="K35" s="4">
        <f t="shared" si="4"/>
        <v>1573519360000</v>
      </c>
    </row>
    <row r="36" spans="1:11" x14ac:dyDescent="0.3">
      <c r="A36" s="2">
        <f t="shared" ca="1" si="0"/>
        <v>1505</v>
      </c>
      <c r="B36" s="2">
        <f t="shared" ca="1" si="1"/>
        <v>-4.2135583919713921</v>
      </c>
      <c r="D36" s="2">
        <v>1126</v>
      </c>
      <c r="E36">
        <v>-4.8497564146790006</v>
      </c>
      <c r="G36" s="3">
        <v>1</v>
      </c>
      <c r="H36" s="2">
        <v>1126</v>
      </c>
      <c r="I36" s="2">
        <f t="shared" si="2"/>
        <v>1267876</v>
      </c>
      <c r="J36" s="2">
        <f t="shared" si="3"/>
        <v>1427628376</v>
      </c>
      <c r="K36" s="4">
        <f t="shared" si="4"/>
        <v>1607509551376</v>
      </c>
    </row>
    <row r="37" spans="1:11" x14ac:dyDescent="0.3">
      <c r="A37" s="2">
        <f t="shared" ca="1" si="0"/>
        <v>1898</v>
      </c>
      <c r="B37" s="2">
        <f t="shared" ca="1" si="1"/>
        <v>-4.4853528371199802</v>
      </c>
      <c r="D37" s="2">
        <v>1143</v>
      </c>
      <c r="E37">
        <v>-4.4502936416726815</v>
      </c>
      <c r="G37" s="3">
        <v>1</v>
      </c>
      <c r="H37" s="2">
        <v>1143</v>
      </c>
      <c r="I37" s="2">
        <f t="shared" si="2"/>
        <v>1306449</v>
      </c>
      <c r="J37" s="2">
        <f t="shared" si="3"/>
        <v>1493271207</v>
      </c>
      <c r="K37" s="4">
        <f t="shared" si="4"/>
        <v>1706808989601</v>
      </c>
    </row>
    <row r="38" spans="1:11" x14ac:dyDescent="0.3">
      <c r="A38" s="2">
        <f t="shared" ca="1" si="0"/>
        <v>237</v>
      </c>
      <c r="B38" s="2">
        <f t="shared" ca="1" si="1"/>
        <v>-4.3473451557695455</v>
      </c>
      <c r="D38" s="2">
        <v>1165</v>
      </c>
      <c r="E38">
        <v>-4.930025783031228</v>
      </c>
      <c r="G38" s="3">
        <v>1</v>
      </c>
      <c r="H38" s="2">
        <v>1165</v>
      </c>
      <c r="I38" s="2">
        <f t="shared" si="2"/>
        <v>1357225</v>
      </c>
      <c r="J38" s="2">
        <f t="shared" si="3"/>
        <v>1581167125</v>
      </c>
      <c r="K38" s="4">
        <f t="shared" si="4"/>
        <v>1842059700625</v>
      </c>
    </row>
    <row r="39" spans="1:11" x14ac:dyDescent="0.3">
      <c r="A39" s="2">
        <f t="shared" ca="1" si="0"/>
        <v>1606</v>
      </c>
      <c r="B39" s="2">
        <f t="shared" ca="1" si="1"/>
        <v>-4.7551951469103839</v>
      </c>
      <c r="D39" s="2">
        <v>1221</v>
      </c>
      <c r="E39">
        <v>-4.8180117411543666</v>
      </c>
      <c r="G39" s="3">
        <v>1</v>
      </c>
      <c r="H39" s="2">
        <v>1221</v>
      </c>
      <c r="I39" s="2">
        <f t="shared" si="2"/>
        <v>1490841</v>
      </c>
      <c r="J39" s="2">
        <f t="shared" si="3"/>
        <v>1820316861</v>
      </c>
      <c r="K39" s="4">
        <f t="shared" si="4"/>
        <v>2222606887281</v>
      </c>
    </row>
    <row r="40" spans="1:11" x14ac:dyDescent="0.3">
      <c r="A40" s="2">
        <f t="shared" ca="1" si="0"/>
        <v>219</v>
      </c>
      <c r="B40" s="2">
        <f t="shared" ca="1" si="1"/>
        <v>-4.2024076389646297</v>
      </c>
      <c r="D40" s="2">
        <v>1261</v>
      </c>
      <c r="E40">
        <v>-3.801740158303534</v>
      </c>
      <c r="G40" s="3">
        <v>1</v>
      </c>
      <c r="H40" s="2">
        <v>1261</v>
      </c>
      <c r="I40" s="2">
        <f t="shared" si="2"/>
        <v>1590121</v>
      </c>
      <c r="J40" s="2">
        <f t="shared" si="3"/>
        <v>2005142581</v>
      </c>
      <c r="K40" s="4">
        <f t="shared" si="4"/>
        <v>2528484794641</v>
      </c>
    </row>
    <row r="41" spans="1:11" x14ac:dyDescent="0.3">
      <c r="A41" s="2">
        <f t="shared" ca="1" si="0"/>
        <v>1849</v>
      </c>
      <c r="B41" s="2">
        <f t="shared" ca="1" si="1"/>
        <v>-3.501859560691059</v>
      </c>
      <c r="D41" s="2">
        <v>1303</v>
      </c>
      <c r="E41">
        <v>-4.3130352159478758</v>
      </c>
      <c r="G41" s="3">
        <v>1</v>
      </c>
      <c r="H41" s="2">
        <v>1303</v>
      </c>
      <c r="I41" s="2">
        <f t="shared" si="2"/>
        <v>1697809</v>
      </c>
      <c r="J41" s="2">
        <f t="shared" si="3"/>
        <v>2212245127</v>
      </c>
      <c r="K41" s="4">
        <f t="shared" si="4"/>
        <v>2882555400481</v>
      </c>
    </row>
    <row r="42" spans="1:11" x14ac:dyDescent="0.3">
      <c r="A42" s="2">
        <f t="shared" ca="1" si="0"/>
        <v>1128</v>
      </c>
      <c r="B42" s="2">
        <f t="shared" ca="1" si="1"/>
        <v>-3.4838142739161322</v>
      </c>
      <c r="D42" s="2">
        <v>1316</v>
      </c>
      <c r="E42">
        <v>-3.4084174934627121</v>
      </c>
      <c r="G42" s="3">
        <v>1</v>
      </c>
      <c r="H42" s="2">
        <v>1316</v>
      </c>
      <c r="I42" s="2">
        <f t="shared" si="2"/>
        <v>1731856</v>
      </c>
      <c r="J42" s="2">
        <f t="shared" si="3"/>
        <v>2279122496</v>
      </c>
      <c r="K42" s="4">
        <f t="shared" si="4"/>
        <v>2999325204736</v>
      </c>
    </row>
    <row r="43" spans="1:11" x14ac:dyDescent="0.3">
      <c r="A43" s="2">
        <f t="shared" ca="1" si="0"/>
        <v>1899</v>
      </c>
      <c r="B43" s="2">
        <f t="shared" ca="1" si="1"/>
        <v>-3.3861336314384043</v>
      </c>
      <c r="D43" s="2">
        <v>1342</v>
      </c>
      <c r="E43">
        <v>-3.290697337437686</v>
      </c>
      <c r="G43" s="3">
        <v>1</v>
      </c>
      <c r="H43" s="2">
        <v>1342</v>
      </c>
      <c r="I43" s="2">
        <f t="shared" si="2"/>
        <v>1800964</v>
      </c>
      <c r="J43" s="2">
        <f t="shared" si="3"/>
        <v>2416893688</v>
      </c>
      <c r="K43" s="4">
        <f t="shared" si="4"/>
        <v>3243471329296</v>
      </c>
    </row>
    <row r="44" spans="1:11" x14ac:dyDescent="0.3">
      <c r="A44" s="2">
        <f t="shared" ca="1" si="0"/>
        <v>543</v>
      </c>
      <c r="B44" s="2">
        <f t="shared" ca="1" si="1"/>
        <v>-3.1370900823037937</v>
      </c>
      <c r="D44" s="2">
        <v>1372</v>
      </c>
      <c r="E44">
        <v>-3.1692317973341826</v>
      </c>
      <c r="G44" s="3">
        <v>1</v>
      </c>
      <c r="H44" s="2">
        <v>1372</v>
      </c>
      <c r="I44" s="2">
        <f t="shared" si="2"/>
        <v>1882384</v>
      </c>
      <c r="J44" s="2">
        <f t="shared" si="3"/>
        <v>2582630848</v>
      </c>
      <c r="K44" s="4">
        <f t="shared" si="4"/>
        <v>3543369523456</v>
      </c>
    </row>
    <row r="45" spans="1:11" x14ac:dyDescent="0.3">
      <c r="A45" s="2">
        <f t="shared" ca="1" si="0"/>
        <v>102</v>
      </c>
      <c r="B45" s="2">
        <f t="shared" ca="1" si="1"/>
        <v>-2.6812973246878786</v>
      </c>
      <c r="D45" s="2">
        <v>1405</v>
      </c>
      <c r="E45">
        <v>-2.9934466321887747</v>
      </c>
      <c r="G45" s="3">
        <v>1</v>
      </c>
      <c r="H45" s="2">
        <v>1405</v>
      </c>
      <c r="I45" s="2">
        <f t="shared" si="2"/>
        <v>1974025</v>
      </c>
      <c r="J45" s="2">
        <f t="shared" si="3"/>
        <v>2773505125</v>
      </c>
      <c r="K45" s="4">
        <f t="shared" si="4"/>
        <v>3896774700625</v>
      </c>
    </row>
    <row r="46" spans="1:11" x14ac:dyDescent="0.3">
      <c r="A46" s="2">
        <f t="shared" ca="1" si="0"/>
        <v>1105</v>
      </c>
      <c r="B46" s="2">
        <f t="shared" ca="1" si="1"/>
        <v>-2.3744557582021177</v>
      </c>
      <c r="D46" s="2">
        <v>1419</v>
      </c>
      <c r="E46">
        <v>-2.5202269398451254</v>
      </c>
      <c r="G46" s="3">
        <v>1</v>
      </c>
      <c r="H46" s="2">
        <v>1419</v>
      </c>
      <c r="I46" s="2">
        <f t="shared" si="2"/>
        <v>2013561</v>
      </c>
      <c r="J46" s="2">
        <f t="shared" si="3"/>
        <v>2857243059</v>
      </c>
      <c r="K46" s="4">
        <f t="shared" si="4"/>
        <v>4054427900721</v>
      </c>
    </row>
    <row r="47" spans="1:11" x14ac:dyDescent="0.3">
      <c r="A47" s="2">
        <f t="shared" ca="1" si="0"/>
        <v>268</v>
      </c>
      <c r="B47" s="2">
        <f t="shared" ca="1" si="1"/>
        <v>-0.23695691317490197</v>
      </c>
      <c r="D47" s="2">
        <v>1513</v>
      </c>
      <c r="E47">
        <v>-0.34847954350593779</v>
      </c>
      <c r="G47" s="3">
        <v>1</v>
      </c>
      <c r="H47" s="2">
        <v>1513</v>
      </c>
      <c r="I47" s="2">
        <f t="shared" si="2"/>
        <v>2289169</v>
      </c>
      <c r="J47" s="2">
        <f t="shared" si="3"/>
        <v>3463512697</v>
      </c>
      <c r="K47" s="4">
        <f t="shared" si="4"/>
        <v>5240294710561</v>
      </c>
    </row>
    <row r="48" spans="1:11" x14ac:dyDescent="0.3">
      <c r="A48" s="2">
        <f t="shared" ca="1" si="0"/>
        <v>986</v>
      </c>
      <c r="B48" s="2">
        <f t="shared" ca="1" si="1"/>
        <v>-7.5923871082411276E-2</v>
      </c>
      <c r="D48" s="2">
        <v>1525</v>
      </c>
      <c r="E48">
        <v>-0.21216038735670051</v>
      </c>
      <c r="G48" s="3">
        <v>1</v>
      </c>
      <c r="H48" s="2">
        <v>1525</v>
      </c>
      <c r="I48" s="2">
        <f t="shared" si="2"/>
        <v>2325625</v>
      </c>
      <c r="J48" s="2">
        <f t="shared" si="3"/>
        <v>3546578125</v>
      </c>
      <c r="K48" s="4">
        <f t="shared" si="4"/>
        <v>5408531640625</v>
      </c>
    </row>
    <row r="49" spans="1:11" x14ac:dyDescent="0.3">
      <c r="A49" s="2">
        <f t="shared" ca="1" si="0"/>
        <v>1780</v>
      </c>
      <c r="B49" s="2">
        <f t="shared" ca="1" si="1"/>
        <v>0.69927063312664339</v>
      </c>
      <c r="D49" s="2">
        <v>1596</v>
      </c>
      <c r="E49">
        <v>0.64620550370428509</v>
      </c>
      <c r="G49" s="3">
        <v>1</v>
      </c>
      <c r="H49" s="2">
        <v>1596</v>
      </c>
      <c r="I49" s="2">
        <f t="shared" si="2"/>
        <v>2547216</v>
      </c>
      <c r="J49" s="2">
        <f t="shared" si="3"/>
        <v>4065356736</v>
      </c>
      <c r="K49" s="4">
        <f t="shared" si="4"/>
        <v>6488309350656</v>
      </c>
    </row>
    <row r="50" spans="1:11" x14ac:dyDescent="0.3">
      <c r="A50" s="2">
        <f t="shared" ca="1" si="0"/>
        <v>1015</v>
      </c>
      <c r="B50" s="2">
        <f t="shared" ca="1" si="1"/>
        <v>1.6242601948788449</v>
      </c>
      <c r="D50" s="2">
        <v>1604</v>
      </c>
      <c r="E50">
        <v>1.4660544311332822</v>
      </c>
      <c r="G50" s="3">
        <v>1</v>
      </c>
      <c r="H50" s="2">
        <v>1604</v>
      </c>
      <c r="I50" s="2">
        <f t="shared" si="2"/>
        <v>2572816</v>
      </c>
      <c r="J50" s="2">
        <f t="shared" si="3"/>
        <v>4126796864</v>
      </c>
      <c r="K50" s="4">
        <f t="shared" si="4"/>
        <v>6619382169856</v>
      </c>
    </row>
    <row r="51" spans="1:11" x14ac:dyDescent="0.3">
      <c r="A51" s="2">
        <f t="shared" ca="1" si="0"/>
        <v>1213</v>
      </c>
      <c r="B51" s="2">
        <f t="shared" ca="1" si="1"/>
        <v>1.1987929018657846</v>
      </c>
      <c r="D51" s="2">
        <v>1627</v>
      </c>
      <c r="E51">
        <v>1.6376698349969245</v>
      </c>
      <c r="G51" s="3">
        <v>1</v>
      </c>
      <c r="H51" s="2">
        <v>1627</v>
      </c>
      <c r="I51" s="2">
        <f t="shared" si="2"/>
        <v>2647129</v>
      </c>
      <c r="J51" s="2">
        <f t="shared" si="3"/>
        <v>4306878883</v>
      </c>
      <c r="K51" s="4">
        <f t="shared" si="4"/>
        <v>7007291942641</v>
      </c>
    </row>
    <row r="52" spans="1:11" x14ac:dyDescent="0.3">
      <c r="A52" s="2">
        <f t="shared" ca="1" si="0"/>
        <v>1986</v>
      </c>
      <c r="B52" s="2">
        <f t="shared" ca="1" si="1"/>
        <v>1.2857840059996266</v>
      </c>
      <c r="D52" s="2">
        <v>1635</v>
      </c>
      <c r="E52">
        <v>2.0407045474767291</v>
      </c>
      <c r="G52" s="3">
        <v>1</v>
      </c>
      <c r="H52" s="2">
        <v>1635</v>
      </c>
      <c r="I52" s="2">
        <f t="shared" si="2"/>
        <v>2673225</v>
      </c>
      <c r="J52" s="2">
        <f t="shared" si="3"/>
        <v>4370722875</v>
      </c>
      <c r="K52" s="4">
        <f t="shared" si="4"/>
        <v>7146131900625</v>
      </c>
    </row>
    <row r="53" spans="1:11" x14ac:dyDescent="0.3">
      <c r="A53" s="2">
        <f t="shared" ca="1" si="0"/>
        <v>1629</v>
      </c>
      <c r="B53" s="2">
        <f t="shared" ca="1" si="1"/>
        <v>4.0197588682718148</v>
      </c>
      <c r="D53" s="2">
        <v>1760</v>
      </c>
      <c r="E53">
        <v>4.0305228435588631</v>
      </c>
      <c r="G53" s="3">
        <v>1</v>
      </c>
      <c r="H53" s="2">
        <v>1760</v>
      </c>
      <c r="I53" s="2">
        <f t="shared" si="2"/>
        <v>3097600</v>
      </c>
      <c r="J53" s="2">
        <f t="shared" si="3"/>
        <v>5451776000</v>
      </c>
      <c r="K53" s="4">
        <f t="shared" si="4"/>
        <v>9595125760000</v>
      </c>
    </row>
    <row r="54" spans="1:11" x14ac:dyDescent="0.3">
      <c r="A54" s="2">
        <f t="shared" ca="1" si="0"/>
        <v>1181</v>
      </c>
      <c r="B54" s="2">
        <f t="shared" ca="1" si="1"/>
        <v>3.7437801638013903</v>
      </c>
      <c r="D54" s="2">
        <v>1764</v>
      </c>
      <c r="E54">
        <v>3.8886936121561813</v>
      </c>
      <c r="G54" s="3">
        <v>1</v>
      </c>
      <c r="H54" s="2">
        <v>1764</v>
      </c>
      <c r="I54" s="2">
        <f t="shared" si="2"/>
        <v>3111696</v>
      </c>
      <c r="J54" s="2">
        <f t="shared" si="3"/>
        <v>5489031744</v>
      </c>
      <c r="K54" s="4">
        <f t="shared" si="4"/>
        <v>9682651996416</v>
      </c>
    </row>
    <row r="55" spans="1:11" x14ac:dyDescent="0.3">
      <c r="A55" s="2">
        <f t="shared" ca="1" si="0"/>
        <v>1311</v>
      </c>
      <c r="B55" s="2">
        <f t="shared" ca="1" si="1"/>
        <v>4.196478131401987</v>
      </c>
      <c r="D55" s="2">
        <v>1773</v>
      </c>
      <c r="E55">
        <v>4.369609457017626</v>
      </c>
      <c r="G55" s="3">
        <v>1</v>
      </c>
      <c r="H55" s="2">
        <v>1773</v>
      </c>
      <c r="I55" s="2">
        <f t="shared" si="2"/>
        <v>3143529</v>
      </c>
      <c r="J55" s="2">
        <f t="shared" si="3"/>
        <v>5573476917</v>
      </c>
      <c r="K55" s="4">
        <f t="shared" si="4"/>
        <v>9881774573841</v>
      </c>
    </row>
    <row r="56" spans="1:11" x14ac:dyDescent="0.3">
      <c r="A56" s="2">
        <f t="shared" ca="1" si="0"/>
        <v>1762</v>
      </c>
      <c r="B56" s="2">
        <f t="shared" ca="1" si="1"/>
        <v>3.6766910412214875</v>
      </c>
      <c r="D56" s="2">
        <v>1777</v>
      </c>
      <c r="E56">
        <v>3.7699096958740901</v>
      </c>
      <c r="G56" s="3">
        <v>1</v>
      </c>
      <c r="H56" s="2">
        <v>1777</v>
      </c>
      <c r="I56" s="2">
        <f t="shared" si="2"/>
        <v>3157729</v>
      </c>
      <c r="J56" s="2">
        <f t="shared" si="3"/>
        <v>5611284433</v>
      </c>
      <c r="K56" s="4">
        <f t="shared" si="4"/>
        <v>9971252437441</v>
      </c>
    </row>
    <row r="57" spans="1:11" x14ac:dyDescent="0.3">
      <c r="A57" s="2">
        <f t="shared" ca="1" si="0"/>
        <v>1066</v>
      </c>
      <c r="B57" s="2">
        <f t="shared" ca="1" si="1"/>
        <v>4.494069455725243</v>
      </c>
      <c r="D57" s="2">
        <v>1785</v>
      </c>
      <c r="E57">
        <v>4.4395539835848439</v>
      </c>
      <c r="G57" s="3">
        <v>1</v>
      </c>
      <c r="H57" s="2">
        <v>1785</v>
      </c>
      <c r="I57" s="2">
        <f t="shared" si="2"/>
        <v>3186225</v>
      </c>
      <c r="J57" s="2">
        <f t="shared" si="3"/>
        <v>5687411625</v>
      </c>
      <c r="K57" s="4">
        <f t="shared" si="4"/>
        <v>10152029750625</v>
      </c>
    </row>
    <row r="58" spans="1:11" x14ac:dyDescent="0.3">
      <c r="A58" s="2">
        <f t="shared" ca="1" si="0"/>
        <v>463</v>
      </c>
      <c r="B58" s="2">
        <f t="shared" ca="1" si="1"/>
        <v>5.7246945581079336</v>
      </c>
      <c r="D58" s="2">
        <v>1905</v>
      </c>
      <c r="E58">
        <v>5.1464069401226631</v>
      </c>
      <c r="G58" s="3">
        <v>1</v>
      </c>
      <c r="H58" s="2">
        <v>1905</v>
      </c>
      <c r="I58" s="2">
        <f t="shared" si="2"/>
        <v>3629025</v>
      </c>
      <c r="J58" s="2">
        <f t="shared" si="3"/>
        <v>6913292625</v>
      </c>
      <c r="K58" s="4">
        <f t="shared" si="4"/>
        <v>13169822450625</v>
      </c>
    </row>
    <row r="59" spans="1:11" x14ac:dyDescent="0.3">
      <c r="A59" s="2">
        <f t="shared" ca="1" si="0"/>
        <v>274</v>
      </c>
      <c r="B59" s="2">
        <f t="shared" ca="1" si="1"/>
        <v>5.0753677658136418</v>
      </c>
      <c r="D59" s="2">
        <v>1908</v>
      </c>
      <c r="E59">
        <v>5.0345431770064906</v>
      </c>
      <c r="G59" s="3">
        <v>1</v>
      </c>
      <c r="H59" s="2">
        <v>1908</v>
      </c>
      <c r="I59" s="2">
        <f t="shared" si="2"/>
        <v>3640464</v>
      </c>
      <c r="J59" s="2">
        <f t="shared" si="3"/>
        <v>6946005312</v>
      </c>
      <c r="K59" s="4">
        <f t="shared" si="4"/>
        <v>13252978135296</v>
      </c>
    </row>
    <row r="60" spans="1:11" x14ac:dyDescent="0.3">
      <c r="A60" s="2">
        <f t="shared" ca="1" si="0"/>
        <v>1099</v>
      </c>
      <c r="B60" s="2">
        <f t="shared" ca="1" si="1"/>
        <v>5.7782230008766264</v>
      </c>
      <c r="D60" s="2">
        <v>1944</v>
      </c>
      <c r="E60">
        <v>5.2333384384693638</v>
      </c>
      <c r="G60" s="3">
        <v>1</v>
      </c>
      <c r="H60" s="2">
        <v>1944</v>
      </c>
      <c r="I60" s="2">
        <f t="shared" si="2"/>
        <v>3779136</v>
      </c>
      <c r="J60" s="2">
        <f t="shared" si="3"/>
        <v>7346640384</v>
      </c>
      <c r="K60" s="4">
        <f t="shared" si="4"/>
        <v>14281868906496</v>
      </c>
    </row>
    <row r="61" spans="1:11" x14ac:dyDescent="0.3">
      <c r="A61" s="2">
        <f t="shared" ca="1" si="0"/>
        <v>1340</v>
      </c>
      <c r="B61" s="2">
        <f t="shared" ca="1" si="1"/>
        <v>5.3117293738468847</v>
      </c>
      <c r="D61" s="2">
        <v>1947</v>
      </c>
      <c r="E61">
        <v>5.6348017104136003</v>
      </c>
      <c r="G61" s="3">
        <v>1</v>
      </c>
      <c r="H61" s="2">
        <v>1947</v>
      </c>
      <c r="I61" s="2">
        <f t="shared" si="2"/>
        <v>3790809</v>
      </c>
      <c r="J61" s="2">
        <f t="shared" si="3"/>
        <v>7380705123</v>
      </c>
      <c r="K61" s="4">
        <f t="shared" si="4"/>
        <v>14370232874481</v>
      </c>
    </row>
    <row r="62" spans="1:11" x14ac:dyDescent="0.3">
      <c r="A62" s="2">
        <f t="shared" ca="1" si="0"/>
        <v>245</v>
      </c>
      <c r="B62" s="2">
        <f t="shared" ca="1" si="1"/>
        <v>5.5620614858109532</v>
      </c>
      <c r="D62" s="2">
        <v>1993</v>
      </c>
      <c r="E62">
        <v>5.8321519185840769</v>
      </c>
      <c r="G62" s="5">
        <v>1</v>
      </c>
      <c r="H62" s="6">
        <v>1993</v>
      </c>
      <c r="I62" s="6">
        <f t="shared" si="2"/>
        <v>3972049</v>
      </c>
      <c r="J62" s="6">
        <f t="shared" si="3"/>
        <v>7916293657</v>
      </c>
      <c r="K62" s="7">
        <f t="shared" si="4"/>
        <v>15777173258401</v>
      </c>
    </row>
  </sheetData>
  <sortState xmlns:xlrd2="http://schemas.microsoft.com/office/spreadsheetml/2017/richdata2" ref="D3:D62">
    <sortCondition ref="D3:D62"/>
  </sortState>
  <mergeCells count="4">
    <mergeCell ref="G1:K1"/>
    <mergeCell ref="M2:Q2"/>
    <mergeCell ref="M9:Q9"/>
    <mergeCell ref="S9:T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лабораторная работа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</cp:lastModifiedBy>
  <dcterms:created xsi:type="dcterms:W3CDTF">2022-10-29T08:37:28Z</dcterms:created>
  <dcterms:modified xsi:type="dcterms:W3CDTF">2022-11-10T16:33:40Z</dcterms:modified>
</cp:coreProperties>
</file>