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8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B75"/>
  <c r="AN31"/>
  <c r="AM53"/>
  <c r="AN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B53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B3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B10"/>
  <c r="C3"/>
</calcChain>
</file>

<file path=xl/sharedStrings.xml><?xml version="1.0" encoding="utf-8"?>
<sst xmlns="http://schemas.openxmlformats.org/spreadsheetml/2006/main" count="14" uniqueCount="13">
  <si>
    <t>η = Pп / P = 1 - I/ I0</t>
  </si>
  <si>
    <t>ЭДС Ɛ</t>
  </si>
  <si>
    <t>Внут. Сопр. r</t>
  </si>
  <si>
    <t>I0,  Ɛ / r.</t>
  </si>
  <si>
    <r>
      <t>I</t>
    </r>
    <r>
      <rPr>
        <sz val="9"/>
        <color theme="1"/>
        <rFont val="Times New Roman"/>
        <family val="1"/>
        <charset val="204"/>
      </rPr>
      <t>0</t>
    </r>
  </si>
  <si>
    <t>Зависимость
напряжения на нагрузке U</t>
  </si>
  <si>
    <t>I</t>
  </si>
  <si>
    <t>U</t>
  </si>
  <si>
    <t>Полная мощность</t>
  </si>
  <si>
    <t>P</t>
  </si>
  <si>
    <t>Pп</t>
  </si>
  <si>
    <t>Коэффецент полезного действия</t>
  </si>
  <si>
    <t>η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</si>
</sst>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 b="1">
                <a:latin typeface="Times New Roman" pitchFamily="18" charset="0"/>
                <a:cs typeface="Times New Roman" pitchFamily="18" charset="0"/>
              </a:defRPr>
            </a:pP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U = Ɛ( 1 - I/ I</a:t>
            </a:r>
            <a:r>
              <a:rPr lang="en-US" sz="800" b="1" i="0" u="none" strike="noStrike" baseline="0">
                <a:latin typeface="Times New Roman" pitchFamily="18" charset="0"/>
                <a:cs typeface="Times New Roman" pitchFamily="18" charset="0"/>
              </a:rPr>
              <a:t>0</a:t>
            </a: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) </a:t>
            </a:r>
            <a:endParaRPr lang="ru-RU" sz="1400" b="1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Sheet1!$B$9:$AN$9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Sheet1!$B$10:$AN$10</c:f>
              <c:numCache>
                <c:formatCode>General</c:formatCode>
                <c:ptCount val="39"/>
                <c:pt idx="0">
                  <c:v>3.5</c:v>
                </c:pt>
                <c:pt idx="1">
                  <c:v>3.0000000000000004</c:v>
                </c:pt>
                <c:pt idx="2">
                  <c:v>2.5</c:v>
                </c:pt>
                <c:pt idx="3">
                  <c:v>2</c:v>
                </c:pt>
                <c:pt idx="4">
                  <c:v>1.5000000000000002</c:v>
                </c:pt>
                <c:pt idx="5">
                  <c:v>1</c:v>
                </c:pt>
                <c:pt idx="6">
                  <c:v>0.50000000000000022</c:v>
                </c:pt>
                <c:pt idx="7">
                  <c:v>0</c:v>
                </c:pt>
                <c:pt idx="8">
                  <c:v>-0.50000000000000022</c:v>
                </c:pt>
                <c:pt idx="9">
                  <c:v>-1.0000000000000004</c:v>
                </c:pt>
                <c:pt idx="10">
                  <c:v>-1.4999999999999996</c:v>
                </c:pt>
                <c:pt idx="11">
                  <c:v>-2</c:v>
                </c:pt>
                <c:pt idx="12">
                  <c:v>-2.5</c:v>
                </c:pt>
                <c:pt idx="13">
                  <c:v>-3.0000000000000004</c:v>
                </c:pt>
                <c:pt idx="14">
                  <c:v>-3.4999999999999996</c:v>
                </c:pt>
                <c:pt idx="15">
                  <c:v>-4</c:v>
                </c:pt>
                <c:pt idx="16">
                  <c:v>-4.5</c:v>
                </c:pt>
                <c:pt idx="17">
                  <c:v>-5</c:v>
                </c:pt>
                <c:pt idx="18">
                  <c:v>-5.5</c:v>
                </c:pt>
                <c:pt idx="19">
                  <c:v>-6.0000000000000009</c:v>
                </c:pt>
                <c:pt idx="20">
                  <c:v>-6.5000000000000009</c:v>
                </c:pt>
                <c:pt idx="21">
                  <c:v>-6.9999999999999991</c:v>
                </c:pt>
                <c:pt idx="22">
                  <c:v>-7.4999999999999991</c:v>
                </c:pt>
                <c:pt idx="23">
                  <c:v>-8</c:v>
                </c:pt>
                <c:pt idx="24">
                  <c:v>-8.5</c:v>
                </c:pt>
                <c:pt idx="25">
                  <c:v>-9</c:v>
                </c:pt>
                <c:pt idx="26">
                  <c:v>-9.5</c:v>
                </c:pt>
                <c:pt idx="27">
                  <c:v>-10</c:v>
                </c:pt>
                <c:pt idx="28">
                  <c:v>-10.5</c:v>
                </c:pt>
                <c:pt idx="29">
                  <c:v>-11</c:v>
                </c:pt>
                <c:pt idx="30">
                  <c:v>-11.5</c:v>
                </c:pt>
                <c:pt idx="31">
                  <c:v>-12</c:v>
                </c:pt>
                <c:pt idx="32">
                  <c:v>-12.5</c:v>
                </c:pt>
                <c:pt idx="33">
                  <c:v>-13</c:v>
                </c:pt>
                <c:pt idx="34">
                  <c:v>-13.5</c:v>
                </c:pt>
                <c:pt idx="35">
                  <c:v>-13.999999999999998</c:v>
                </c:pt>
                <c:pt idx="36">
                  <c:v>-14.5</c:v>
                </c:pt>
                <c:pt idx="37">
                  <c:v>-14.999999999999998</c:v>
                </c:pt>
                <c:pt idx="38">
                  <c:v>-15.5</c:v>
                </c:pt>
              </c:numCache>
            </c:numRef>
          </c:yVal>
          <c:smooth val="1"/>
        </c:ser>
        <c:dLbls>
          <c:dLblPos val="r"/>
        </c:dLbls>
        <c:axId val="67411968"/>
        <c:axId val="44325120"/>
      </c:scatterChart>
      <c:valAx>
        <c:axId val="674119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44325120"/>
        <c:crosses val="autoZero"/>
        <c:crossBetween val="midCat"/>
      </c:valAx>
      <c:valAx>
        <c:axId val="4432512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674119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P = Ɛ I </a:t>
            </a:r>
            <a:endParaRPr lang="ru-RU" sz="1400" b="1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Sheet1!$B$9:$AN$9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Sheet1!$B$31:$AN$31</c:f>
              <c:numCache>
                <c:formatCode>General</c:formatCode>
                <c:ptCount val="39"/>
                <c:pt idx="0">
                  <c:v>4.5</c:v>
                </c:pt>
                <c:pt idx="1">
                  <c:v>6.75</c:v>
                </c:pt>
                <c:pt idx="2">
                  <c:v>9</c:v>
                </c:pt>
                <c:pt idx="3">
                  <c:v>11.25</c:v>
                </c:pt>
                <c:pt idx="4">
                  <c:v>13.5</c:v>
                </c:pt>
                <c:pt idx="5">
                  <c:v>15.75</c:v>
                </c:pt>
                <c:pt idx="6">
                  <c:v>18</c:v>
                </c:pt>
                <c:pt idx="7">
                  <c:v>20.25</c:v>
                </c:pt>
                <c:pt idx="8">
                  <c:v>22.5</c:v>
                </c:pt>
                <c:pt idx="9">
                  <c:v>24.75</c:v>
                </c:pt>
                <c:pt idx="10">
                  <c:v>27</c:v>
                </c:pt>
                <c:pt idx="11">
                  <c:v>29.25</c:v>
                </c:pt>
                <c:pt idx="12">
                  <c:v>31.5</c:v>
                </c:pt>
                <c:pt idx="13">
                  <c:v>33.75</c:v>
                </c:pt>
                <c:pt idx="14">
                  <c:v>36</c:v>
                </c:pt>
                <c:pt idx="15">
                  <c:v>38.25</c:v>
                </c:pt>
                <c:pt idx="16">
                  <c:v>40.5</c:v>
                </c:pt>
                <c:pt idx="17">
                  <c:v>42.75</c:v>
                </c:pt>
                <c:pt idx="18">
                  <c:v>45</c:v>
                </c:pt>
                <c:pt idx="19">
                  <c:v>47.25</c:v>
                </c:pt>
                <c:pt idx="20">
                  <c:v>49.5</c:v>
                </c:pt>
                <c:pt idx="21">
                  <c:v>51.75</c:v>
                </c:pt>
                <c:pt idx="22">
                  <c:v>54</c:v>
                </c:pt>
                <c:pt idx="23">
                  <c:v>56.25</c:v>
                </c:pt>
                <c:pt idx="24">
                  <c:v>58.5</c:v>
                </c:pt>
                <c:pt idx="25">
                  <c:v>60.75</c:v>
                </c:pt>
                <c:pt idx="26">
                  <c:v>63</c:v>
                </c:pt>
                <c:pt idx="27">
                  <c:v>65.25</c:v>
                </c:pt>
                <c:pt idx="28">
                  <c:v>67.5</c:v>
                </c:pt>
                <c:pt idx="29">
                  <c:v>69.75</c:v>
                </c:pt>
                <c:pt idx="30">
                  <c:v>72</c:v>
                </c:pt>
                <c:pt idx="31">
                  <c:v>74.25</c:v>
                </c:pt>
                <c:pt idx="32">
                  <c:v>76.5</c:v>
                </c:pt>
                <c:pt idx="33">
                  <c:v>78.75</c:v>
                </c:pt>
                <c:pt idx="34">
                  <c:v>81</c:v>
                </c:pt>
                <c:pt idx="35">
                  <c:v>83.25</c:v>
                </c:pt>
                <c:pt idx="36">
                  <c:v>85.5</c:v>
                </c:pt>
                <c:pt idx="37">
                  <c:v>87.75</c:v>
                </c:pt>
                <c:pt idx="38">
                  <c:v>90</c:v>
                </c:pt>
              </c:numCache>
            </c:numRef>
          </c:yVal>
          <c:smooth val="1"/>
        </c:ser>
        <c:dLbls>
          <c:dLblPos val="r"/>
        </c:dLbls>
        <c:axId val="100272768"/>
        <c:axId val="84264064"/>
      </c:scatterChart>
      <c:valAx>
        <c:axId val="1002727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4264064"/>
        <c:crosses val="autoZero"/>
        <c:crossBetween val="midCat"/>
      </c:valAx>
      <c:valAx>
        <c:axId val="842640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002727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200" b="1" i="0" u="none" strike="noStrike" baseline="0">
                <a:latin typeface="Times New Roman" pitchFamily="18" charset="0"/>
                <a:cs typeface="Times New Roman" pitchFamily="18" charset="0"/>
              </a:rPr>
              <a:t>P</a:t>
            </a:r>
            <a:r>
              <a:rPr lang="ru-RU" sz="1200" b="1" i="0" u="none" strike="noStrike" baseline="0">
                <a:latin typeface="Times New Roman" pitchFamily="18" charset="0"/>
                <a:cs typeface="Times New Roman" pitchFamily="18" charset="0"/>
              </a:rPr>
              <a:t>п = </a:t>
            </a:r>
            <a:r>
              <a:rPr lang="en-US" sz="1200" b="1" i="0" u="none" strike="noStrike" baseline="0">
                <a:latin typeface="Times New Roman" pitchFamily="18" charset="0"/>
                <a:cs typeface="Times New Roman" pitchFamily="18" charset="0"/>
              </a:rPr>
              <a:t>Ɛ I ( 1 - I/ I</a:t>
            </a:r>
            <a:r>
              <a:rPr lang="en-US" sz="800" b="1" i="0" u="none" strike="noStrike" baseline="0">
                <a:latin typeface="Times New Roman" pitchFamily="18" charset="0"/>
                <a:cs typeface="Times New Roman" pitchFamily="18" charset="0"/>
              </a:rPr>
              <a:t>0</a:t>
            </a:r>
            <a:r>
              <a:rPr lang="en-US" sz="1200" b="1" i="0" u="none" strike="noStrike" baseline="0">
                <a:latin typeface="Times New Roman" pitchFamily="18" charset="0"/>
                <a:cs typeface="Times New Roman" pitchFamily="18" charset="0"/>
              </a:rPr>
              <a:t>) </a:t>
            </a:r>
            <a:endParaRPr lang="ru-RU" sz="1200" b="1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Sheet1!$B$9:$AN$9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Sheet1!$B$53:$AN$53</c:f>
              <c:numCache>
                <c:formatCode>General</c:formatCode>
                <c:ptCount val="39"/>
                <c:pt idx="0">
                  <c:v>3.5</c:v>
                </c:pt>
                <c:pt idx="1">
                  <c:v>4.5000000000000009</c:v>
                </c:pt>
                <c:pt idx="2">
                  <c:v>5</c:v>
                </c:pt>
                <c:pt idx="3">
                  <c:v>5</c:v>
                </c:pt>
                <c:pt idx="4">
                  <c:v>4.5000000000000009</c:v>
                </c:pt>
                <c:pt idx="5">
                  <c:v>3.5</c:v>
                </c:pt>
                <c:pt idx="6">
                  <c:v>2.0000000000000009</c:v>
                </c:pt>
                <c:pt idx="7">
                  <c:v>0</c:v>
                </c:pt>
                <c:pt idx="8">
                  <c:v>-2.5000000000000009</c:v>
                </c:pt>
                <c:pt idx="9">
                  <c:v>-5.5000000000000027</c:v>
                </c:pt>
                <c:pt idx="10">
                  <c:v>-8.9999999999999982</c:v>
                </c:pt>
                <c:pt idx="11">
                  <c:v>-13</c:v>
                </c:pt>
                <c:pt idx="12">
                  <c:v>-17.5</c:v>
                </c:pt>
                <c:pt idx="13">
                  <c:v>-22.500000000000004</c:v>
                </c:pt>
                <c:pt idx="14">
                  <c:v>-27.999999999999996</c:v>
                </c:pt>
                <c:pt idx="15">
                  <c:v>-34</c:v>
                </c:pt>
                <c:pt idx="16">
                  <c:v>-40.5</c:v>
                </c:pt>
                <c:pt idx="17">
                  <c:v>-47.5</c:v>
                </c:pt>
                <c:pt idx="18">
                  <c:v>-55.000000000000007</c:v>
                </c:pt>
                <c:pt idx="19">
                  <c:v>-63.000000000000007</c:v>
                </c:pt>
                <c:pt idx="20">
                  <c:v>-71.500000000000014</c:v>
                </c:pt>
                <c:pt idx="21">
                  <c:v>-80.499999999999986</c:v>
                </c:pt>
                <c:pt idx="22">
                  <c:v>-89.999999999999986</c:v>
                </c:pt>
                <c:pt idx="23">
                  <c:v>-100</c:v>
                </c:pt>
                <c:pt idx="24">
                  <c:v>-110.5</c:v>
                </c:pt>
                <c:pt idx="25">
                  <c:v>-121.5</c:v>
                </c:pt>
                <c:pt idx="26">
                  <c:v>-133</c:v>
                </c:pt>
                <c:pt idx="27">
                  <c:v>-145</c:v>
                </c:pt>
                <c:pt idx="28">
                  <c:v>-157.5</c:v>
                </c:pt>
                <c:pt idx="29">
                  <c:v>-170.5</c:v>
                </c:pt>
                <c:pt idx="30">
                  <c:v>-184</c:v>
                </c:pt>
                <c:pt idx="31">
                  <c:v>-198</c:v>
                </c:pt>
                <c:pt idx="32">
                  <c:v>-212.5</c:v>
                </c:pt>
                <c:pt idx="33">
                  <c:v>-227.5</c:v>
                </c:pt>
                <c:pt idx="34">
                  <c:v>-243</c:v>
                </c:pt>
                <c:pt idx="35">
                  <c:v>-258.99999999999994</c:v>
                </c:pt>
                <c:pt idx="36">
                  <c:v>-275.5</c:v>
                </c:pt>
                <c:pt idx="37">
                  <c:v>-292.5</c:v>
                </c:pt>
                <c:pt idx="38">
                  <c:v>-310</c:v>
                </c:pt>
              </c:numCache>
            </c:numRef>
          </c:yVal>
          <c:smooth val="1"/>
        </c:ser>
        <c:dLbls>
          <c:dLblPos val="r"/>
        </c:dLbls>
        <c:axId val="175081344"/>
        <c:axId val="175070592"/>
      </c:scatterChart>
      <c:valAx>
        <c:axId val="1750813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>
            <c:manualLayout>
              <c:xMode val="edge"/>
              <c:yMode val="edge"/>
              <c:x val="0.52297264199913729"/>
              <c:y val="0.88065795752803622"/>
            </c:manualLayout>
          </c:layout>
        </c:title>
        <c:numFmt formatCode="General" sourceLinked="1"/>
        <c:tickLblPos val="nextTo"/>
        <c:crossAx val="175070592"/>
        <c:crosses val="autoZero"/>
        <c:crossBetween val="midCat"/>
      </c:valAx>
      <c:valAx>
        <c:axId val="1750705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Рп</a:t>
                </a:r>
              </a:p>
            </c:rich>
          </c:tx>
          <c:layout/>
        </c:title>
        <c:numFmt formatCode="General" sourceLinked="1"/>
        <c:tickLblPos val="nextTo"/>
        <c:crossAx val="1750813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l-GR">
                <a:latin typeface="Times New Roman" pitchFamily="18" charset="0"/>
                <a:cs typeface="Times New Roman" pitchFamily="18" charset="0"/>
              </a:rPr>
              <a:t>η = </a:t>
            </a:r>
            <a:r>
              <a:rPr lang="en-US">
                <a:latin typeface="Times New Roman" pitchFamily="18" charset="0"/>
                <a:cs typeface="Times New Roman" pitchFamily="18" charset="0"/>
              </a:rPr>
              <a:t>1 - I/ I</a:t>
            </a:r>
            <a:r>
              <a:rPr lang="en-US" sz="800">
                <a:latin typeface="Times New Roman" pitchFamily="18" charset="0"/>
                <a:cs typeface="Times New Roman" pitchFamily="18" charset="0"/>
              </a:rPr>
              <a:t>0</a:t>
            </a:r>
            <a:endParaRPr lang="ru-RU" sz="8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8705301983491616"/>
          <c:y val="2.7252322169656791E-2"/>
        </c:manualLayout>
      </c:layout>
    </c:title>
    <c:plotArea>
      <c:layout/>
      <c:scatterChart>
        <c:scatterStyle val="smoothMarker"/>
        <c:ser>
          <c:idx val="0"/>
          <c:order val="0"/>
          <c:xVal>
            <c:numRef>
              <c:f>Sheet1!$B$9:$AN$9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Sheet1!$B$75:$AN$75</c:f>
              <c:numCache>
                <c:formatCode>General</c:formatCode>
                <c:ptCount val="39"/>
                <c:pt idx="0">
                  <c:v>0.77777777777777779</c:v>
                </c:pt>
                <c:pt idx="1">
                  <c:v>0.66666666666666674</c:v>
                </c:pt>
                <c:pt idx="2">
                  <c:v>0.55555555555555558</c:v>
                </c:pt>
                <c:pt idx="3">
                  <c:v>0.44444444444444442</c:v>
                </c:pt>
                <c:pt idx="4">
                  <c:v>0.33333333333333337</c:v>
                </c:pt>
                <c:pt idx="5">
                  <c:v>0.22222222222222221</c:v>
                </c:pt>
                <c:pt idx="6">
                  <c:v>0.11111111111111116</c:v>
                </c:pt>
                <c:pt idx="7">
                  <c:v>0</c:v>
                </c:pt>
                <c:pt idx="8">
                  <c:v>-0.11111111111111116</c:v>
                </c:pt>
                <c:pt idx="9">
                  <c:v>-0.22222222222222232</c:v>
                </c:pt>
                <c:pt idx="10">
                  <c:v>-0.33333333333333326</c:v>
                </c:pt>
                <c:pt idx="11">
                  <c:v>-0.44444444444444442</c:v>
                </c:pt>
                <c:pt idx="12">
                  <c:v>-0.55555555555555558</c:v>
                </c:pt>
                <c:pt idx="13">
                  <c:v>-0.66666666666666674</c:v>
                </c:pt>
                <c:pt idx="14">
                  <c:v>-0.77777777777777768</c:v>
                </c:pt>
                <c:pt idx="15">
                  <c:v>-0.88888888888888884</c:v>
                </c:pt>
                <c:pt idx="16">
                  <c:v>-1</c:v>
                </c:pt>
                <c:pt idx="17">
                  <c:v>-1.1111111111111112</c:v>
                </c:pt>
                <c:pt idx="18">
                  <c:v>-1.2222222222222223</c:v>
                </c:pt>
                <c:pt idx="19">
                  <c:v>-1.3333333333333335</c:v>
                </c:pt>
                <c:pt idx="20">
                  <c:v>-1.4444444444444446</c:v>
                </c:pt>
                <c:pt idx="21">
                  <c:v>-1.5555555555555554</c:v>
                </c:pt>
                <c:pt idx="22">
                  <c:v>-1.6666666666666665</c:v>
                </c:pt>
                <c:pt idx="23">
                  <c:v>-1.7777777777777777</c:v>
                </c:pt>
                <c:pt idx="24">
                  <c:v>-1.8888888888888888</c:v>
                </c:pt>
                <c:pt idx="25">
                  <c:v>-2</c:v>
                </c:pt>
                <c:pt idx="26">
                  <c:v>-2.1111111111111112</c:v>
                </c:pt>
                <c:pt idx="27">
                  <c:v>-2.2222222222222223</c:v>
                </c:pt>
                <c:pt idx="28">
                  <c:v>-2.3333333333333335</c:v>
                </c:pt>
                <c:pt idx="29">
                  <c:v>-2.4444444444444446</c:v>
                </c:pt>
                <c:pt idx="30">
                  <c:v>-2.5555555555555554</c:v>
                </c:pt>
                <c:pt idx="31">
                  <c:v>-2.6666666666666665</c:v>
                </c:pt>
                <c:pt idx="32">
                  <c:v>-2.7777777777777777</c:v>
                </c:pt>
                <c:pt idx="33">
                  <c:v>-2.8888888888888888</c:v>
                </c:pt>
                <c:pt idx="34">
                  <c:v>-3</c:v>
                </c:pt>
                <c:pt idx="35">
                  <c:v>-3.1111111111111107</c:v>
                </c:pt>
                <c:pt idx="36">
                  <c:v>-3.2222222222222223</c:v>
                </c:pt>
                <c:pt idx="37">
                  <c:v>-3.333333333333333</c:v>
                </c:pt>
                <c:pt idx="38">
                  <c:v>-3.4444444444444446</c:v>
                </c:pt>
              </c:numCache>
            </c:numRef>
          </c:yVal>
          <c:smooth val="1"/>
        </c:ser>
        <c:dLbls/>
        <c:axId val="174777088"/>
        <c:axId val="171104896"/>
      </c:scatterChart>
      <c:valAx>
        <c:axId val="1747770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71104896"/>
        <c:crosses val="autoZero"/>
        <c:crossBetween val="midCat"/>
      </c:valAx>
      <c:valAx>
        <c:axId val="1711048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η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570102135561744E-2"/>
              <c:y val="0.47743135776648266"/>
            </c:manualLayout>
          </c:layout>
        </c:title>
        <c:numFmt formatCode="General" sourceLinked="1"/>
        <c:tickLblPos val="nextTo"/>
        <c:crossAx val="1747770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10</xdr:row>
      <xdr:rowOff>160020</xdr:rowOff>
    </xdr:from>
    <xdr:to>
      <xdr:col>9</xdr:col>
      <xdr:colOff>601980</xdr:colOff>
      <xdr:row>25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32</xdr:row>
      <xdr:rowOff>7620</xdr:rowOff>
    </xdr:from>
    <xdr:to>
      <xdr:col>9</xdr:col>
      <xdr:colOff>586740</xdr:colOff>
      <xdr:row>47</xdr:row>
      <xdr:rowOff>68580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54</xdr:row>
      <xdr:rowOff>0</xdr:rowOff>
    </xdr:from>
    <xdr:to>
      <xdr:col>9</xdr:col>
      <xdr:colOff>586740</xdr:colOff>
      <xdr:row>68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434340</xdr:colOff>
      <xdr:row>76</xdr:row>
      <xdr:rowOff>0</xdr:rowOff>
    </xdr:from>
    <xdr:to>
      <xdr:col>9</xdr:col>
      <xdr:colOff>571500</xdr:colOff>
      <xdr:row>91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5"/>
  <sheetViews>
    <sheetView tabSelected="1" topLeftCell="A60" zoomScale="85" zoomScaleNormal="85" workbookViewId="0">
      <selection activeCell="F72" sqref="F72"/>
    </sheetView>
  </sheetViews>
  <sheetFormatPr defaultRowHeight="14.4"/>
  <cols>
    <col min="1" max="1" width="6.6640625" customWidth="1"/>
  </cols>
  <sheetData>
    <row r="1" spans="1:40" ht="18">
      <c r="A1" s="2" t="s">
        <v>1</v>
      </c>
      <c r="B1" s="2"/>
      <c r="C1" s="4">
        <v>4.5</v>
      </c>
      <c r="D1" s="1"/>
    </row>
    <row r="2" spans="1:40" ht="18">
      <c r="A2" s="2" t="s">
        <v>2</v>
      </c>
      <c r="B2" s="2"/>
      <c r="C2" s="4">
        <v>1</v>
      </c>
      <c r="F2" t="s">
        <v>3</v>
      </c>
    </row>
    <row r="3" spans="1:40" ht="18">
      <c r="A3" s="3" t="s">
        <v>4</v>
      </c>
      <c r="B3" s="3"/>
      <c r="C3" s="4">
        <f>C1/C2</f>
        <v>4.5</v>
      </c>
    </row>
    <row r="6" spans="1:40" ht="14.4" customHeight="1">
      <c r="A6" s="5" t="s">
        <v>5</v>
      </c>
      <c r="B6" s="6"/>
      <c r="C6" s="6"/>
      <c r="D6" s="7"/>
    </row>
    <row r="7" spans="1:40" ht="18" customHeight="1">
      <c r="A7" s="8"/>
      <c r="B7" s="9"/>
      <c r="C7" s="9"/>
      <c r="D7" s="10"/>
    </row>
    <row r="9" spans="1:40" ht="18">
      <c r="A9" s="11" t="s">
        <v>6</v>
      </c>
      <c r="B9" s="12">
        <v>1</v>
      </c>
      <c r="C9" s="12">
        <v>1.5</v>
      </c>
      <c r="D9" s="12">
        <v>2</v>
      </c>
      <c r="E9" s="12">
        <v>2.5</v>
      </c>
      <c r="F9" s="12">
        <v>3</v>
      </c>
      <c r="G9" s="12">
        <v>3.5</v>
      </c>
      <c r="H9" s="12">
        <v>4</v>
      </c>
      <c r="I9" s="12">
        <v>4.5</v>
      </c>
      <c r="J9" s="12">
        <v>5</v>
      </c>
      <c r="K9" s="12">
        <v>5.5</v>
      </c>
      <c r="L9" s="12">
        <v>6</v>
      </c>
      <c r="M9" s="12">
        <v>6.5</v>
      </c>
      <c r="N9" s="12">
        <v>7</v>
      </c>
      <c r="O9" s="12">
        <v>7.5</v>
      </c>
      <c r="P9" s="12">
        <v>8</v>
      </c>
      <c r="Q9" s="12">
        <v>8.5</v>
      </c>
      <c r="R9" s="12">
        <v>9</v>
      </c>
      <c r="S9" s="12">
        <v>9.5</v>
      </c>
      <c r="T9" s="12">
        <v>10</v>
      </c>
      <c r="U9" s="12">
        <v>10.5</v>
      </c>
      <c r="V9" s="12">
        <v>11</v>
      </c>
      <c r="W9" s="12">
        <v>11.5</v>
      </c>
      <c r="X9" s="12">
        <v>12</v>
      </c>
      <c r="Y9" s="12">
        <v>12.5</v>
      </c>
      <c r="Z9" s="12">
        <v>13</v>
      </c>
      <c r="AA9" s="12">
        <v>13.5</v>
      </c>
      <c r="AB9" s="12">
        <v>14</v>
      </c>
      <c r="AC9" s="12">
        <v>14.5</v>
      </c>
      <c r="AD9" s="12">
        <v>15</v>
      </c>
      <c r="AE9" s="12">
        <v>15.5</v>
      </c>
      <c r="AF9" s="12">
        <v>16</v>
      </c>
      <c r="AG9" s="12">
        <v>16.5</v>
      </c>
      <c r="AH9" s="12">
        <v>17</v>
      </c>
      <c r="AI9" s="12">
        <v>17.5</v>
      </c>
      <c r="AJ9" s="12">
        <v>18</v>
      </c>
      <c r="AK9" s="12">
        <v>18.5</v>
      </c>
      <c r="AL9" s="12">
        <v>19</v>
      </c>
      <c r="AM9" s="12">
        <v>19.5</v>
      </c>
      <c r="AN9" s="12">
        <v>20</v>
      </c>
    </row>
    <row r="10" spans="1:40" ht="18">
      <c r="A10" s="11" t="s">
        <v>7</v>
      </c>
      <c r="B10" s="12">
        <f>$C$1*(1-(B9/$C$3))</f>
        <v>3.5</v>
      </c>
      <c r="C10" s="12">
        <f t="shared" ref="C10:AN10" si="0">$C$1*(1-(C9/$C$3))</f>
        <v>3.0000000000000004</v>
      </c>
      <c r="D10" s="12">
        <f t="shared" si="0"/>
        <v>2.5</v>
      </c>
      <c r="E10" s="12">
        <f t="shared" si="0"/>
        <v>2</v>
      </c>
      <c r="F10" s="12">
        <f t="shared" si="0"/>
        <v>1.5000000000000002</v>
      </c>
      <c r="G10" s="12">
        <f t="shared" si="0"/>
        <v>1</v>
      </c>
      <c r="H10" s="12">
        <f t="shared" si="0"/>
        <v>0.50000000000000022</v>
      </c>
      <c r="I10" s="12">
        <f t="shared" si="0"/>
        <v>0</v>
      </c>
      <c r="J10" s="12">
        <f t="shared" si="0"/>
        <v>-0.50000000000000022</v>
      </c>
      <c r="K10" s="12">
        <f t="shared" si="0"/>
        <v>-1.0000000000000004</v>
      </c>
      <c r="L10" s="12">
        <f t="shared" si="0"/>
        <v>-1.4999999999999996</v>
      </c>
      <c r="M10" s="12">
        <f t="shared" si="0"/>
        <v>-2</v>
      </c>
      <c r="N10" s="12">
        <f t="shared" si="0"/>
        <v>-2.5</v>
      </c>
      <c r="O10" s="12">
        <f t="shared" si="0"/>
        <v>-3.0000000000000004</v>
      </c>
      <c r="P10" s="12">
        <f t="shared" si="0"/>
        <v>-3.4999999999999996</v>
      </c>
      <c r="Q10" s="12">
        <f t="shared" si="0"/>
        <v>-4</v>
      </c>
      <c r="R10" s="12">
        <f t="shared" si="0"/>
        <v>-4.5</v>
      </c>
      <c r="S10" s="12">
        <f t="shared" si="0"/>
        <v>-5</v>
      </c>
      <c r="T10" s="12">
        <f t="shared" si="0"/>
        <v>-5.5</v>
      </c>
      <c r="U10" s="12">
        <f t="shared" si="0"/>
        <v>-6.0000000000000009</v>
      </c>
      <c r="V10" s="12">
        <f t="shared" si="0"/>
        <v>-6.5000000000000009</v>
      </c>
      <c r="W10" s="12">
        <f t="shared" si="0"/>
        <v>-6.9999999999999991</v>
      </c>
      <c r="X10" s="12">
        <f t="shared" si="0"/>
        <v>-7.4999999999999991</v>
      </c>
      <c r="Y10" s="12">
        <f t="shared" si="0"/>
        <v>-8</v>
      </c>
      <c r="Z10" s="12">
        <f t="shared" si="0"/>
        <v>-8.5</v>
      </c>
      <c r="AA10" s="12">
        <f t="shared" si="0"/>
        <v>-9</v>
      </c>
      <c r="AB10" s="12">
        <f t="shared" si="0"/>
        <v>-9.5</v>
      </c>
      <c r="AC10" s="12">
        <f t="shared" si="0"/>
        <v>-10</v>
      </c>
      <c r="AD10" s="12">
        <f t="shared" si="0"/>
        <v>-10.5</v>
      </c>
      <c r="AE10" s="12">
        <f t="shared" si="0"/>
        <v>-11</v>
      </c>
      <c r="AF10" s="12">
        <f t="shared" si="0"/>
        <v>-11.5</v>
      </c>
      <c r="AG10" s="12">
        <f t="shared" si="0"/>
        <v>-12</v>
      </c>
      <c r="AH10" s="12">
        <f t="shared" si="0"/>
        <v>-12.5</v>
      </c>
      <c r="AI10" s="12">
        <f t="shared" si="0"/>
        <v>-13</v>
      </c>
      <c r="AJ10" s="12">
        <f t="shared" si="0"/>
        <v>-13.5</v>
      </c>
      <c r="AK10" s="12">
        <f t="shared" si="0"/>
        <v>-13.999999999999998</v>
      </c>
      <c r="AL10" s="12">
        <f t="shared" si="0"/>
        <v>-14.5</v>
      </c>
      <c r="AM10" s="12">
        <f t="shared" si="0"/>
        <v>-14.999999999999998</v>
      </c>
      <c r="AN10" s="12">
        <f t="shared" si="0"/>
        <v>-15.5</v>
      </c>
    </row>
    <row r="28" spans="1:40">
      <c r="A28" s="13" t="s">
        <v>8</v>
      </c>
      <c r="B28" s="14"/>
      <c r="C28" s="14"/>
    </row>
    <row r="29" spans="1:40">
      <c r="A29" s="14"/>
      <c r="B29" s="14"/>
      <c r="C29" s="14"/>
    </row>
    <row r="31" spans="1:40" ht="18">
      <c r="A31" s="11" t="s">
        <v>9</v>
      </c>
      <c r="B31" s="12">
        <f>$C$1*B9</f>
        <v>4.5</v>
      </c>
      <c r="C31" s="12">
        <f t="shared" ref="C31:AN31" si="1">$C$1*C9</f>
        <v>6.75</v>
      </c>
      <c r="D31" s="12">
        <f t="shared" si="1"/>
        <v>9</v>
      </c>
      <c r="E31" s="12">
        <f t="shared" si="1"/>
        <v>11.25</v>
      </c>
      <c r="F31" s="12">
        <f t="shared" si="1"/>
        <v>13.5</v>
      </c>
      <c r="G31" s="12">
        <f t="shared" si="1"/>
        <v>15.75</v>
      </c>
      <c r="H31" s="12">
        <f t="shared" si="1"/>
        <v>18</v>
      </c>
      <c r="I31" s="12">
        <f t="shared" si="1"/>
        <v>20.25</v>
      </c>
      <c r="J31" s="12">
        <f t="shared" si="1"/>
        <v>22.5</v>
      </c>
      <c r="K31" s="12">
        <f t="shared" si="1"/>
        <v>24.75</v>
      </c>
      <c r="L31" s="12">
        <f t="shared" si="1"/>
        <v>27</v>
      </c>
      <c r="M31" s="12">
        <f t="shared" si="1"/>
        <v>29.25</v>
      </c>
      <c r="N31" s="12">
        <f t="shared" si="1"/>
        <v>31.5</v>
      </c>
      <c r="O31" s="12">
        <f t="shared" si="1"/>
        <v>33.75</v>
      </c>
      <c r="P31" s="12">
        <f t="shared" si="1"/>
        <v>36</v>
      </c>
      <c r="Q31" s="12">
        <f t="shared" si="1"/>
        <v>38.25</v>
      </c>
      <c r="R31" s="12">
        <f t="shared" si="1"/>
        <v>40.5</v>
      </c>
      <c r="S31" s="12">
        <f t="shared" si="1"/>
        <v>42.75</v>
      </c>
      <c r="T31" s="12">
        <f t="shared" si="1"/>
        <v>45</v>
      </c>
      <c r="U31" s="12">
        <f t="shared" si="1"/>
        <v>47.25</v>
      </c>
      <c r="V31" s="12">
        <f t="shared" si="1"/>
        <v>49.5</v>
      </c>
      <c r="W31" s="12">
        <f t="shared" si="1"/>
        <v>51.75</v>
      </c>
      <c r="X31" s="12">
        <f t="shared" si="1"/>
        <v>54</v>
      </c>
      <c r="Y31" s="12">
        <f t="shared" si="1"/>
        <v>56.25</v>
      </c>
      <c r="Z31" s="12">
        <f t="shared" si="1"/>
        <v>58.5</v>
      </c>
      <c r="AA31" s="12">
        <f t="shared" si="1"/>
        <v>60.75</v>
      </c>
      <c r="AB31" s="12">
        <f t="shared" si="1"/>
        <v>63</v>
      </c>
      <c r="AC31" s="12">
        <f t="shared" si="1"/>
        <v>65.25</v>
      </c>
      <c r="AD31" s="12">
        <f t="shared" si="1"/>
        <v>67.5</v>
      </c>
      <c r="AE31" s="12">
        <f t="shared" si="1"/>
        <v>69.75</v>
      </c>
      <c r="AF31" s="12">
        <f t="shared" si="1"/>
        <v>72</v>
      </c>
      <c r="AG31" s="12">
        <f t="shared" si="1"/>
        <v>74.25</v>
      </c>
      <c r="AH31" s="12">
        <f t="shared" si="1"/>
        <v>76.5</v>
      </c>
      <c r="AI31" s="12">
        <f t="shared" si="1"/>
        <v>78.75</v>
      </c>
      <c r="AJ31" s="12">
        <f t="shared" si="1"/>
        <v>81</v>
      </c>
      <c r="AK31" s="12">
        <f t="shared" si="1"/>
        <v>83.25</v>
      </c>
      <c r="AL31" s="12">
        <f t="shared" si="1"/>
        <v>85.5</v>
      </c>
      <c r="AM31" s="12">
        <f t="shared" si="1"/>
        <v>87.75</v>
      </c>
      <c r="AN31" s="12">
        <f>$C$1*AN9</f>
        <v>90</v>
      </c>
    </row>
    <row r="50" spans="1:40">
      <c r="A50" s="13" t="s">
        <v>8</v>
      </c>
      <c r="B50" s="14"/>
      <c r="C50" s="14"/>
    </row>
    <row r="51" spans="1:40">
      <c r="A51" s="14"/>
      <c r="B51" s="14"/>
      <c r="C51" s="14"/>
    </row>
    <row r="53" spans="1:40" ht="18">
      <c r="A53" s="11" t="s">
        <v>10</v>
      </c>
      <c r="B53" s="12">
        <f>$C$1*B9*(1-(B9/$C$3))</f>
        <v>3.5</v>
      </c>
      <c r="C53" s="12">
        <f t="shared" ref="C53:AN53" si="2">$C$1*C9*(1-(C9/$C$3))</f>
        <v>4.5000000000000009</v>
      </c>
      <c r="D53" s="12">
        <f t="shared" si="2"/>
        <v>5</v>
      </c>
      <c r="E53" s="12">
        <f t="shared" si="2"/>
        <v>5</v>
      </c>
      <c r="F53" s="12">
        <f t="shared" si="2"/>
        <v>4.5000000000000009</v>
      </c>
      <c r="G53" s="12">
        <f t="shared" si="2"/>
        <v>3.5</v>
      </c>
      <c r="H53" s="12">
        <f t="shared" si="2"/>
        <v>2.0000000000000009</v>
      </c>
      <c r="I53" s="12">
        <f t="shared" si="2"/>
        <v>0</v>
      </c>
      <c r="J53" s="12">
        <f t="shared" si="2"/>
        <v>-2.5000000000000009</v>
      </c>
      <c r="K53" s="12">
        <f t="shared" si="2"/>
        <v>-5.5000000000000027</v>
      </c>
      <c r="L53" s="12">
        <f t="shared" si="2"/>
        <v>-8.9999999999999982</v>
      </c>
      <c r="M53" s="12">
        <f t="shared" si="2"/>
        <v>-13</v>
      </c>
      <c r="N53" s="12">
        <f t="shared" si="2"/>
        <v>-17.5</v>
      </c>
      <c r="O53" s="12">
        <f t="shared" si="2"/>
        <v>-22.500000000000004</v>
      </c>
      <c r="P53" s="12">
        <f t="shared" si="2"/>
        <v>-27.999999999999996</v>
      </c>
      <c r="Q53" s="12">
        <f t="shared" si="2"/>
        <v>-34</v>
      </c>
      <c r="R53" s="12">
        <f t="shared" si="2"/>
        <v>-40.5</v>
      </c>
      <c r="S53" s="12">
        <f t="shared" si="2"/>
        <v>-47.5</v>
      </c>
      <c r="T53" s="12">
        <f t="shared" si="2"/>
        <v>-55.000000000000007</v>
      </c>
      <c r="U53" s="12">
        <f t="shared" si="2"/>
        <v>-63.000000000000007</v>
      </c>
      <c r="V53" s="12">
        <f t="shared" si="2"/>
        <v>-71.500000000000014</v>
      </c>
      <c r="W53" s="12">
        <f t="shared" si="2"/>
        <v>-80.499999999999986</v>
      </c>
      <c r="X53" s="12">
        <f t="shared" si="2"/>
        <v>-89.999999999999986</v>
      </c>
      <c r="Y53" s="12">
        <f t="shared" si="2"/>
        <v>-100</v>
      </c>
      <c r="Z53" s="12">
        <f t="shared" si="2"/>
        <v>-110.5</v>
      </c>
      <c r="AA53" s="12">
        <f t="shared" si="2"/>
        <v>-121.5</v>
      </c>
      <c r="AB53" s="12">
        <f t="shared" si="2"/>
        <v>-133</v>
      </c>
      <c r="AC53" s="12">
        <f t="shared" si="2"/>
        <v>-145</v>
      </c>
      <c r="AD53" s="12">
        <f t="shared" si="2"/>
        <v>-157.5</v>
      </c>
      <c r="AE53" s="12">
        <f t="shared" si="2"/>
        <v>-170.5</v>
      </c>
      <c r="AF53" s="12">
        <f t="shared" si="2"/>
        <v>-184</v>
      </c>
      <c r="AG53" s="12">
        <f t="shared" si="2"/>
        <v>-198</v>
      </c>
      <c r="AH53" s="12">
        <f t="shared" si="2"/>
        <v>-212.5</v>
      </c>
      <c r="AI53" s="12">
        <f t="shared" si="2"/>
        <v>-227.5</v>
      </c>
      <c r="AJ53" s="12">
        <f t="shared" si="2"/>
        <v>-243</v>
      </c>
      <c r="AK53" s="12">
        <f t="shared" si="2"/>
        <v>-258.99999999999994</v>
      </c>
      <c r="AL53" s="12">
        <f t="shared" si="2"/>
        <v>-275.5</v>
      </c>
      <c r="AM53" s="12">
        <f>$C$1*AM9*(1-(AM9/$C$3))</f>
        <v>-292.5</v>
      </c>
      <c r="AN53" s="12">
        <f t="shared" si="2"/>
        <v>-310</v>
      </c>
    </row>
    <row r="71" spans="1:40" ht="14.4" customHeight="1">
      <c r="A71" s="13" t="s">
        <v>11</v>
      </c>
      <c r="B71" s="13"/>
      <c r="C71" s="13"/>
      <c r="D71" s="13"/>
    </row>
    <row r="72" spans="1:40" ht="14.4" customHeight="1">
      <c r="A72" s="13"/>
      <c r="B72" s="13"/>
      <c r="C72" s="13"/>
      <c r="D72" s="13"/>
      <c r="F72" t="s">
        <v>0</v>
      </c>
    </row>
    <row r="73" spans="1:40">
      <c r="A73" s="13"/>
      <c r="B73" s="13"/>
      <c r="C73" s="13"/>
      <c r="D73" s="13"/>
    </row>
    <row r="75" spans="1:40" ht="18">
      <c r="A75" s="11" t="s">
        <v>12</v>
      </c>
      <c r="B75" s="12">
        <f>1-(B9/$C$3)</f>
        <v>0.77777777777777779</v>
      </c>
      <c r="C75" s="12">
        <f t="shared" ref="C75:AN75" si="3">1-(C9/$C$3)</f>
        <v>0.66666666666666674</v>
      </c>
      <c r="D75" s="12">
        <f t="shared" si="3"/>
        <v>0.55555555555555558</v>
      </c>
      <c r="E75" s="12">
        <f t="shared" si="3"/>
        <v>0.44444444444444442</v>
      </c>
      <c r="F75" s="12">
        <f t="shared" si="3"/>
        <v>0.33333333333333337</v>
      </c>
      <c r="G75" s="12">
        <f t="shared" si="3"/>
        <v>0.22222222222222221</v>
      </c>
      <c r="H75" s="12">
        <f t="shared" si="3"/>
        <v>0.11111111111111116</v>
      </c>
      <c r="I75" s="12">
        <f t="shared" si="3"/>
        <v>0</v>
      </c>
      <c r="J75" s="12">
        <f t="shared" si="3"/>
        <v>-0.11111111111111116</v>
      </c>
      <c r="K75" s="12">
        <f t="shared" si="3"/>
        <v>-0.22222222222222232</v>
      </c>
      <c r="L75" s="12">
        <f t="shared" si="3"/>
        <v>-0.33333333333333326</v>
      </c>
      <c r="M75" s="12">
        <f t="shared" si="3"/>
        <v>-0.44444444444444442</v>
      </c>
      <c r="N75" s="12">
        <f t="shared" si="3"/>
        <v>-0.55555555555555558</v>
      </c>
      <c r="O75" s="12">
        <f t="shared" si="3"/>
        <v>-0.66666666666666674</v>
      </c>
      <c r="P75" s="12">
        <f t="shared" si="3"/>
        <v>-0.77777777777777768</v>
      </c>
      <c r="Q75" s="12">
        <f t="shared" si="3"/>
        <v>-0.88888888888888884</v>
      </c>
      <c r="R75" s="12">
        <f t="shared" si="3"/>
        <v>-1</v>
      </c>
      <c r="S75" s="12">
        <f t="shared" si="3"/>
        <v>-1.1111111111111112</v>
      </c>
      <c r="T75" s="12">
        <f t="shared" si="3"/>
        <v>-1.2222222222222223</v>
      </c>
      <c r="U75" s="12">
        <f t="shared" si="3"/>
        <v>-1.3333333333333335</v>
      </c>
      <c r="V75" s="12">
        <f t="shared" si="3"/>
        <v>-1.4444444444444446</v>
      </c>
      <c r="W75" s="12">
        <f t="shared" si="3"/>
        <v>-1.5555555555555554</v>
      </c>
      <c r="X75" s="12">
        <f t="shared" si="3"/>
        <v>-1.6666666666666665</v>
      </c>
      <c r="Y75" s="12">
        <f t="shared" si="3"/>
        <v>-1.7777777777777777</v>
      </c>
      <c r="Z75" s="12">
        <f t="shared" si="3"/>
        <v>-1.8888888888888888</v>
      </c>
      <c r="AA75" s="12">
        <f t="shared" si="3"/>
        <v>-2</v>
      </c>
      <c r="AB75" s="12">
        <f t="shared" si="3"/>
        <v>-2.1111111111111112</v>
      </c>
      <c r="AC75" s="12">
        <f t="shared" si="3"/>
        <v>-2.2222222222222223</v>
      </c>
      <c r="AD75" s="12">
        <f t="shared" si="3"/>
        <v>-2.3333333333333335</v>
      </c>
      <c r="AE75" s="12">
        <f t="shared" si="3"/>
        <v>-2.4444444444444446</v>
      </c>
      <c r="AF75" s="12">
        <f t="shared" si="3"/>
        <v>-2.5555555555555554</v>
      </c>
      <c r="AG75" s="12">
        <f t="shared" si="3"/>
        <v>-2.6666666666666665</v>
      </c>
      <c r="AH75" s="12">
        <f t="shared" si="3"/>
        <v>-2.7777777777777777</v>
      </c>
      <c r="AI75" s="12">
        <f t="shared" si="3"/>
        <v>-2.8888888888888888</v>
      </c>
      <c r="AJ75" s="12">
        <f t="shared" si="3"/>
        <v>-3</v>
      </c>
      <c r="AK75" s="12">
        <f t="shared" si="3"/>
        <v>-3.1111111111111107</v>
      </c>
      <c r="AL75" s="12">
        <f t="shared" si="3"/>
        <v>-3.2222222222222223</v>
      </c>
      <c r="AM75" s="12">
        <f t="shared" si="3"/>
        <v>-3.333333333333333</v>
      </c>
      <c r="AN75" s="12">
        <f t="shared" si="3"/>
        <v>-3.4444444444444446</v>
      </c>
    </row>
  </sheetData>
  <mergeCells count="5">
    <mergeCell ref="A71:D73"/>
    <mergeCell ref="A3:B3"/>
    <mergeCell ref="A6:D7"/>
    <mergeCell ref="A28:C29"/>
    <mergeCell ref="A50:C5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2015-06-05T18:17:20Z</dcterms:created>
  <dcterms:modified xsi:type="dcterms:W3CDTF">2019-10-29T06:12:59Z</dcterms:modified>
</cp:coreProperties>
</file>