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IT\SOAT - TCS\"/>
    </mc:Choice>
  </mc:AlternateContent>
  <xr:revisionPtr revIDLastSave="0" documentId="13_ncr:1_{91EEC1E0-AC03-4A6A-9B63-F00E11E2E261}" xr6:coauthVersionLast="45" xr6:coauthVersionMax="46" xr10:uidLastSave="{00000000-0000-0000-0000-000000000000}"/>
  <bookViews>
    <workbookView xWindow="-113" yWindow="-113" windowWidth="24267" windowHeight="13148" tabRatio="742" activeTab="5" xr2:uid="{00000000-000D-0000-FFFF-FFFF00000000}"/>
  </bookViews>
  <sheets>
    <sheet name="TD-CrecerSeguros v.2" sheetId="12" r:id="rId1"/>
    <sheet name="TF-CrecerSeguros v.2" sheetId="4" r:id="rId2"/>
    <sheet name="TD_Crecer_M" sheetId="43" r:id="rId3"/>
    <sheet name="llaves" sheetId="45" r:id="rId4"/>
    <sheet name="TF_Crecer_M" sheetId="44" r:id="rId5"/>
    <sheet name="Comisiones" sheetId="6" r:id="rId6"/>
  </sheets>
  <externalReferences>
    <externalReference r:id="rId7"/>
  </externalReferences>
  <definedNames>
    <definedName name="_xlnm.Print_Area" localSheetId="2">TD_Crecer_M!$A$1:$AC$46</definedName>
    <definedName name="_xlnm.Print_Area" localSheetId="4">TF_Crecer_M!$A$1:$AC$44</definedName>
    <definedName name="codigo">[1]!Base[CODIGO]</definedName>
    <definedName name="codigo_sin">[1]!Siniestros[CODIGO]</definedName>
    <definedName name="costo_sin">[1]!Siniestros[Costo Siniestro]</definedName>
    <definedName name="prima_dev">[1]!Base[PRIMA DEVENGADA]</definedName>
    <definedName name="tipo">[1]!Base[TIPO DE CERTIFICADO]</definedName>
    <definedName name="tipo_sin">[1]!Siniestros[TIPO]</definedName>
    <definedName name="ubigeo">[1]!Base[UBIGEO]</definedName>
    <definedName name="ubigeo_sin">[1]!Siniestros[UBIGEO]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4" l="1"/>
  <c r="D25" i="4"/>
  <c r="BH6" i="12" l="1"/>
  <c r="X44" i="12" l="1"/>
  <c r="E20" i="43" l="1"/>
  <c r="AB33" i="44" l="1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AB26" i="44"/>
  <c r="AB30" i="44" s="1"/>
  <c r="AA26" i="44"/>
  <c r="AA30" i="44" s="1"/>
  <c r="Z26" i="44"/>
  <c r="Z30" i="44" s="1"/>
  <c r="Y26" i="44"/>
  <c r="Y30" i="44" s="1"/>
  <c r="X26" i="44"/>
  <c r="X30" i="44" s="1"/>
  <c r="W26" i="44"/>
  <c r="W30" i="44" s="1"/>
  <c r="V26" i="44"/>
  <c r="V30" i="44" s="1"/>
  <c r="U26" i="44"/>
  <c r="U30" i="44" s="1"/>
  <c r="T26" i="44"/>
  <c r="T30" i="44" s="1"/>
  <c r="S26" i="44"/>
  <c r="S30" i="44" s="1"/>
  <c r="R26" i="44"/>
  <c r="R30" i="44" s="1"/>
  <c r="Q26" i="44"/>
  <c r="Q30" i="44" s="1"/>
  <c r="P26" i="44"/>
  <c r="P30" i="44" s="1"/>
  <c r="O26" i="44"/>
  <c r="O30" i="44" s="1"/>
  <c r="N26" i="44"/>
  <c r="N30" i="44" s="1"/>
  <c r="M26" i="44"/>
  <c r="M30" i="44" s="1"/>
  <c r="L26" i="44"/>
  <c r="L30" i="44" s="1"/>
  <c r="K26" i="44"/>
  <c r="K30" i="44" s="1"/>
  <c r="J26" i="44"/>
  <c r="J30" i="44" s="1"/>
  <c r="I26" i="44"/>
  <c r="I30" i="44" s="1"/>
  <c r="H26" i="44"/>
  <c r="H30" i="44" s="1"/>
  <c r="G26" i="44"/>
  <c r="G30" i="44" s="1"/>
  <c r="F26" i="44"/>
  <c r="F30" i="44" s="1"/>
  <c r="E26" i="44"/>
  <c r="E30" i="44" s="1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AB26" i="43"/>
  <c r="AB30" i="43" s="1"/>
  <c r="AA26" i="43"/>
  <c r="AA30" i="43" s="1"/>
  <c r="Z26" i="43"/>
  <c r="Z30" i="43" s="1"/>
  <c r="Y26" i="43"/>
  <c r="Y30" i="43" s="1"/>
  <c r="X26" i="43"/>
  <c r="X30" i="43" s="1"/>
  <c r="W26" i="43"/>
  <c r="W30" i="43" s="1"/>
  <c r="V26" i="43"/>
  <c r="V30" i="43" s="1"/>
  <c r="U26" i="43"/>
  <c r="U30" i="43" s="1"/>
  <c r="T26" i="43"/>
  <c r="T30" i="43" s="1"/>
  <c r="S26" i="43"/>
  <c r="S30" i="43" s="1"/>
  <c r="R26" i="43"/>
  <c r="R30" i="43" s="1"/>
  <c r="Q26" i="43"/>
  <c r="Q30" i="43" s="1"/>
  <c r="P26" i="43"/>
  <c r="P30" i="43" s="1"/>
  <c r="O26" i="43"/>
  <c r="O30" i="43" s="1"/>
  <c r="N26" i="43"/>
  <c r="N30" i="43" s="1"/>
  <c r="M26" i="43"/>
  <c r="M30" i="43" s="1"/>
  <c r="L26" i="43"/>
  <c r="L30" i="43" s="1"/>
  <c r="K26" i="43"/>
  <c r="K30" i="43" s="1"/>
  <c r="J26" i="43"/>
  <c r="J30" i="43" s="1"/>
  <c r="I26" i="43"/>
  <c r="I30" i="43" s="1"/>
  <c r="H26" i="43"/>
  <c r="H30" i="43" s="1"/>
  <c r="G26" i="43"/>
  <c r="G30" i="43" s="1"/>
  <c r="F26" i="43"/>
  <c r="F30" i="43" s="1"/>
  <c r="E26" i="43"/>
  <c r="E30" i="43" s="1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AE36" i="4"/>
  <c r="AE37" i="12"/>
  <c r="B39" i="12" l="1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5" i="12"/>
</calcChain>
</file>

<file path=xl/sharedStrings.xml><?xml version="1.0" encoding="utf-8"?>
<sst xmlns="http://schemas.openxmlformats.org/spreadsheetml/2006/main" count="941" uniqueCount="176">
  <si>
    <t>Canal o Broker</t>
  </si>
  <si>
    <t>Directo</t>
  </si>
  <si>
    <t xml:space="preserve">Tarifario </t>
  </si>
  <si>
    <t>Versión</t>
  </si>
  <si>
    <t>Fecha</t>
  </si>
  <si>
    <t>USO</t>
  </si>
  <si>
    <t>PARTICULAR</t>
  </si>
  <si>
    <t>TRANSPORTE URBANO</t>
  </si>
  <si>
    <t>TRANSPORTE ESCOLAR</t>
  </si>
  <si>
    <t>CARGA</t>
  </si>
  <si>
    <t>CLASE</t>
  </si>
  <si>
    <t>Automóvil</t>
  </si>
  <si>
    <t>Station</t>
  </si>
  <si>
    <t>Camioneta</t>
  </si>
  <si>
    <t>Vehículo Menor</t>
  </si>
  <si>
    <t>Microbus</t>
  </si>
  <si>
    <t>Omnibus</t>
  </si>
  <si>
    <t>Camión</t>
  </si>
  <si>
    <t>Remolcador</t>
  </si>
  <si>
    <t>Maquinaria</t>
  </si>
  <si>
    <t>(excepto /1)</t>
  </si>
  <si>
    <t>(de riesgo /1)</t>
  </si>
  <si>
    <t xml:space="preserve"> Wagon</t>
  </si>
  <si>
    <t xml:space="preserve"> Rural</t>
  </si>
  <si>
    <t xml:space="preserve"> Pick up</t>
  </si>
  <si>
    <t>Panel</t>
  </si>
  <si>
    <t>(Motocicleta y</t>
  </si>
  <si>
    <t>(Mototaxi)</t>
  </si>
  <si>
    <t>Baranda</t>
  </si>
  <si>
    <t>No Baranda /6</t>
  </si>
  <si>
    <t xml:space="preserve"> Pick up /7</t>
  </si>
  <si>
    <t>Furgoneta</t>
  </si>
  <si>
    <t>(excepto /2)</t>
  </si>
  <si>
    <t>(de riesgo /2)</t>
  </si>
  <si>
    <t>(hasta 9 asientos)</t>
  </si>
  <si>
    <t>(de 10 hasta 16 asientos)</t>
  </si>
  <si>
    <t>(excepto /4)</t>
  </si>
  <si>
    <t xml:space="preserve"> Cuatrimoto)</t>
  </si>
  <si>
    <t xml:space="preserve"> y Trimoto</t>
  </si>
  <si>
    <t>y Trimoto</t>
  </si>
  <si>
    <t>(excepto /3)</t>
  </si>
  <si>
    <t>(de riesgo /3)</t>
  </si>
  <si>
    <t>(excepto /5)</t>
  </si>
  <si>
    <t>(solo para 5/)</t>
  </si>
  <si>
    <t xml:space="preserve">Persona Natural </t>
  </si>
  <si>
    <t xml:space="preserve">Persona Jurídica </t>
  </si>
  <si>
    <t>COD</t>
  </si>
  <si>
    <t>LIMA</t>
  </si>
  <si>
    <t>AMAZONAS</t>
  </si>
  <si>
    <t>ANCASH</t>
  </si>
  <si>
    <t>APURIMAC</t>
  </si>
  <si>
    <t>AREQUIPA</t>
  </si>
  <si>
    <t>AYACUCHO</t>
  </si>
  <si>
    <t>CAJAMARCA</t>
  </si>
  <si>
    <t>CUZCO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</si>
  <si>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</si>
  <si>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</si>
  <si>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</si>
  <si>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</si>
  <si>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</si>
  <si>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</si>
  <si>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</si>
  <si>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</si>
  <si>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</si>
  <si>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</si>
  <si>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</si>
  <si>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</si>
  <si>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</si>
  <si>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</si>
  <si>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</si>
  <si>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</si>
  <si>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/2  Toyota Corolla, Toyota Caldina, Toyota Sprinter, Toyota Probox, Toyota Succeed, Nissan AD, Nissan AD Van, Nissan AD Wagon, Nissan Wingroad, Nissan Avenir, Mazda Familia, Mitsubishi Libero y todos los modelos no disponibles en el catalogo vigente.</t>
  </si>
  <si>
    <t>/4  Hyundai Porter, Hyundai H100, Hyundai HD65, Hyundai HD72, Mitsubishi Canter, Toyota Dina, Toyota Toyoace, Nissan Atlas, Kia Frontier, Kia K, Daihatsu Delta y todos los modelos no disponibles en el catalogo vigente.</t>
  </si>
  <si>
    <t>/5  Ducati, Harley Davidson, BMW, Triumph, Vespa, KTM</t>
  </si>
  <si>
    <t>/6  Incluye clase como Cisterna, Furgón y Volquete.</t>
  </si>
  <si>
    <t xml:space="preserve">/7 No incluye las marcas y modelos Hyundai H100, Kia K2700 y Chevrolet N300 Work. Estas son consideradas Baranda o No Baranda. </t>
  </si>
  <si>
    <t>(hasta 16 asientos)</t>
  </si>
  <si>
    <t>x</t>
  </si>
  <si>
    <t>Particular</t>
  </si>
  <si>
    <t>Statio Wagon</t>
  </si>
  <si>
    <t>Camioneta Rural</t>
  </si>
  <si>
    <t>Camioneta Pickup</t>
  </si>
  <si>
    <t>Camioneta Panel</t>
  </si>
  <si>
    <t>Transporte Urbano</t>
  </si>
  <si>
    <t>Transporte Escolar</t>
  </si>
  <si>
    <t>Transporte Carga</t>
  </si>
  <si>
    <t>COMISIONES</t>
  </si>
  <si>
    <t>F&amp;F</t>
  </si>
  <si>
    <t xml:space="preserve">Camión </t>
  </si>
  <si>
    <t>General</t>
  </si>
  <si>
    <t>Renovación</t>
  </si>
  <si>
    <r>
      <t>/1  Daewoo Tico, Daewoo Matiz, Suzuki Maruti, Hyundai Stellar,</t>
    </r>
    <r>
      <rPr>
        <sz val="10"/>
        <color rgb="FFFF0000"/>
        <rFont val="Century Gothic"/>
        <family val="2"/>
      </rPr>
      <t xml:space="preserve"> Hyundai i10, Hyundai EON, Suzuki Alto, Suzuki Celerio, Chevroler Spark, Chevrolet Aveo, Chevrolet Sail, Toyota Starlet, Reanult Logan, Toyota
Yaris</t>
    </r>
    <r>
      <rPr>
        <sz val="10"/>
        <color theme="1"/>
        <rFont val="Century Gothic"/>
        <family val="2"/>
      </rPr>
      <t>. Kia Picanto y todos los modelos no disponibles en el catalogo vigente.</t>
    </r>
  </si>
  <si>
    <r>
      <t xml:space="preserve">/3  Toyota Hiace, Toyota Town Ace, Toyota Lite Ace, Toyota Regius, Hyundai H1, Hyundai Starex, </t>
    </r>
    <r>
      <rPr>
        <sz val="10"/>
        <color rgb="FFFF0000"/>
        <rFont val="Century Gothic"/>
        <family val="2"/>
      </rPr>
      <t>Hyundai Grace. Nissan Vanette, Nissan Homy, Nissan Urvan, JAC Refine, Volkwagen Transporte</t>
    </r>
    <r>
      <rPr>
        <sz val="10"/>
        <color theme="1"/>
        <rFont val="Century Gothic"/>
        <family val="2"/>
      </rPr>
      <t xml:space="preserve">  y todos los modelos no disponibles en el catalogo vigente.</t>
    </r>
  </si>
  <si>
    <t>Camión Baranda</t>
  </si>
  <si>
    <t>Camion no Baranda ( Cisterna, Furgón y Volquete)</t>
  </si>
  <si>
    <t>Camionera Panel</t>
  </si>
  <si>
    <t>Vehículo Menor ( Furgoneta y trimoto de carga)</t>
  </si>
  <si>
    <t xml:space="preserve">Camioneta Rural hasta 9 asientos </t>
  </si>
  <si>
    <t>Station Wagon</t>
  </si>
  <si>
    <t>CATEGORIA</t>
  </si>
  <si>
    <t>M1</t>
  </si>
  <si>
    <t>M2</t>
  </si>
  <si>
    <t>N1</t>
  </si>
  <si>
    <t>L1 o L3</t>
  </si>
  <si>
    <t>N2 o N3</t>
  </si>
  <si>
    <t>M1 o N1</t>
  </si>
  <si>
    <t>CUSCO</t>
  </si>
  <si>
    <t>EXPRESADO EN SOLES, INCLUYE DERECHO DE EMISION E IGV</t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</si>
  <si>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</si>
  <si>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 Toyota Corolla, Toyota Caldina, Toyota Sprinter, Toyota Probox, Toyota Succeed, Nissan AD, Nissan AD Van, Nissan AD Wagon, Nissan Wingroad, Nissan Avenir, Mazda Familia, Mitsubishi Libero y todos los modelos no disponibles en el catalogo vigente)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</si>
  <si>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 xml:space="preserve"> (Toyota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</si>
  <si>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 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</si>
  <si>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Ducati, Harley Davidson, BMW, Triumph, Vespa, KTM)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</si>
  <si>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</si>
  <si>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 ( Mototaxi )</t>
    </r>
  </si>
  <si>
    <t>Camioneta Pick Up (No incluye las marcas y modelos Hyundai H100, Kia K2700 y  Chevrolet N300 Work. Estas son consideradas Baranda o No Baranda. )</t>
  </si>
  <si>
    <t xml:space="preserve">TARIFARIO DIGITAL SOAT A NIVEL NACIONAL 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</si>
  <si>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Toyota Corolla, Toyota Caldina, Toyota Sprinter, Toyota Probox, Toyota Succeed, Nissan AD, Nissan AD Van, Nissan AD Wagon, Nissan Wingroad, Nissan Avenir, Mazda Familia, Mitsubishi Libero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</si>
  <si>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</si>
  <si>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</t>
    </r>
    <r>
      <rPr>
        <sz val="13"/>
        <color theme="1"/>
        <rFont val="Calibri"/>
        <family val="2"/>
        <scheme val="minor"/>
      </rPr>
      <t>Toyota Hiace, Toyota Town Ace, Toyota Lite Ace, Toyota Regius, Hyundai H1, Hyundai Starex, Hyundai Grace. Nissan Vanette, Nissan Homy, Nissan Urvan, JAC Refine, Volkwagen Transporte</t>
    </r>
    <r>
      <rPr>
        <b/>
        <sz val="13"/>
        <color theme="8" tint="-0.499984740745262"/>
        <rFont val="Calibri"/>
        <family val="2"/>
        <scheme val="minor"/>
      </rPr>
      <t xml:space="preserve">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</si>
  <si>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Toyota Hiace, Toyota Town Ace, Toyota Lite Ace, Toyota Regius, Hyundai H1, Hyundai Starex, Hyundai Grace. Nissan Vanette, Nissan Homy, Nissan Urvan, JAC Refine, Volkwagen Transporte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</si>
  <si>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</t>
    </r>
    <r>
      <rPr>
        <sz val="13"/>
        <color theme="1"/>
        <rFont val="Calibri"/>
        <family val="2"/>
        <scheme val="minor"/>
      </rPr>
      <t xml:space="preserve"> Hyundai Porter, Hyundai H100, Hyundai HD65, Hyundai HD72, Mitsubishi Canter, Toyota Dina, Toyota Toyoace, Nissan Atlas, Kia Frontier, Kia K, Daihatsu Delta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</si>
  <si>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 xml:space="preserve">(Excepto </t>
    </r>
    <r>
      <rPr>
        <sz val="13"/>
        <color theme="1"/>
        <rFont val="Calibri"/>
        <family val="2"/>
        <scheme val="minor"/>
      </rPr>
      <t xml:space="preserve">Ducati, Harley Davidson, BMW, Triumph, Vespa, KTM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</si>
  <si>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</si>
  <si>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t xml:space="preserve">Camión Baranda  </t>
    </r>
    <r>
      <rPr>
        <b/>
        <sz val="13"/>
        <color theme="8" tint="-0.499984740745262"/>
        <rFont val="Calibri"/>
        <family val="2"/>
        <scheme val="minor"/>
      </rPr>
      <t>(Persona Jurídica)</t>
    </r>
    <r>
      <rPr>
        <sz val="13"/>
        <color theme="1"/>
        <rFont val="Calibri"/>
        <family val="2"/>
        <scheme val="minor"/>
      </rPr>
      <t xml:space="preserve"> </t>
    </r>
  </si>
  <si>
    <t xml:space="preserve">TARIFARIO FÍSICO SOAT A NIVEL NACIONAL </t>
  </si>
  <si>
    <t>Automóvil y otros</t>
  </si>
  <si>
    <t>Comisiones</t>
  </si>
  <si>
    <t>CALLAO</t>
  </si>
  <si>
    <t>DESCRIPCION</t>
  </si>
  <si>
    <t>Camioneta Rural hasta 9 asientos</t>
  </si>
  <si>
    <t>Camioneta Rural - de 10 hasta 16 asientos</t>
  </si>
  <si>
    <t>Camioneta Pick up</t>
  </si>
  <si>
    <t>Camion no Baranda</t>
  </si>
  <si>
    <t>Camioneta Pick Up</t>
  </si>
  <si>
    <t>Daewoo Tico, Daewoo Matiz, Suzuki Maruti, Hyundai Stellar, Hyundai i10, Hyundai EON, Suzuki Alto, Suzuki Celerio, Chevroler Spark, Chevrolet Aveo, Chevrolet Sail, Toyota Starlet, Reanult Logan, Toyota Yaris, Kia Picanto y todos los modelos no disponibles en el catalogo vigente )</t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</si>
  <si>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/1)</t>
    </r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</si>
  <si>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(Riesgo /1)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</si>
  <si>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Riesgo /2 </t>
    </r>
    <r>
      <rPr>
        <b/>
        <sz val="13"/>
        <color theme="8" tint="-0.499984740745262"/>
        <rFont val="Calibri"/>
        <family val="2"/>
        <scheme val="minor"/>
      </rPr>
      <t>)</t>
    </r>
  </si>
  <si>
    <t>Toyota Corolla, Toyota Caldina, Toyota Sprinter, Toyota Probox, Toyota Succeed, Nissan AD, Nissan AD Van, Nissan AD Wagon, Nissan Wingroad, Nissan Avenir, Mazda Familia, Mitsubishi Libero y todos los modelos no disponibles en el catalogo vigente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</si>
  <si>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(Riesgo /2)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</si>
  <si>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Riesgo /3 )</t>
    </r>
  </si>
  <si>
    <t>Toyota Hiace, Toyota Town Ace, Toyota Lite Ace, Toyota Regius, Hyundai H1, Hyundai Starex, Hyundai Grace. Nissan Vanette, Nissan Homy, Nissan Urvan, JAC Refine, Volkwagen Transporte</t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</si>
  <si>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>(Riesgo /3)</t>
    </r>
  </si>
  <si>
    <t xml:space="preserve">Toyota Hiace, Toyota Town Ace, Toyota Lite Ace, Toyota Regius, Hyundai H1, Hyundai Starex, Hyundai Grace. Nissan Vanette, Nissan Homy, Nissan Urvan, JAC Refine, Volkwagen Transporte </t>
  </si>
  <si>
    <t xml:space="preserve"> Hyundai Porter, Hyundai H100, Hyundai HD65, Hyundai HD72, Mitsubishi Canter, Toyota Dina, Toyota Toyoace, Nissan Atlas, Kia Frontier, Kia K, Daihatsu Delta y todos los modelos no disponibles en el catalogo vigente</t>
  </si>
  <si>
    <t xml:space="preserve"> Ducati, Harley Davidson, BMW, Triumph, Vespa, KTM</t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</si>
  <si>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No riesgo)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</si>
  <si>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 Excepto Riesgo /1)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</si>
  <si>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  (Riesgo /1)</t>
    </r>
  </si>
  <si>
    <t>las marcas y modelos Hyundai H100, Kia K2700 y  Chevrolet N300 Work. Estas son consideradas Baranda o No Baranda</t>
  </si>
  <si>
    <t>Camioneta Pick Up (Riesgo /6 )</t>
  </si>
  <si>
    <t xml:space="preserve">Camión Baranda  (Persona Jurídica) 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</si>
  <si>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</t>
    </r>
  </si>
  <si>
    <t>Riesgo /1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</si>
  <si>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/2</t>
    </r>
  </si>
  <si>
    <t>Riesgo /2</t>
  </si>
  <si>
    <t>Excepto Riesgo /3</t>
  </si>
  <si>
    <t>Riesgo /3</t>
  </si>
  <si>
    <t>No riesgo /6</t>
  </si>
  <si>
    <t>Excepto Riesgo /1</t>
  </si>
  <si>
    <t>Mototaxi</t>
  </si>
  <si>
    <t>Riesgo /6</t>
  </si>
  <si>
    <t>Furgoneta y trimoto de carga</t>
  </si>
  <si>
    <t>Excepto Riesgo /2</t>
  </si>
  <si>
    <t>Excepto Riesgo /4</t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</si>
  <si>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Riesgo /3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</si>
  <si>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(Riesgo /3)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</si>
  <si>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 Riesgo /4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</si>
  <si>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>(Excepto No riesgo /5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</si>
  <si>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/3</t>
    </r>
  </si>
  <si>
    <t>Excepto No riesgo /5</t>
  </si>
  <si>
    <t>COMPLETO</t>
  </si>
  <si>
    <t>RIESGOS</t>
  </si>
  <si>
    <t>REGULAR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</si>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</sst>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.5"/>
      <color theme="0"/>
      <name val="Century Gothic"/>
      <family val="2"/>
    </font>
    <font>
      <sz val="11.5"/>
      <color theme="0"/>
      <name val="Century Gothic"/>
      <family val="2"/>
    </font>
    <font>
      <b/>
      <sz val="18"/>
      <color theme="0"/>
      <name val="Century Gothic"/>
      <family val="2"/>
    </font>
    <font>
      <b/>
      <sz val="2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8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.5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rgb="FFFF0000"/>
      <name val="Century Gothic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sz val="13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lightGray">
        <fgColor theme="0"/>
        <bgColor theme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4" xfId="0" quotePrefix="1" applyFont="1" applyFill="1" applyBorder="1" applyAlignment="1" applyProtection="1">
      <alignment horizontal="left"/>
      <protection locked="0"/>
    </xf>
    <xf numFmtId="0" fontId="0" fillId="2" borderId="0" xfId="0" applyFill="1"/>
    <xf numFmtId="0" fontId="3" fillId="3" borderId="5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9" fontId="2" fillId="2" borderId="0" xfId="1" applyFont="1" applyFill="1" applyProtection="1">
      <protection locked="0"/>
    </xf>
    <xf numFmtId="0" fontId="5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Continuous"/>
    </xf>
    <xf numFmtId="0" fontId="6" fillId="3" borderId="9" xfId="0" applyFont="1" applyFill="1" applyBorder="1" applyAlignment="1" applyProtection="1">
      <alignment horizontal="centerContinuous"/>
    </xf>
    <xf numFmtId="0" fontId="6" fillId="3" borderId="10" xfId="0" applyFont="1" applyFill="1" applyBorder="1" applyAlignment="1" applyProtection="1">
      <alignment horizontal="centerContinuous"/>
    </xf>
    <xf numFmtId="0" fontId="7" fillId="3" borderId="10" xfId="0" applyFont="1" applyFill="1" applyBorder="1" applyAlignment="1" applyProtection="1">
      <alignment horizontal="centerContinuous"/>
    </xf>
    <xf numFmtId="0" fontId="7" fillId="3" borderId="9" xfId="0" applyFont="1" applyFill="1" applyBorder="1" applyAlignment="1" applyProtection="1">
      <alignment horizontal="centerContinuous"/>
    </xf>
    <xf numFmtId="0" fontId="8" fillId="3" borderId="10" xfId="0" applyFont="1" applyFill="1" applyBorder="1" applyAlignment="1" applyProtection="1">
      <alignment horizontal="centerContinuous"/>
    </xf>
    <xf numFmtId="0" fontId="8" fillId="3" borderId="9" xfId="0" applyFont="1" applyFill="1" applyBorder="1" applyAlignment="1" applyProtection="1">
      <alignment horizontal="centerContinuous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13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vertical="center"/>
    </xf>
    <xf numFmtId="0" fontId="2" fillId="4" borderId="4" xfId="0" applyFont="1" applyFill="1" applyBorder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9" fillId="4" borderId="3" xfId="0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/>
      <protection locked="0"/>
    </xf>
    <xf numFmtId="0" fontId="10" fillId="4" borderId="14" xfId="0" applyFont="1" applyFill="1" applyBorder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7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left" vertical="center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 vertical="center"/>
    </xf>
    <xf numFmtId="0" fontId="12" fillId="5" borderId="12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left" vertical="center"/>
    </xf>
    <xf numFmtId="0" fontId="12" fillId="2" borderId="11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 vertical="center"/>
    </xf>
    <xf numFmtId="0" fontId="12" fillId="5" borderId="4" xfId="0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2" borderId="19" xfId="0" applyFont="1" applyFill="1" applyBorder="1" applyAlignment="1" applyProtection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20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13" fillId="2" borderId="0" xfId="0" applyFont="1" applyFill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9" fontId="2" fillId="2" borderId="26" xfId="0" applyNumberFormat="1" applyFont="1" applyFill="1" applyBorder="1" applyAlignment="1">
      <alignment horizontal="center"/>
    </xf>
    <xf numFmtId="9" fontId="2" fillId="2" borderId="27" xfId="0" applyNumberFormat="1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5" xfId="0" applyFont="1" applyFill="1" applyBorder="1"/>
    <xf numFmtId="9" fontId="2" fillId="2" borderId="25" xfId="0" applyNumberFormat="1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9" fontId="2" fillId="8" borderId="25" xfId="0" applyNumberFormat="1" applyFont="1" applyFill="1" applyBorder="1" applyAlignment="1">
      <alignment horizontal="center"/>
    </xf>
    <xf numFmtId="9" fontId="2" fillId="8" borderId="27" xfId="0" applyNumberFormat="1" applyFont="1" applyFill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/>
    </xf>
    <xf numFmtId="0" fontId="12" fillId="9" borderId="12" xfId="0" applyFont="1" applyFill="1" applyBorder="1" applyAlignment="1" applyProtection="1">
      <alignment horizontal="center" vertical="center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</xf>
    <xf numFmtId="0" fontId="12" fillId="9" borderId="4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 applyProtection="1">
      <alignment horizontal="center" vertical="center"/>
    </xf>
    <xf numFmtId="0" fontId="12" fillId="10" borderId="4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2" fillId="9" borderId="0" xfId="0" applyFont="1" applyFill="1" applyBorder="1" applyAlignment="1" applyProtection="1">
      <alignment horizontal="center" vertical="center"/>
    </xf>
    <xf numFmtId="0" fontId="12" fillId="10" borderId="13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13" xfId="0" applyFont="1" applyFill="1" applyBorder="1" applyAlignment="1" applyProtection="1">
      <alignment horizontal="center"/>
    </xf>
    <xf numFmtId="0" fontId="12" fillId="10" borderId="12" xfId="0" applyFont="1" applyFill="1" applyBorder="1" applyAlignment="1" applyProtection="1">
      <alignment horizontal="center"/>
    </xf>
    <xf numFmtId="0" fontId="12" fillId="10" borderId="2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 vertical="center"/>
    </xf>
    <xf numFmtId="0" fontId="12" fillId="10" borderId="6" xfId="0" applyFont="1" applyFill="1" applyBorder="1" applyAlignment="1" applyProtection="1">
      <alignment horizontal="center" vertical="center"/>
    </xf>
    <xf numFmtId="164" fontId="2" fillId="2" borderId="0" xfId="2" applyNumberFormat="1" applyFont="1" applyFill="1" applyProtection="1">
      <protection locked="0"/>
    </xf>
    <xf numFmtId="0" fontId="15" fillId="12" borderId="29" xfId="0" applyFont="1" applyFill="1" applyBorder="1" applyAlignment="1">
      <alignment horizontal="center" vertical="center" wrapText="1"/>
    </xf>
    <xf numFmtId="0" fontId="15" fillId="12" borderId="30" xfId="0" applyFont="1" applyFill="1" applyBorder="1" applyAlignment="1">
      <alignment horizontal="center" vertical="center" wrapText="1"/>
    </xf>
    <xf numFmtId="0" fontId="15" fillId="12" borderId="31" xfId="0" applyFont="1" applyFill="1" applyBorder="1" applyAlignment="1">
      <alignment horizontal="center" vertical="center" wrapText="1"/>
    </xf>
    <xf numFmtId="0" fontId="15" fillId="12" borderId="32" xfId="0" applyFont="1" applyFill="1" applyBorder="1" applyAlignment="1">
      <alignment horizontal="center" vertical="center" wrapText="1"/>
    </xf>
    <xf numFmtId="0" fontId="16" fillId="12" borderId="31" xfId="0" applyFont="1" applyFill="1" applyBorder="1" applyAlignment="1">
      <alignment horizontal="center" vertical="center" wrapText="1"/>
    </xf>
    <xf numFmtId="0" fontId="19" fillId="0" borderId="0" xfId="0" applyFont="1"/>
    <xf numFmtId="0" fontId="17" fillId="12" borderId="29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7" fillId="0" borderId="0" xfId="0" applyFont="1"/>
    <xf numFmtId="0" fontId="2" fillId="2" borderId="35" xfId="0" applyFont="1" applyFill="1" applyBorder="1"/>
    <xf numFmtId="0" fontId="2" fillId="2" borderId="34" xfId="0" applyFont="1" applyFill="1" applyBorder="1"/>
    <xf numFmtId="9" fontId="2" fillId="2" borderId="34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22" fillId="13" borderId="29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/>
    </xf>
    <xf numFmtId="0" fontId="12" fillId="9" borderId="20" xfId="0" applyFont="1" applyFill="1" applyBorder="1" applyAlignment="1" applyProtection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12" fillId="2" borderId="11" xfId="0" applyFont="1" applyFill="1" applyBorder="1" applyAlignment="1" applyProtection="1">
      <alignment horizontal="center"/>
    </xf>
    <xf numFmtId="0" fontId="12" fillId="2" borderId="19" xfId="0" applyFont="1" applyFill="1" applyBorder="1" applyAlignment="1" applyProtection="1">
      <alignment horizontal="center"/>
    </xf>
    <xf numFmtId="0" fontId="12" fillId="9" borderId="13" xfId="0" applyFont="1" applyFill="1" applyBorder="1" applyAlignment="1" applyProtection="1">
      <alignment horizontal="center" vertical="center"/>
    </xf>
    <xf numFmtId="0" fontId="12" fillId="9" borderId="19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vertical="center" wrapText="1"/>
    </xf>
    <xf numFmtId="0" fontId="21" fillId="11" borderId="29" xfId="0" applyFont="1" applyFill="1" applyBorder="1" applyAlignment="1">
      <alignment vertical="center" wrapText="1"/>
    </xf>
    <xf numFmtId="0" fontId="15" fillId="12" borderId="30" xfId="0" applyFont="1" applyFill="1" applyBorder="1" applyAlignment="1"/>
    <xf numFmtId="0" fontId="15" fillId="12" borderId="30" xfId="0" applyFont="1" applyFill="1" applyBorder="1" applyAlignment="1">
      <alignment vertical="center"/>
    </xf>
    <xf numFmtId="0" fontId="15" fillId="14" borderId="30" xfId="0" applyFont="1" applyFill="1" applyBorder="1" applyAlignment="1"/>
    <xf numFmtId="0" fontId="0" fillId="0" borderId="0" xfId="0" applyAlignment="1">
      <alignment wrapText="1"/>
    </xf>
    <xf numFmtId="0" fontId="26" fillId="11" borderId="29" xfId="0" applyFont="1" applyFill="1" applyBorder="1" applyAlignment="1">
      <alignment vertical="center" wrapText="1"/>
    </xf>
    <xf numFmtId="0" fontId="28" fillId="0" borderId="0" xfId="0" applyFont="1"/>
    <xf numFmtId="0" fontId="9" fillId="4" borderId="3" xfId="0" applyFont="1" applyFill="1" applyBorder="1" applyAlignment="1" applyProtection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recersegurosperu-my.sharepoint.com/Usuarios/OneDrive%20-%20Crecer%20Seguros/Actuarial/24.-%20SOAT/4.-%20Modelo%20Tarificaci&#243;n/SOAT/Pricing_Deterministico_SOAT_CS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_Tarifario"/>
      <sheetName val="Control Data"/>
      <sheetName val="Siniestros"/>
      <sheetName val="Primas"/>
      <sheetName val="Comisiones"/>
      <sheetName val="Comisiones (2)"/>
      <sheetName val="Pricing-Fisico-SOAT-CS"/>
      <sheetName val="Pricing-Digital-SOAT-CS"/>
      <sheetName val="Tarifario Retarificado"/>
      <sheetName val="Pricing-SOAT-CS (2)"/>
      <sheetName val="TD-Directo-CrecerSeguros"/>
      <sheetName val="TF-F&amp;F-CrecerSeguros"/>
      <sheetName val="TD-CrecerSeguros"/>
      <sheetName val="TF-CrecerSeguros"/>
      <sheetName val="Parametros"/>
      <sheetName val="Control Tarifas"/>
      <sheetName val="TD-Red Digital"/>
      <sheetName val="TD-Los Portales"/>
      <sheetName val="TF-ABSA"/>
      <sheetName val="TF-Los Portales"/>
      <sheetName val="TF-Umbrella"/>
      <sheetName val="TF-Pichincha"/>
      <sheetName val="TF-Roma"/>
      <sheetName val="TF-MUC"/>
      <sheetName val="TF-Hugo Gamarra"/>
      <sheetName val="TF-RocaFuerte"/>
      <sheetName val="TF-Luz Saavedra"/>
      <sheetName val="TF-JTM"/>
      <sheetName val="TF-Luis Flores"/>
      <sheetName val="TF-JMC"/>
      <sheetName val="TF-Elisa Castro"/>
      <sheetName val="TF-Consejeros"/>
      <sheetName val="TF-A&amp;E Vital"/>
      <sheetName val="TD-FullCarga"/>
      <sheetName val="TD-Credinka"/>
      <sheetName val="TD-GLT"/>
      <sheetName val="Pricing_Deterministico_SOAT_CS_"/>
      <sheetName val="TD-OTES_1"/>
      <sheetName val="TD-OTE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J15">
            <v>290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BI49"/>
  <sheetViews>
    <sheetView zoomScale="55" zoomScaleNormal="55" workbookViewId="0">
      <pane xSplit="3" ySplit="14" topLeftCell="AS15" activePane="bottomRight" state="frozen"/>
      <selection activeCell="D15" sqref="D15:BI38"/>
      <selection pane="topRight" activeCell="D15" sqref="D15:BI38"/>
      <selection pane="bottomLeft" activeCell="D15" sqref="D15:BI38"/>
      <selection pane="bottomRight" activeCell="AX4" sqref="AX4"/>
    </sheetView>
  </sheetViews>
  <sheetFormatPr baseColWidth="10" defaultColWidth="11.44140625" defaultRowHeight="14.4" x14ac:dyDescent="0.3"/>
  <cols>
    <col min="1" max="2" width="3.44140625" style="1" customWidth="1"/>
    <col min="3" max="3" width="19.6640625" style="1" customWidth="1"/>
    <col min="4" max="61" width="20.6640625" style="1" customWidth="1"/>
    <col min="62" max="16384" width="11.4414062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0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K5" s="7"/>
    </row>
    <row r="6" spans="2:61" ht="15.05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  <c r="BH6" s="1">
        <f>240*1.3</f>
        <v>312</v>
      </c>
    </row>
    <row r="7" spans="2:61" ht="15.65" thickBot="1" x14ac:dyDescent="0.35"/>
    <row r="8" spans="2:61" ht="26.4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5.05" customHeight="1" x14ac:dyDescent="0.3">
      <c r="C9" s="143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0" t="s">
        <v>14</v>
      </c>
      <c r="AB9" s="24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5.05" customHeight="1" x14ac:dyDescent="0.3">
      <c r="C10" s="143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05" x14ac:dyDescent="0.3">
      <c r="C11" s="143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/>
      <c r="AQ11" s="21"/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5.05" customHeight="1" x14ac:dyDescent="0.3">
      <c r="C12" s="143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5.05" customHeight="1" x14ac:dyDescent="0.2">
      <c r="C13" s="83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5.0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122">
        <v>45</v>
      </c>
      <c r="AW14" s="122">
        <v>46</v>
      </c>
      <c r="AX14" s="123">
        <v>47</v>
      </c>
      <c r="AY14" s="124">
        <v>48</v>
      </c>
      <c r="AZ14" s="122">
        <v>49</v>
      </c>
      <c r="BA14" s="122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" customHeight="1" x14ac:dyDescent="0.3">
      <c r="B15" s="102">
        <f t="shared" ref="B15:B39" si="0">D15+F15+H15+J15+L15+N15+P15+R15+T15+V15+X15+Z15+AB15+AD15+AF15+AH15+AJ15+AV15+AX15+AZ15+BB15+BD15+BF15+BH15</f>
        <v>8122</v>
      </c>
      <c r="C15" s="38" t="s">
        <v>47</v>
      </c>
      <c r="D15" s="39">
        <v>70</v>
      </c>
      <c r="E15" s="40">
        <v>70</v>
      </c>
      <c r="F15" s="41">
        <v>270</v>
      </c>
      <c r="G15" s="41">
        <v>270</v>
      </c>
      <c r="H15" s="39">
        <v>80</v>
      </c>
      <c r="I15" s="40">
        <v>80</v>
      </c>
      <c r="J15" s="41">
        <v>300</v>
      </c>
      <c r="K15" s="41">
        <v>300</v>
      </c>
      <c r="L15" s="39">
        <v>70</v>
      </c>
      <c r="M15" s="40">
        <v>70</v>
      </c>
      <c r="N15" s="39">
        <v>680</v>
      </c>
      <c r="O15" s="40">
        <v>680</v>
      </c>
      <c r="P15" s="39">
        <v>405</v>
      </c>
      <c r="Q15" s="40">
        <v>405</v>
      </c>
      <c r="R15" s="41">
        <v>990</v>
      </c>
      <c r="S15" s="41">
        <v>990</v>
      </c>
      <c r="T15" s="39">
        <v>180</v>
      </c>
      <c r="U15" s="40">
        <v>180</v>
      </c>
      <c r="V15" s="41">
        <v>180</v>
      </c>
      <c r="W15" s="41">
        <v>180</v>
      </c>
      <c r="X15" s="84">
        <v>555</v>
      </c>
      <c r="Y15" s="131">
        <v>555</v>
      </c>
      <c r="Z15" s="84">
        <v>555</v>
      </c>
      <c r="AA15" s="131">
        <v>555</v>
      </c>
      <c r="AB15" s="44">
        <v>210</v>
      </c>
      <c r="AC15" s="43">
        <v>210</v>
      </c>
      <c r="AD15" s="39">
        <v>330</v>
      </c>
      <c r="AE15" s="40">
        <v>330</v>
      </c>
      <c r="AF15" s="43">
        <v>243</v>
      </c>
      <c r="AG15" s="43">
        <v>243</v>
      </c>
      <c r="AH15" s="44">
        <v>288</v>
      </c>
      <c r="AI15" s="42">
        <v>288</v>
      </c>
      <c r="AJ15" s="43">
        <v>800</v>
      </c>
      <c r="AK15" s="42">
        <v>800</v>
      </c>
      <c r="AL15" s="39">
        <v>113</v>
      </c>
      <c r="AM15" s="41">
        <v>113</v>
      </c>
      <c r="AN15" s="39">
        <v>126</v>
      </c>
      <c r="AO15" s="40">
        <v>126</v>
      </c>
      <c r="AP15" s="41">
        <v>198</v>
      </c>
      <c r="AQ15" s="41">
        <v>198</v>
      </c>
      <c r="AR15" s="39">
        <v>243</v>
      </c>
      <c r="AS15" s="40">
        <v>243</v>
      </c>
      <c r="AT15" s="41">
        <v>243</v>
      </c>
      <c r="AU15" s="40">
        <v>243</v>
      </c>
      <c r="AV15" s="95">
        <v>620</v>
      </c>
      <c r="AW15" s="92">
        <v>240</v>
      </c>
      <c r="AX15" s="96">
        <v>177</v>
      </c>
      <c r="AY15" s="97">
        <v>177</v>
      </c>
      <c r="AZ15" s="92">
        <v>195</v>
      </c>
      <c r="BA15" s="92">
        <v>195</v>
      </c>
      <c r="BB15" s="44">
        <v>180</v>
      </c>
      <c r="BC15" s="42">
        <v>180</v>
      </c>
      <c r="BD15" s="43">
        <v>180</v>
      </c>
      <c r="BE15" s="43">
        <v>180</v>
      </c>
      <c r="BF15" s="44">
        <v>252</v>
      </c>
      <c r="BG15" s="42">
        <v>252</v>
      </c>
      <c r="BH15" s="92">
        <v>312</v>
      </c>
      <c r="BI15" s="97">
        <v>312</v>
      </c>
    </row>
    <row r="16" spans="2:61" ht="20.2" customHeight="1" x14ac:dyDescent="0.3">
      <c r="B16" s="102"/>
      <c r="C16" s="45" t="s">
        <v>128</v>
      </c>
      <c r="D16" s="46">
        <v>70</v>
      </c>
      <c r="E16" s="47">
        <v>70</v>
      </c>
      <c r="F16" s="48">
        <v>270</v>
      </c>
      <c r="G16" s="48">
        <v>270</v>
      </c>
      <c r="H16" s="46">
        <v>80</v>
      </c>
      <c r="I16" s="47">
        <v>80</v>
      </c>
      <c r="J16" s="48">
        <v>300</v>
      </c>
      <c r="K16" s="48">
        <v>300</v>
      </c>
      <c r="L16" s="46">
        <v>70</v>
      </c>
      <c r="M16" s="47">
        <v>70</v>
      </c>
      <c r="N16" s="46">
        <v>680</v>
      </c>
      <c r="O16" s="47">
        <v>680</v>
      </c>
      <c r="P16" s="46">
        <v>405</v>
      </c>
      <c r="Q16" s="47">
        <v>405</v>
      </c>
      <c r="R16" s="48">
        <v>990</v>
      </c>
      <c r="S16" s="48">
        <v>990</v>
      </c>
      <c r="T16" s="46">
        <v>180</v>
      </c>
      <c r="U16" s="47">
        <v>180</v>
      </c>
      <c r="V16" s="48">
        <v>180</v>
      </c>
      <c r="W16" s="48">
        <v>180</v>
      </c>
      <c r="X16" s="86">
        <v>555</v>
      </c>
      <c r="Y16" s="89">
        <v>555</v>
      </c>
      <c r="Z16" s="91">
        <v>555</v>
      </c>
      <c r="AA16" s="90">
        <v>555</v>
      </c>
      <c r="AB16" s="51">
        <v>210</v>
      </c>
      <c r="AC16" s="50">
        <v>210</v>
      </c>
      <c r="AD16" s="46">
        <v>330</v>
      </c>
      <c r="AE16" s="47">
        <v>330</v>
      </c>
      <c r="AF16" s="50">
        <v>243</v>
      </c>
      <c r="AG16" s="50">
        <v>243</v>
      </c>
      <c r="AH16" s="51">
        <v>288</v>
      </c>
      <c r="AI16" s="49">
        <v>288</v>
      </c>
      <c r="AJ16" s="50">
        <v>800</v>
      </c>
      <c r="AK16" s="49">
        <v>800</v>
      </c>
      <c r="AL16" s="46">
        <v>113</v>
      </c>
      <c r="AM16" s="48">
        <v>113</v>
      </c>
      <c r="AN16" s="46">
        <v>126</v>
      </c>
      <c r="AO16" s="47">
        <v>126</v>
      </c>
      <c r="AP16" s="48">
        <v>198</v>
      </c>
      <c r="AQ16" s="48">
        <v>198</v>
      </c>
      <c r="AR16" s="46">
        <v>243</v>
      </c>
      <c r="AS16" s="47">
        <v>243</v>
      </c>
      <c r="AT16" s="48">
        <v>243</v>
      </c>
      <c r="AU16" s="47">
        <v>243</v>
      </c>
      <c r="AV16" s="98">
        <v>620</v>
      </c>
      <c r="AW16" s="90">
        <v>240</v>
      </c>
      <c r="AX16" s="129">
        <v>177</v>
      </c>
      <c r="AY16" s="47">
        <v>177</v>
      </c>
      <c r="AZ16" s="50">
        <v>195</v>
      </c>
      <c r="BA16" s="50">
        <v>195</v>
      </c>
      <c r="BB16" s="51">
        <v>180</v>
      </c>
      <c r="BC16" s="49">
        <v>180</v>
      </c>
      <c r="BD16" s="50">
        <v>180</v>
      </c>
      <c r="BE16" s="50">
        <v>180</v>
      </c>
      <c r="BF16" s="51">
        <v>252</v>
      </c>
      <c r="BG16" s="49">
        <v>252</v>
      </c>
      <c r="BH16" s="90">
        <v>312</v>
      </c>
      <c r="BI16" s="89">
        <v>312</v>
      </c>
    </row>
    <row r="17" spans="2:61" ht="20.2" customHeight="1" x14ac:dyDescent="0.3">
      <c r="B17" s="102">
        <f t="shared" si="0"/>
        <v>7684</v>
      </c>
      <c r="C17" s="45" t="s">
        <v>48</v>
      </c>
      <c r="D17" s="46">
        <v>70</v>
      </c>
      <c r="E17" s="47">
        <v>70</v>
      </c>
      <c r="F17" s="48">
        <v>270</v>
      </c>
      <c r="G17" s="48">
        <v>270</v>
      </c>
      <c r="H17" s="46">
        <v>77</v>
      </c>
      <c r="I17" s="47">
        <v>77</v>
      </c>
      <c r="J17" s="48">
        <v>340</v>
      </c>
      <c r="K17" s="48">
        <v>340</v>
      </c>
      <c r="L17" s="46">
        <v>70</v>
      </c>
      <c r="M17" s="47">
        <v>70</v>
      </c>
      <c r="N17" s="46">
        <v>680</v>
      </c>
      <c r="O17" s="47">
        <v>680</v>
      </c>
      <c r="P17" s="46">
        <v>405</v>
      </c>
      <c r="Q17" s="47">
        <v>405</v>
      </c>
      <c r="R17" s="48">
        <v>990</v>
      </c>
      <c r="S17" s="48">
        <v>990</v>
      </c>
      <c r="T17" s="46">
        <v>189</v>
      </c>
      <c r="U17" s="47">
        <v>189</v>
      </c>
      <c r="V17" s="48">
        <v>189</v>
      </c>
      <c r="W17" s="48">
        <v>189</v>
      </c>
      <c r="X17" s="86">
        <v>204</v>
      </c>
      <c r="Y17" s="89">
        <v>204</v>
      </c>
      <c r="Z17" s="91">
        <v>204</v>
      </c>
      <c r="AA17" s="90">
        <v>204</v>
      </c>
      <c r="AB17" s="51">
        <v>261</v>
      </c>
      <c r="AC17" s="50">
        <v>261</v>
      </c>
      <c r="AD17" s="46">
        <v>330</v>
      </c>
      <c r="AE17" s="47">
        <v>330</v>
      </c>
      <c r="AF17" s="50">
        <v>288</v>
      </c>
      <c r="AG17" s="50">
        <v>288</v>
      </c>
      <c r="AH17" s="51">
        <v>378</v>
      </c>
      <c r="AI17" s="49">
        <v>378</v>
      </c>
      <c r="AJ17" s="50">
        <v>800</v>
      </c>
      <c r="AK17" s="49">
        <v>800</v>
      </c>
      <c r="AL17" s="46">
        <v>113</v>
      </c>
      <c r="AM17" s="48">
        <v>113</v>
      </c>
      <c r="AN17" s="46">
        <v>126</v>
      </c>
      <c r="AO17" s="47">
        <v>126</v>
      </c>
      <c r="AP17" s="48">
        <v>198</v>
      </c>
      <c r="AQ17" s="48">
        <v>198</v>
      </c>
      <c r="AR17" s="46">
        <v>243</v>
      </c>
      <c r="AS17" s="47">
        <v>243</v>
      </c>
      <c r="AT17" s="48">
        <v>243</v>
      </c>
      <c r="AU17" s="47">
        <v>243</v>
      </c>
      <c r="AV17" s="98">
        <v>620</v>
      </c>
      <c r="AW17" s="90">
        <v>240</v>
      </c>
      <c r="AX17" s="129">
        <v>179</v>
      </c>
      <c r="AY17" s="47">
        <v>179</v>
      </c>
      <c r="AZ17" s="50">
        <v>207</v>
      </c>
      <c r="BA17" s="50">
        <v>207</v>
      </c>
      <c r="BB17" s="51">
        <v>189</v>
      </c>
      <c r="BC17" s="49">
        <v>189</v>
      </c>
      <c r="BD17" s="50">
        <v>180</v>
      </c>
      <c r="BE17" s="50">
        <v>180</v>
      </c>
      <c r="BF17" s="51">
        <v>252</v>
      </c>
      <c r="BG17" s="49">
        <v>252</v>
      </c>
      <c r="BH17" s="90">
        <v>312</v>
      </c>
      <c r="BI17" s="89">
        <v>312</v>
      </c>
    </row>
    <row r="18" spans="2:61" ht="20.2" customHeight="1" x14ac:dyDescent="0.3">
      <c r="B18" s="102">
        <f t="shared" si="0"/>
        <v>7915</v>
      </c>
      <c r="C18" s="45" t="s">
        <v>49</v>
      </c>
      <c r="D18" s="46">
        <v>85</v>
      </c>
      <c r="E18" s="47">
        <v>85</v>
      </c>
      <c r="F18" s="48">
        <v>300</v>
      </c>
      <c r="G18" s="48">
        <v>300</v>
      </c>
      <c r="H18" s="46">
        <v>90</v>
      </c>
      <c r="I18" s="47">
        <v>90</v>
      </c>
      <c r="J18" s="48">
        <v>300</v>
      </c>
      <c r="K18" s="48">
        <v>300</v>
      </c>
      <c r="L18" s="46">
        <v>90</v>
      </c>
      <c r="M18" s="47">
        <v>90</v>
      </c>
      <c r="N18" s="46">
        <v>680</v>
      </c>
      <c r="O18" s="47">
        <v>680</v>
      </c>
      <c r="P18" s="46">
        <v>450</v>
      </c>
      <c r="Q18" s="47">
        <v>450</v>
      </c>
      <c r="R18" s="50">
        <v>990</v>
      </c>
      <c r="S18" s="50">
        <v>990</v>
      </c>
      <c r="T18" s="46">
        <v>189</v>
      </c>
      <c r="U18" s="47">
        <v>189</v>
      </c>
      <c r="V18" s="48">
        <v>189</v>
      </c>
      <c r="W18" s="48">
        <v>189</v>
      </c>
      <c r="X18" s="86">
        <v>370</v>
      </c>
      <c r="Y18" s="89">
        <v>370</v>
      </c>
      <c r="Z18" s="91">
        <v>285</v>
      </c>
      <c r="AA18" s="90">
        <v>285</v>
      </c>
      <c r="AB18" s="51">
        <v>243</v>
      </c>
      <c r="AC18" s="50">
        <v>243</v>
      </c>
      <c r="AD18" s="46">
        <v>330</v>
      </c>
      <c r="AE18" s="47">
        <v>330</v>
      </c>
      <c r="AF18" s="50">
        <v>270</v>
      </c>
      <c r="AG18" s="50">
        <v>270</v>
      </c>
      <c r="AH18" s="51">
        <v>315</v>
      </c>
      <c r="AI18" s="49">
        <v>315</v>
      </c>
      <c r="AJ18" s="50">
        <v>800</v>
      </c>
      <c r="AK18" s="49">
        <v>800</v>
      </c>
      <c r="AL18" s="46">
        <v>113</v>
      </c>
      <c r="AM18" s="48">
        <v>113</v>
      </c>
      <c r="AN18" s="46">
        <v>126</v>
      </c>
      <c r="AO18" s="47">
        <v>126</v>
      </c>
      <c r="AP18" s="48">
        <v>198</v>
      </c>
      <c r="AQ18" s="48">
        <v>198</v>
      </c>
      <c r="AR18" s="46">
        <v>243</v>
      </c>
      <c r="AS18" s="47">
        <v>243</v>
      </c>
      <c r="AT18" s="48">
        <v>243</v>
      </c>
      <c r="AU18" s="47">
        <v>243</v>
      </c>
      <c r="AV18" s="94">
        <v>620</v>
      </c>
      <c r="AW18" s="90">
        <v>240</v>
      </c>
      <c r="AX18" s="129">
        <v>179</v>
      </c>
      <c r="AY18" s="47">
        <v>179</v>
      </c>
      <c r="AZ18" s="50">
        <v>207</v>
      </c>
      <c r="BA18" s="50">
        <v>207</v>
      </c>
      <c r="BB18" s="51">
        <v>189</v>
      </c>
      <c r="BC18" s="49">
        <v>189</v>
      </c>
      <c r="BD18" s="50">
        <v>180</v>
      </c>
      <c r="BE18" s="50">
        <v>180</v>
      </c>
      <c r="BF18" s="51">
        <v>252</v>
      </c>
      <c r="BG18" s="49">
        <v>252</v>
      </c>
      <c r="BH18" s="90">
        <v>312</v>
      </c>
      <c r="BI18" s="89">
        <v>312</v>
      </c>
    </row>
    <row r="19" spans="2:61" ht="20.2" customHeight="1" x14ac:dyDescent="0.3">
      <c r="B19" s="102">
        <f t="shared" si="0"/>
        <v>8166</v>
      </c>
      <c r="C19" s="45" t="s">
        <v>50</v>
      </c>
      <c r="D19" s="46">
        <v>81</v>
      </c>
      <c r="E19" s="47">
        <v>81</v>
      </c>
      <c r="F19" s="48">
        <v>280</v>
      </c>
      <c r="G19" s="48">
        <v>280</v>
      </c>
      <c r="H19" s="46">
        <v>99</v>
      </c>
      <c r="I19" s="47">
        <v>99</v>
      </c>
      <c r="J19" s="48">
        <v>330</v>
      </c>
      <c r="K19" s="48">
        <v>330</v>
      </c>
      <c r="L19" s="46">
        <v>99</v>
      </c>
      <c r="M19" s="47">
        <v>99</v>
      </c>
      <c r="N19" s="46">
        <v>680</v>
      </c>
      <c r="O19" s="47">
        <v>680</v>
      </c>
      <c r="P19" s="46">
        <v>495</v>
      </c>
      <c r="Q19" s="47">
        <v>495</v>
      </c>
      <c r="R19" s="48">
        <v>990</v>
      </c>
      <c r="S19" s="48">
        <v>990</v>
      </c>
      <c r="T19" s="46">
        <v>189</v>
      </c>
      <c r="U19" s="47">
        <v>189</v>
      </c>
      <c r="V19" s="48">
        <v>189</v>
      </c>
      <c r="W19" s="48">
        <v>189</v>
      </c>
      <c r="X19" s="86">
        <v>305</v>
      </c>
      <c r="Y19" s="89">
        <v>305</v>
      </c>
      <c r="Z19" s="91">
        <v>275</v>
      </c>
      <c r="AA19" s="90">
        <v>275</v>
      </c>
      <c r="AB19" s="51">
        <v>315</v>
      </c>
      <c r="AC19" s="50">
        <v>315</v>
      </c>
      <c r="AD19" s="46">
        <v>380</v>
      </c>
      <c r="AE19" s="47">
        <v>380</v>
      </c>
      <c r="AF19" s="50">
        <v>342</v>
      </c>
      <c r="AG19" s="50">
        <v>342</v>
      </c>
      <c r="AH19" s="51">
        <v>378</v>
      </c>
      <c r="AI19" s="49">
        <v>378</v>
      </c>
      <c r="AJ19" s="50">
        <v>800</v>
      </c>
      <c r="AK19" s="49">
        <v>800</v>
      </c>
      <c r="AL19" s="46">
        <v>113</v>
      </c>
      <c r="AM19" s="48">
        <v>113</v>
      </c>
      <c r="AN19" s="46">
        <v>126</v>
      </c>
      <c r="AO19" s="47">
        <v>126</v>
      </c>
      <c r="AP19" s="48">
        <v>198</v>
      </c>
      <c r="AQ19" s="48">
        <v>198</v>
      </c>
      <c r="AR19" s="46">
        <v>243</v>
      </c>
      <c r="AS19" s="47">
        <v>243</v>
      </c>
      <c r="AT19" s="48">
        <v>243</v>
      </c>
      <c r="AU19" s="47">
        <v>243</v>
      </c>
      <c r="AV19" s="98">
        <v>620</v>
      </c>
      <c r="AW19" s="90">
        <v>240</v>
      </c>
      <c r="AX19" s="129">
        <v>179</v>
      </c>
      <c r="AY19" s="47">
        <v>179</v>
      </c>
      <c r="AZ19" s="50">
        <v>207</v>
      </c>
      <c r="BA19" s="50">
        <v>207</v>
      </c>
      <c r="BB19" s="51">
        <v>189</v>
      </c>
      <c r="BC19" s="49">
        <v>189</v>
      </c>
      <c r="BD19" s="50">
        <v>180</v>
      </c>
      <c r="BE19" s="50">
        <v>180</v>
      </c>
      <c r="BF19" s="51">
        <v>252</v>
      </c>
      <c r="BG19" s="49">
        <v>252</v>
      </c>
      <c r="BH19" s="90">
        <v>312</v>
      </c>
      <c r="BI19" s="89">
        <v>312</v>
      </c>
    </row>
    <row r="20" spans="2:61" ht="20.2" customHeight="1" x14ac:dyDescent="0.3">
      <c r="B20" s="102">
        <f t="shared" si="0"/>
        <v>8067</v>
      </c>
      <c r="C20" s="45" t="s">
        <v>51</v>
      </c>
      <c r="D20" s="46">
        <v>69</v>
      </c>
      <c r="E20" s="47">
        <v>69</v>
      </c>
      <c r="F20" s="48">
        <v>230</v>
      </c>
      <c r="G20" s="48">
        <v>230</v>
      </c>
      <c r="H20" s="46">
        <v>70</v>
      </c>
      <c r="I20" s="47">
        <v>70</v>
      </c>
      <c r="J20" s="48">
        <v>280</v>
      </c>
      <c r="K20" s="48">
        <v>280</v>
      </c>
      <c r="L20" s="46">
        <v>69</v>
      </c>
      <c r="M20" s="47">
        <v>69</v>
      </c>
      <c r="N20" s="46">
        <v>680</v>
      </c>
      <c r="O20" s="47">
        <v>680</v>
      </c>
      <c r="P20" s="46">
        <v>477</v>
      </c>
      <c r="Q20" s="47">
        <v>477</v>
      </c>
      <c r="R20" s="48">
        <v>990</v>
      </c>
      <c r="S20" s="48">
        <v>990</v>
      </c>
      <c r="T20" s="86">
        <v>185</v>
      </c>
      <c r="U20" s="87">
        <v>185</v>
      </c>
      <c r="V20" s="48">
        <v>270</v>
      </c>
      <c r="W20" s="48">
        <v>270</v>
      </c>
      <c r="X20" s="86">
        <v>375</v>
      </c>
      <c r="Y20" s="89">
        <v>375</v>
      </c>
      <c r="Z20" s="91">
        <v>355</v>
      </c>
      <c r="AA20" s="90">
        <v>355</v>
      </c>
      <c r="AB20" s="93">
        <v>183</v>
      </c>
      <c r="AC20" s="94">
        <v>183</v>
      </c>
      <c r="AD20" s="46">
        <v>380</v>
      </c>
      <c r="AE20" s="47">
        <v>380</v>
      </c>
      <c r="AF20" s="50">
        <v>270</v>
      </c>
      <c r="AG20" s="50">
        <v>270</v>
      </c>
      <c r="AH20" s="54">
        <v>468</v>
      </c>
      <c r="AI20" s="55">
        <v>468</v>
      </c>
      <c r="AJ20" s="50">
        <v>800</v>
      </c>
      <c r="AK20" s="49">
        <v>800</v>
      </c>
      <c r="AL20" s="46">
        <v>113</v>
      </c>
      <c r="AM20" s="48">
        <v>113</v>
      </c>
      <c r="AN20" s="46">
        <v>126</v>
      </c>
      <c r="AO20" s="47">
        <v>126</v>
      </c>
      <c r="AP20" s="48">
        <v>198</v>
      </c>
      <c r="AQ20" s="48">
        <v>198</v>
      </c>
      <c r="AR20" s="46">
        <v>243</v>
      </c>
      <c r="AS20" s="47">
        <v>243</v>
      </c>
      <c r="AT20" s="48">
        <v>243</v>
      </c>
      <c r="AU20" s="47">
        <v>243</v>
      </c>
      <c r="AV20" s="98">
        <v>620</v>
      </c>
      <c r="AW20" s="90">
        <v>240</v>
      </c>
      <c r="AX20" s="129">
        <v>179</v>
      </c>
      <c r="AY20" s="47">
        <v>179</v>
      </c>
      <c r="AZ20" s="50">
        <v>198</v>
      </c>
      <c r="BA20" s="50">
        <v>198</v>
      </c>
      <c r="BB20" s="88">
        <v>175</v>
      </c>
      <c r="BC20" s="89">
        <v>175</v>
      </c>
      <c r="BD20" s="50">
        <v>180</v>
      </c>
      <c r="BE20" s="50">
        <v>180</v>
      </c>
      <c r="BF20" s="51">
        <v>252</v>
      </c>
      <c r="BG20" s="49">
        <v>252</v>
      </c>
      <c r="BH20" s="90">
        <v>312</v>
      </c>
      <c r="BI20" s="89">
        <v>312</v>
      </c>
    </row>
    <row r="21" spans="2:61" ht="20.2" customHeight="1" x14ac:dyDescent="0.3">
      <c r="B21" s="102">
        <f t="shared" si="0"/>
        <v>7837</v>
      </c>
      <c r="C21" s="45" t="s">
        <v>52</v>
      </c>
      <c r="D21" s="46">
        <v>81</v>
      </c>
      <c r="E21" s="47">
        <v>81</v>
      </c>
      <c r="F21" s="48">
        <v>280</v>
      </c>
      <c r="G21" s="48">
        <v>280</v>
      </c>
      <c r="H21" s="51">
        <v>99</v>
      </c>
      <c r="I21" s="49">
        <v>99</v>
      </c>
      <c r="J21" s="48">
        <v>330</v>
      </c>
      <c r="K21" s="48">
        <v>330</v>
      </c>
      <c r="L21" s="46">
        <v>99</v>
      </c>
      <c r="M21" s="47">
        <v>99</v>
      </c>
      <c r="N21" s="46">
        <v>680</v>
      </c>
      <c r="O21" s="47">
        <v>680</v>
      </c>
      <c r="P21" s="46">
        <v>495</v>
      </c>
      <c r="Q21" s="47">
        <v>495</v>
      </c>
      <c r="R21" s="48">
        <v>990</v>
      </c>
      <c r="S21" s="48">
        <v>990</v>
      </c>
      <c r="T21" s="51">
        <v>189</v>
      </c>
      <c r="U21" s="49">
        <v>189</v>
      </c>
      <c r="V21" s="50">
        <v>189</v>
      </c>
      <c r="W21" s="50">
        <v>189</v>
      </c>
      <c r="X21" s="88">
        <v>305</v>
      </c>
      <c r="Y21" s="89">
        <v>305</v>
      </c>
      <c r="Z21" s="91">
        <v>275</v>
      </c>
      <c r="AA21" s="90">
        <v>275</v>
      </c>
      <c r="AB21" s="51">
        <v>212</v>
      </c>
      <c r="AC21" s="50">
        <v>212</v>
      </c>
      <c r="AD21" s="51">
        <v>280</v>
      </c>
      <c r="AE21" s="49">
        <v>280</v>
      </c>
      <c r="AF21" s="50">
        <v>234</v>
      </c>
      <c r="AG21" s="50">
        <v>234</v>
      </c>
      <c r="AH21" s="54">
        <v>360</v>
      </c>
      <c r="AI21" s="55">
        <v>360</v>
      </c>
      <c r="AJ21" s="50">
        <v>800</v>
      </c>
      <c r="AK21" s="49">
        <v>800</v>
      </c>
      <c r="AL21" s="46">
        <v>113</v>
      </c>
      <c r="AM21" s="48">
        <v>113</v>
      </c>
      <c r="AN21" s="46">
        <v>126</v>
      </c>
      <c r="AO21" s="47">
        <v>126</v>
      </c>
      <c r="AP21" s="48">
        <v>198</v>
      </c>
      <c r="AQ21" s="48">
        <v>198</v>
      </c>
      <c r="AR21" s="46">
        <v>243</v>
      </c>
      <c r="AS21" s="47">
        <v>243</v>
      </c>
      <c r="AT21" s="48">
        <v>243</v>
      </c>
      <c r="AU21" s="47">
        <v>243</v>
      </c>
      <c r="AV21" s="98">
        <v>620</v>
      </c>
      <c r="AW21" s="90">
        <v>240</v>
      </c>
      <c r="AX21" s="121">
        <v>179</v>
      </c>
      <c r="AY21" s="47">
        <v>179</v>
      </c>
      <c r="AZ21" s="50">
        <v>207</v>
      </c>
      <c r="BA21" s="50">
        <v>207</v>
      </c>
      <c r="BB21" s="51">
        <v>189</v>
      </c>
      <c r="BC21" s="49">
        <v>189</v>
      </c>
      <c r="BD21" s="50">
        <v>180</v>
      </c>
      <c r="BE21" s="50">
        <v>180</v>
      </c>
      <c r="BF21" s="51">
        <v>252</v>
      </c>
      <c r="BG21" s="49">
        <v>252</v>
      </c>
      <c r="BH21" s="90">
        <v>312</v>
      </c>
      <c r="BI21" s="89">
        <v>312</v>
      </c>
    </row>
    <row r="22" spans="2:61" ht="20.2" customHeight="1" x14ac:dyDescent="0.3">
      <c r="B22" s="102">
        <f t="shared" si="0"/>
        <v>7553</v>
      </c>
      <c r="C22" s="45" t="s">
        <v>53</v>
      </c>
      <c r="D22" s="46">
        <v>70</v>
      </c>
      <c r="E22" s="47">
        <v>70</v>
      </c>
      <c r="F22" s="48">
        <v>260</v>
      </c>
      <c r="G22" s="48">
        <v>260</v>
      </c>
      <c r="H22" s="46">
        <v>72</v>
      </c>
      <c r="I22" s="47">
        <v>72</v>
      </c>
      <c r="J22" s="48">
        <v>320</v>
      </c>
      <c r="K22" s="48">
        <v>320</v>
      </c>
      <c r="L22" s="46">
        <v>70</v>
      </c>
      <c r="M22" s="47">
        <v>70</v>
      </c>
      <c r="N22" s="46">
        <v>680</v>
      </c>
      <c r="O22" s="47">
        <v>680</v>
      </c>
      <c r="P22" s="46">
        <v>441</v>
      </c>
      <c r="Q22" s="47">
        <v>441</v>
      </c>
      <c r="R22" s="48">
        <v>990</v>
      </c>
      <c r="S22" s="48">
        <v>990</v>
      </c>
      <c r="T22" s="46">
        <v>180</v>
      </c>
      <c r="U22" s="47">
        <v>180</v>
      </c>
      <c r="V22" s="50">
        <v>180</v>
      </c>
      <c r="W22" s="50">
        <v>180</v>
      </c>
      <c r="X22" s="86">
        <v>245</v>
      </c>
      <c r="Y22" s="89">
        <v>245</v>
      </c>
      <c r="Z22" s="91">
        <v>225</v>
      </c>
      <c r="AA22" s="90">
        <v>225</v>
      </c>
      <c r="AB22" s="51">
        <v>225</v>
      </c>
      <c r="AC22" s="50">
        <v>225</v>
      </c>
      <c r="AD22" s="51">
        <v>280</v>
      </c>
      <c r="AE22" s="49">
        <v>280</v>
      </c>
      <c r="AF22" s="50">
        <v>252</v>
      </c>
      <c r="AG22" s="50">
        <v>252</v>
      </c>
      <c r="AH22" s="51">
        <v>342</v>
      </c>
      <c r="AI22" s="49">
        <v>342</v>
      </c>
      <c r="AJ22" s="50">
        <v>800</v>
      </c>
      <c r="AK22" s="49">
        <v>800</v>
      </c>
      <c r="AL22" s="46">
        <v>113</v>
      </c>
      <c r="AM22" s="48">
        <v>113</v>
      </c>
      <c r="AN22" s="46">
        <v>126</v>
      </c>
      <c r="AO22" s="47">
        <v>126</v>
      </c>
      <c r="AP22" s="48">
        <v>198</v>
      </c>
      <c r="AQ22" s="48">
        <v>198</v>
      </c>
      <c r="AR22" s="46">
        <v>243</v>
      </c>
      <c r="AS22" s="47">
        <v>243</v>
      </c>
      <c r="AT22" s="48">
        <v>243</v>
      </c>
      <c r="AU22" s="47">
        <v>243</v>
      </c>
      <c r="AV22" s="98">
        <v>620</v>
      </c>
      <c r="AW22" s="90">
        <v>240</v>
      </c>
      <c r="AX22" s="121">
        <v>179</v>
      </c>
      <c r="AY22" s="47">
        <v>179</v>
      </c>
      <c r="AZ22" s="50">
        <v>198</v>
      </c>
      <c r="BA22" s="50">
        <v>198</v>
      </c>
      <c r="BB22" s="51">
        <v>180</v>
      </c>
      <c r="BC22" s="49">
        <v>180</v>
      </c>
      <c r="BD22" s="50">
        <v>180</v>
      </c>
      <c r="BE22" s="50">
        <v>180</v>
      </c>
      <c r="BF22" s="51">
        <v>252</v>
      </c>
      <c r="BG22" s="49">
        <v>252</v>
      </c>
      <c r="BH22" s="90">
        <v>312</v>
      </c>
      <c r="BI22" s="89">
        <v>312</v>
      </c>
    </row>
    <row r="23" spans="2:61" ht="21.95" customHeight="1" x14ac:dyDescent="0.3">
      <c r="B23" s="102">
        <f t="shared" si="0"/>
        <v>7728</v>
      </c>
      <c r="C23" s="45" t="s">
        <v>54</v>
      </c>
      <c r="D23" s="51">
        <v>69</v>
      </c>
      <c r="E23" s="49">
        <v>69</v>
      </c>
      <c r="F23" s="50">
        <v>230</v>
      </c>
      <c r="G23" s="50">
        <v>230</v>
      </c>
      <c r="H23" s="46">
        <v>75</v>
      </c>
      <c r="I23" s="47">
        <v>75</v>
      </c>
      <c r="J23" s="48">
        <v>330</v>
      </c>
      <c r="K23" s="48">
        <v>330</v>
      </c>
      <c r="L23" s="46">
        <v>69</v>
      </c>
      <c r="M23" s="47">
        <v>69</v>
      </c>
      <c r="N23" s="46">
        <v>680</v>
      </c>
      <c r="O23" s="47">
        <v>680</v>
      </c>
      <c r="P23" s="46">
        <v>495</v>
      </c>
      <c r="Q23" s="47">
        <v>495</v>
      </c>
      <c r="R23" s="48">
        <v>990</v>
      </c>
      <c r="S23" s="48">
        <v>990</v>
      </c>
      <c r="T23" s="86">
        <v>185</v>
      </c>
      <c r="U23" s="87">
        <v>185</v>
      </c>
      <c r="V23" s="48">
        <v>189</v>
      </c>
      <c r="W23" s="48">
        <v>189</v>
      </c>
      <c r="X23" s="88">
        <v>305</v>
      </c>
      <c r="Y23" s="89">
        <v>305</v>
      </c>
      <c r="Z23" s="91">
        <v>275</v>
      </c>
      <c r="AA23" s="90">
        <v>275</v>
      </c>
      <c r="AB23" s="93">
        <v>174</v>
      </c>
      <c r="AC23" s="94">
        <v>174</v>
      </c>
      <c r="AD23" s="46">
        <v>280</v>
      </c>
      <c r="AE23" s="47">
        <v>280</v>
      </c>
      <c r="AF23" s="53">
        <v>252</v>
      </c>
      <c r="AG23" s="53">
        <v>252</v>
      </c>
      <c r="AH23" s="51">
        <v>405</v>
      </c>
      <c r="AI23" s="49">
        <v>405</v>
      </c>
      <c r="AJ23" s="50">
        <v>800</v>
      </c>
      <c r="AK23" s="49">
        <v>800</v>
      </c>
      <c r="AL23" s="46">
        <v>113</v>
      </c>
      <c r="AM23" s="48">
        <v>113</v>
      </c>
      <c r="AN23" s="46">
        <v>126</v>
      </c>
      <c r="AO23" s="47">
        <v>126</v>
      </c>
      <c r="AP23" s="48">
        <v>198</v>
      </c>
      <c r="AQ23" s="48">
        <v>198</v>
      </c>
      <c r="AR23" s="46">
        <v>243</v>
      </c>
      <c r="AS23" s="47">
        <v>243</v>
      </c>
      <c r="AT23" s="48">
        <v>243</v>
      </c>
      <c r="AU23" s="47">
        <v>243</v>
      </c>
      <c r="AV23" s="98">
        <v>620</v>
      </c>
      <c r="AW23" s="90">
        <v>240</v>
      </c>
      <c r="AX23" s="129">
        <v>179</v>
      </c>
      <c r="AY23" s="47">
        <v>179</v>
      </c>
      <c r="AZ23" s="50">
        <v>207</v>
      </c>
      <c r="BA23" s="50">
        <v>207</v>
      </c>
      <c r="BB23" s="88">
        <v>175</v>
      </c>
      <c r="BC23" s="89">
        <v>175</v>
      </c>
      <c r="BD23" s="50">
        <v>180</v>
      </c>
      <c r="BE23" s="50">
        <v>180</v>
      </c>
      <c r="BF23" s="51">
        <v>252</v>
      </c>
      <c r="BG23" s="49">
        <v>252</v>
      </c>
      <c r="BH23" s="90">
        <v>312</v>
      </c>
      <c r="BI23" s="89">
        <v>312</v>
      </c>
    </row>
    <row r="24" spans="2:61" ht="20.2" customHeight="1" x14ac:dyDescent="0.3">
      <c r="B24" s="102">
        <f t="shared" si="0"/>
        <v>8590</v>
      </c>
      <c r="C24" s="45" t="s">
        <v>55</v>
      </c>
      <c r="D24" s="46">
        <v>135</v>
      </c>
      <c r="E24" s="47">
        <v>135</v>
      </c>
      <c r="F24" s="48">
        <v>280</v>
      </c>
      <c r="G24" s="48">
        <v>280</v>
      </c>
      <c r="H24" s="46">
        <v>180</v>
      </c>
      <c r="I24" s="47">
        <v>180</v>
      </c>
      <c r="J24" s="48">
        <v>380</v>
      </c>
      <c r="K24" s="48">
        <v>380</v>
      </c>
      <c r="L24" s="46">
        <v>135</v>
      </c>
      <c r="M24" s="47">
        <v>135</v>
      </c>
      <c r="N24" s="46">
        <v>680</v>
      </c>
      <c r="O24" s="47">
        <v>680</v>
      </c>
      <c r="P24" s="46">
        <v>495</v>
      </c>
      <c r="Q24" s="47">
        <v>495</v>
      </c>
      <c r="R24" s="48">
        <v>990</v>
      </c>
      <c r="S24" s="48">
        <v>990</v>
      </c>
      <c r="T24" s="46">
        <v>198</v>
      </c>
      <c r="U24" s="47">
        <v>198</v>
      </c>
      <c r="V24" s="48">
        <v>270</v>
      </c>
      <c r="W24" s="48">
        <v>270</v>
      </c>
      <c r="X24" s="86">
        <v>304</v>
      </c>
      <c r="Y24" s="89">
        <v>304</v>
      </c>
      <c r="Z24" s="91">
        <v>335</v>
      </c>
      <c r="AA24" s="90">
        <v>335</v>
      </c>
      <c r="AB24" s="51">
        <v>297</v>
      </c>
      <c r="AC24" s="50">
        <v>297</v>
      </c>
      <c r="AD24" s="46">
        <v>380</v>
      </c>
      <c r="AE24" s="47">
        <v>380</v>
      </c>
      <c r="AF24" s="50">
        <v>324</v>
      </c>
      <c r="AG24" s="50">
        <v>324</v>
      </c>
      <c r="AH24" s="51">
        <v>468</v>
      </c>
      <c r="AI24" s="49">
        <v>468</v>
      </c>
      <c r="AJ24" s="50">
        <v>800</v>
      </c>
      <c r="AK24" s="49">
        <v>800</v>
      </c>
      <c r="AL24" s="46">
        <v>113</v>
      </c>
      <c r="AM24" s="48">
        <v>113</v>
      </c>
      <c r="AN24" s="46">
        <v>126</v>
      </c>
      <c r="AO24" s="47">
        <v>126</v>
      </c>
      <c r="AP24" s="48">
        <v>198</v>
      </c>
      <c r="AQ24" s="48">
        <v>198</v>
      </c>
      <c r="AR24" s="46">
        <v>243</v>
      </c>
      <c r="AS24" s="47">
        <v>243</v>
      </c>
      <c r="AT24" s="48">
        <v>243</v>
      </c>
      <c r="AU24" s="47">
        <v>243</v>
      </c>
      <c r="AV24" s="98">
        <v>620</v>
      </c>
      <c r="AW24" s="90">
        <v>240</v>
      </c>
      <c r="AX24" s="129">
        <v>179</v>
      </c>
      <c r="AY24" s="47">
        <v>179</v>
      </c>
      <c r="AZ24" s="50">
        <v>207</v>
      </c>
      <c r="BA24" s="50">
        <v>207</v>
      </c>
      <c r="BB24" s="51">
        <v>189</v>
      </c>
      <c r="BC24" s="49">
        <v>189</v>
      </c>
      <c r="BD24" s="50">
        <v>180</v>
      </c>
      <c r="BE24" s="50">
        <v>180</v>
      </c>
      <c r="BF24" s="51">
        <v>252</v>
      </c>
      <c r="BG24" s="49">
        <v>252</v>
      </c>
      <c r="BH24" s="90">
        <v>312</v>
      </c>
      <c r="BI24" s="89">
        <v>312</v>
      </c>
    </row>
    <row r="25" spans="2:61" ht="20.2" customHeight="1" x14ac:dyDescent="0.3">
      <c r="B25" s="102">
        <f t="shared" si="0"/>
        <v>7812</v>
      </c>
      <c r="C25" s="45" t="s">
        <v>56</v>
      </c>
      <c r="D25" s="46">
        <v>90</v>
      </c>
      <c r="E25" s="47">
        <v>90</v>
      </c>
      <c r="F25" s="48">
        <v>300</v>
      </c>
      <c r="G25" s="48">
        <v>300</v>
      </c>
      <c r="H25" s="46">
        <v>90</v>
      </c>
      <c r="I25" s="47">
        <v>90</v>
      </c>
      <c r="J25" s="48">
        <v>300</v>
      </c>
      <c r="K25" s="48">
        <v>300</v>
      </c>
      <c r="L25" s="46">
        <v>90</v>
      </c>
      <c r="M25" s="47">
        <v>90</v>
      </c>
      <c r="N25" s="46">
        <v>680</v>
      </c>
      <c r="O25" s="47">
        <v>680</v>
      </c>
      <c r="P25" s="46">
        <v>450</v>
      </c>
      <c r="Q25" s="47">
        <v>450</v>
      </c>
      <c r="R25" s="48">
        <v>990</v>
      </c>
      <c r="S25" s="48">
        <v>990</v>
      </c>
      <c r="T25" s="46">
        <v>189</v>
      </c>
      <c r="U25" s="47">
        <v>189</v>
      </c>
      <c r="V25" s="48">
        <v>189</v>
      </c>
      <c r="W25" s="48">
        <v>189</v>
      </c>
      <c r="X25" s="86">
        <v>230</v>
      </c>
      <c r="Y25" s="89">
        <v>230</v>
      </c>
      <c r="Z25" s="91">
        <v>155</v>
      </c>
      <c r="AA25" s="90">
        <v>155</v>
      </c>
      <c r="AB25" s="51">
        <v>279</v>
      </c>
      <c r="AC25" s="50">
        <v>279</v>
      </c>
      <c r="AD25" s="46">
        <v>330</v>
      </c>
      <c r="AE25" s="47">
        <v>330</v>
      </c>
      <c r="AF25" s="50">
        <v>306</v>
      </c>
      <c r="AG25" s="50">
        <v>306</v>
      </c>
      <c r="AH25" s="51">
        <v>405</v>
      </c>
      <c r="AI25" s="49">
        <v>405</v>
      </c>
      <c r="AJ25" s="50">
        <v>800</v>
      </c>
      <c r="AK25" s="49">
        <v>800</v>
      </c>
      <c r="AL25" s="46">
        <v>113</v>
      </c>
      <c r="AM25" s="48">
        <v>113</v>
      </c>
      <c r="AN25" s="46">
        <v>126</v>
      </c>
      <c r="AO25" s="47">
        <v>126</v>
      </c>
      <c r="AP25" s="48">
        <v>198</v>
      </c>
      <c r="AQ25" s="48">
        <v>198</v>
      </c>
      <c r="AR25" s="46">
        <v>243</v>
      </c>
      <c r="AS25" s="47">
        <v>243</v>
      </c>
      <c r="AT25" s="48">
        <v>243</v>
      </c>
      <c r="AU25" s="47">
        <v>243</v>
      </c>
      <c r="AV25" s="98">
        <v>620</v>
      </c>
      <c r="AW25" s="90">
        <v>240</v>
      </c>
      <c r="AX25" s="129">
        <v>179</v>
      </c>
      <c r="AY25" s="47">
        <v>179</v>
      </c>
      <c r="AZ25" s="50">
        <v>207</v>
      </c>
      <c r="BA25" s="50">
        <v>207</v>
      </c>
      <c r="BB25" s="51">
        <v>189</v>
      </c>
      <c r="BC25" s="49">
        <v>189</v>
      </c>
      <c r="BD25" s="50">
        <v>180</v>
      </c>
      <c r="BE25" s="50">
        <v>180</v>
      </c>
      <c r="BF25" s="51">
        <v>252</v>
      </c>
      <c r="BG25" s="49">
        <v>252</v>
      </c>
      <c r="BH25" s="90">
        <v>312</v>
      </c>
      <c r="BI25" s="89">
        <v>312</v>
      </c>
    </row>
    <row r="26" spans="2:61" ht="20.2" customHeight="1" x14ac:dyDescent="0.3">
      <c r="B26" s="102">
        <f t="shared" si="0"/>
        <v>7767</v>
      </c>
      <c r="C26" s="45" t="s">
        <v>57</v>
      </c>
      <c r="D26" s="86">
        <v>75</v>
      </c>
      <c r="E26" s="87">
        <v>75</v>
      </c>
      <c r="F26" s="48">
        <v>270</v>
      </c>
      <c r="G26" s="48">
        <v>270</v>
      </c>
      <c r="H26" s="46">
        <v>72</v>
      </c>
      <c r="I26" s="47">
        <v>72</v>
      </c>
      <c r="J26" s="48">
        <v>300</v>
      </c>
      <c r="K26" s="48">
        <v>300</v>
      </c>
      <c r="L26" s="46">
        <v>70</v>
      </c>
      <c r="M26" s="47">
        <v>70</v>
      </c>
      <c r="N26" s="46">
        <v>680</v>
      </c>
      <c r="O26" s="47">
        <v>680</v>
      </c>
      <c r="P26" s="46">
        <v>405</v>
      </c>
      <c r="Q26" s="47">
        <v>405</v>
      </c>
      <c r="R26" s="48">
        <v>990</v>
      </c>
      <c r="S26" s="48">
        <v>990</v>
      </c>
      <c r="T26" s="46">
        <v>189</v>
      </c>
      <c r="U26" s="47">
        <v>189</v>
      </c>
      <c r="V26" s="50">
        <v>180</v>
      </c>
      <c r="W26" s="50">
        <v>180</v>
      </c>
      <c r="X26" s="91">
        <v>450</v>
      </c>
      <c r="Y26" s="90">
        <v>450</v>
      </c>
      <c r="Z26" s="91">
        <v>450</v>
      </c>
      <c r="AA26" s="90">
        <v>450</v>
      </c>
      <c r="AB26" s="51">
        <v>167</v>
      </c>
      <c r="AC26" s="50">
        <v>167</v>
      </c>
      <c r="AD26" s="51">
        <v>280</v>
      </c>
      <c r="AE26" s="49">
        <v>280</v>
      </c>
      <c r="AF26" s="53">
        <v>180</v>
      </c>
      <c r="AG26" s="53">
        <v>180</v>
      </c>
      <c r="AH26" s="51">
        <v>270</v>
      </c>
      <c r="AI26" s="49">
        <v>270</v>
      </c>
      <c r="AJ26" s="50">
        <v>800</v>
      </c>
      <c r="AK26" s="49">
        <v>800</v>
      </c>
      <c r="AL26" s="46">
        <v>113</v>
      </c>
      <c r="AM26" s="48">
        <v>113</v>
      </c>
      <c r="AN26" s="46">
        <v>126</v>
      </c>
      <c r="AO26" s="47">
        <v>126</v>
      </c>
      <c r="AP26" s="48">
        <v>198</v>
      </c>
      <c r="AQ26" s="48">
        <v>198</v>
      </c>
      <c r="AR26" s="46">
        <v>243</v>
      </c>
      <c r="AS26" s="47">
        <v>243</v>
      </c>
      <c r="AT26" s="48">
        <v>243</v>
      </c>
      <c r="AU26" s="47">
        <v>243</v>
      </c>
      <c r="AV26" s="98">
        <v>620</v>
      </c>
      <c r="AW26" s="90">
        <v>240</v>
      </c>
      <c r="AX26" s="129">
        <v>179</v>
      </c>
      <c r="AY26" s="47">
        <v>179</v>
      </c>
      <c r="AZ26" s="50">
        <v>207</v>
      </c>
      <c r="BA26" s="50">
        <v>207</v>
      </c>
      <c r="BB26" s="51">
        <v>189</v>
      </c>
      <c r="BC26" s="49">
        <v>189</v>
      </c>
      <c r="BD26" s="50">
        <v>180</v>
      </c>
      <c r="BE26" s="50">
        <v>180</v>
      </c>
      <c r="BF26" s="51">
        <v>252</v>
      </c>
      <c r="BG26" s="49">
        <v>252</v>
      </c>
      <c r="BH26" s="90">
        <v>312</v>
      </c>
      <c r="BI26" s="89">
        <v>312</v>
      </c>
    </row>
    <row r="27" spans="2:61" ht="20.2" customHeight="1" x14ac:dyDescent="0.3">
      <c r="B27" s="102">
        <f t="shared" si="0"/>
        <v>8498</v>
      </c>
      <c r="C27" s="45" t="s">
        <v>58</v>
      </c>
      <c r="D27" s="51">
        <v>90</v>
      </c>
      <c r="E27" s="49">
        <v>90</v>
      </c>
      <c r="F27" s="48">
        <v>280</v>
      </c>
      <c r="G27" s="48">
        <v>280</v>
      </c>
      <c r="H27" s="46">
        <v>176</v>
      </c>
      <c r="I27" s="47">
        <v>176</v>
      </c>
      <c r="J27" s="48">
        <v>380</v>
      </c>
      <c r="K27" s="48">
        <v>380</v>
      </c>
      <c r="L27" s="46">
        <v>90</v>
      </c>
      <c r="M27" s="47">
        <v>90</v>
      </c>
      <c r="N27" s="46">
        <v>680</v>
      </c>
      <c r="O27" s="47">
        <v>680</v>
      </c>
      <c r="P27" s="46">
        <v>495</v>
      </c>
      <c r="Q27" s="47">
        <v>495</v>
      </c>
      <c r="R27" s="48">
        <v>990</v>
      </c>
      <c r="S27" s="48">
        <v>990</v>
      </c>
      <c r="T27" s="86">
        <v>185</v>
      </c>
      <c r="U27" s="87">
        <v>185</v>
      </c>
      <c r="V27" s="48">
        <v>270</v>
      </c>
      <c r="W27" s="48">
        <v>270</v>
      </c>
      <c r="X27" s="86">
        <v>304</v>
      </c>
      <c r="Y27" s="89">
        <v>304</v>
      </c>
      <c r="Z27" s="91">
        <v>335</v>
      </c>
      <c r="AA27" s="90">
        <v>335</v>
      </c>
      <c r="AB27" s="51">
        <v>333</v>
      </c>
      <c r="AC27" s="50">
        <v>333</v>
      </c>
      <c r="AD27" s="46">
        <v>400</v>
      </c>
      <c r="AE27" s="47">
        <v>400</v>
      </c>
      <c r="AF27" s="50">
        <v>360</v>
      </c>
      <c r="AG27" s="50">
        <v>360</v>
      </c>
      <c r="AH27" s="51">
        <v>405</v>
      </c>
      <c r="AI27" s="49">
        <v>405</v>
      </c>
      <c r="AJ27" s="50">
        <v>800</v>
      </c>
      <c r="AK27" s="49">
        <v>800</v>
      </c>
      <c r="AL27" s="46">
        <v>113</v>
      </c>
      <c r="AM27" s="48">
        <v>113</v>
      </c>
      <c r="AN27" s="46">
        <v>126</v>
      </c>
      <c r="AO27" s="47">
        <v>126</v>
      </c>
      <c r="AP27" s="48">
        <v>198</v>
      </c>
      <c r="AQ27" s="48">
        <v>198</v>
      </c>
      <c r="AR27" s="46">
        <v>243</v>
      </c>
      <c r="AS27" s="47">
        <v>243</v>
      </c>
      <c r="AT27" s="48">
        <v>243</v>
      </c>
      <c r="AU27" s="47">
        <v>243</v>
      </c>
      <c r="AV27" s="98">
        <v>620</v>
      </c>
      <c r="AW27" s="90">
        <v>240</v>
      </c>
      <c r="AX27" s="129">
        <v>179</v>
      </c>
      <c r="AY27" s="47">
        <v>179</v>
      </c>
      <c r="AZ27" s="50">
        <v>207</v>
      </c>
      <c r="BA27" s="50">
        <v>207</v>
      </c>
      <c r="BB27" s="88">
        <v>175</v>
      </c>
      <c r="BC27" s="89">
        <v>175</v>
      </c>
      <c r="BD27" s="50">
        <v>180</v>
      </c>
      <c r="BE27" s="50">
        <v>180</v>
      </c>
      <c r="BF27" s="51">
        <v>252</v>
      </c>
      <c r="BG27" s="49">
        <v>252</v>
      </c>
      <c r="BH27" s="90">
        <v>312</v>
      </c>
      <c r="BI27" s="89">
        <v>312</v>
      </c>
    </row>
    <row r="28" spans="2:61" ht="20.2" customHeight="1" x14ac:dyDescent="0.3">
      <c r="B28" s="102">
        <f t="shared" si="0"/>
        <v>8379</v>
      </c>
      <c r="C28" s="45" t="s">
        <v>59</v>
      </c>
      <c r="D28" s="86">
        <v>75</v>
      </c>
      <c r="E28" s="87">
        <v>75</v>
      </c>
      <c r="F28" s="48">
        <v>260</v>
      </c>
      <c r="G28" s="48">
        <v>260</v>
      </c>
      <c r="H28" s="46">
        <v>77</v>
      </c>
      <c r="I28" s="47">
        <v>77</v>
      </c>
      <c r="J28" s="65">
        <v>320</v>
      </c>
      <c r="K28" s="65">
        <v>320</v>
      </c>
      <c r="L28" s="46">
        <v>70</v>
      </c>
      <c r="M28" s="47">
        <v>70</v>
      </c>
      <c r="N28" s="46">
        <v>680</v>
      </c>
      <c r="O28" s="47">
        <v>680</v>
      </c>
      <c r="P28" s="46">
        <v>495</v>
      </c>
      <c r="Q28" s="47">
        <v>495</v>
      </c>
      <c r="R28" s="50">
        <v>990</v>
      </c>
      <c r="S28" s="50">
        <v>990</v>
      </c>
      <c r="T28" s="46">
        <v>180</v>
      </c>
      <c r="U28" s="47">
        <v>180</v>
      </c>
      <c r="V28" s="50">
        <v>180</v>
      </c>
      <c r="W28" s="50">
        <v>180</v>
      </c>
      <c r="X28" s="88">
        <v>580</v>
      </c>
      <c r="Y28" s="89">
        <v>580</v>
      </c>
      <c r="Z28" s="91">
        <v>580</v>
      </c>
      <c r="AA28" s="91">
        <v>580</v>
      </c>
      <c r="AB28" s="54">
        <v>243</v>
      </c>
      <c r="AC28" s="53">
        <v>243</v>
      </c>
      <c r="AD28" s="51">
        <v>280</v>
      </c>
      <c r="AE28" s="49">
        <v>280</v>
      </c>
      <c r="AF28" s="53">
        <v>252</v>
      </c>
      <c r="AG28" s="53">
        <v>252</v>
      </c>
      <c r="AH28" s="54">
        <v>396</v>
      </c>
      <c r="AI28" s="55">
        <v>396</v>
      </c>
      <c r="AJ28" s="50">
        <v>800</v>
      </c>
      <c r="AK28" s="49">
        <v>800</v>
      </c>
      <c r="AL28" s="46">
        <v>113</v>
      </c>
      <c r="AM28" s="48">
        <v>113</v>
      </c>
      <c r="AN28" s="46">
        <v>126</v>
      </c>
      <c r="AO28" s="47">
        <v>126</v>
      </c>
      <c r="AP28" s="48">
        <v>198</v>
      </c>
      <c r="AQ28" s="48">
        <v>198</v>
      </c>
      <c r="AR28" s="46">
        <v>243</v>
      </c>
      <c r="AS28" s="47">
        <v>243</v>
      </c>
      <c r="AT28" s="48">
        <v>243</v>
      </c>
      <c r="AU28" s="47">
        <v>243</v>
      </c>
      <c r="AV28" s="98">
        <v>620</v>
      </c>
      <c r="AW28" s="90">
        <v>240</v>
      </c>
      <c r="AX28" s="121">
        <v>179</v>
      </c>
      <c r="AY28" s="47">
        <v>179</v>
      </c>
      <c r="AZ28" s="50">
        <v>198</v>
      </c>
      <c r="BA28" s="50">
        <v>198</v>
      </c>
      <c r="BB28" s="51">
        <v>180</v>
      </c>
      <c r="BC28" s="49">
        <v>180</v>
      </c>
      <c r="BD28" s="50">
        <v>180</v>
      </c>
      <c r="BE28" s="50">
        <v>180</v>
      </c>
      <c r="BF28" s="51">
        <v>252</v>
      </c>
      <c r="BG28" s="49">
        <v>252</v>
      </c>
      <c r="BH28" s="90">
        <v>312</v>
      </c>
      <c r="BI28" s="89">
        <v>312</v>
      </c>
    </row>
    <row r="29" spans="2:61" ht="20.2" customHeight="1" x14ac:dyDescent="0.3">
      <c r="B29" s="102">
        <f t="shared" si="0"/>
        <v>7650</v>
      </c>
      <c r="C29" s="45" t="s">
        <v>60</v>
      </c>
      <c r="D29" s="86">
        <v>68</v>
      </c>
      <c r="E29" s="87">
        <v>68</v>
      </c>
      <c r="F29" s="50">
        <v>260</v>
      </c>
      <c r="G29" s="50">
        <v>260</v>
      </c>
      <c r="H29" s="46">
        <v>70</v>
      </c>
      <c r="I29" s="47">
        <v>70</v>
      </c>
      <c r="J29" s="65">
        <v>320</v>
      </c>
      <c r="K29" s="65">
        <v>320</v>
      </c>
      <c r="L29" s="51">
        <v>70</v>
      </c>
      <c r="M29" s="49">
        <v>70</v>
      </c>
      <c r="N29" s="46">
        <v>680</v>
      </c>
      <c r="O29" s="47">
        <v>680</v>
      </c>
      <c r="P29" s="46">
        <v>405</v>
      </c>
      <c r="Q29" s="47">
        <v>405</v>
      </c>
      <c r="R29" s="50">
        <v>990</v>
      </c>
      <c r="S29" s="50">
        <v>990</v>
      </c>
      <c r="T29" s="86">
        <v>175</v>
      </c>
      <c r="U29" s="87">
        <v>175</v>
      </c>
      <c r="V29" s="50">
        <v>180</v>
      </c>
      <c r="W29" s="50">
        <v>180</v>
      </c>
      <c r="X29" s="86">
        <v>330</v>
      </c>
      <c r="Y29" s="89">
        <v>330</v>
      </c>
      <c r="Z29" s="91">
        <v>305</v>
      </c>
      <c r="AA29" s="90">
        <v>305</v>
      </c>
      <c r="AB29" s="51">
        <v>216</v>
      </c>
      <c r="AC29" s="50">
        <v>216</v>
      </c>
      <c r="AD29" s="51">
        <v>280</v>
      </c>
      <c r="AE29" s="49">
        <v>280</v>
      </c>
      <c r="AF29" s="53">
        <v>252</v>
      </c>
      <c r="AG29" s="53">
        <v>252</v>
      </c>
      <c r="AH29" s="54">
        <v>342</v>
      </c>
      <c r="AI29" s="55">
        <v>342</v>
      </c>
      <c r="AJ29" s="50">
        <v>800</v>
      </c>
      <c r="AK29" s="49">
        <v>800</v>
      </c>
      <c r="AL29" s="46">
        <v>113</v>
      </c>
      <c r="AM29" s="48">
        <v>113</v>
      </c>
      <c r="AN29" s="46">
        <v>126</v>
      </c>
      <c r="AO29" s="47">
        <v>126</v>
      </c>
      <c r="AP29" s="48">
        <v>198</v>
      </c>
      <c r="AQ29" s="48">
        <v>198</v>
      </c>
      <c r="AR29" s="46">
        <v>243</v>
      </c>
      <c r="AS29" s="47">
        <v>243</v>
      </c>
      <c r="AT29" s="48">
        <v>243</v>
      </c>
      <c r="AU29" s="47">
        <v>243</v>
      </c>
      <c r="AV29" s="98">
        <v>620</v>
      </c>
      <c r="AW29" s="90">
        <v>240</v>
      </c>
      <c r="AX29" s="121">
        <v>179</v>
      </c>
      <c r="AY29" s="47">
        <v>179</v>
      </c>
      <c r="AZ29" s="50">
        <v>189</v>
      </c>
      <c r="BA29" s="50">
        <v>189</v>
      </c>
      <c r="BB29" s="88">
        <v>175</v>
      </c>
      <c r="BC29" s="89">
        <v>175</v>
      </c>
      <c r="BD29" s="50">
        <v>180</v>
      </c>
      <c r="BE29" s="50">
        <v>180</v>
      </c>
      <c r="BF29" s="51">
        <v>252</v>
      </c>
      <c r="BG29" s="49">
        <v>252</v>
      </c>
      <c r="BH29" s="90">
        <v>312</v>
      </c>
      <c r="BI29" s="89">
        <v>312</v>
      </c>
    </row>
    <row r="30" spans="2:61" ht="20.2" customHeight="1" x14ac:dyDescent="0.3">
      <c r="B30" s="102">
        <f t="shared" si="0"/>
        <v>7463</v>
      </c>
      <c r="C30" s="45" t="s">
        <v>61</v>
      </c>
      <c r="D30" s="46">
        <v>70</v>
      </c>
      <c r="E30" s="47">
        <v>70</v>
      </c>
      <c r="F30" s="48">
        <v>270</v>
      </c>
      <c r="G30" s="48">
        <v>270</v>
      </c>
      <c r="H30" s="46">
        <v>77</v>
      </c>
      <c r="I30" s="47">
        <v>77</v>
      </c>
      <c r="J30" s="48">
        <v>340</v>
      </c>
      <c r="K30" s="48">
        <v>340</v>
      </c>
      <c r="L30" s="46">
        <v>70</v>
      </c>
      <c r="M30" s="47">
        <v>70</v>
      </c>
      <c r="N30" s="46">
        <v>680</v>
      </c>
      <c r="O30" s="47">
        <v>680</v>
      </c>
      <c r="P30" s="46">
        <v>405</v>
      </c>
      <c r="Q30" s="47">
        <v>405</v>
      </c>
      <c r="R30" s="48">
        <v>990</v>
      </c>
      <c r="S30" s="48">
        <v>990</v>
      </c>
      <c r="T30" s="46">
        <v>189</v>
      </c>
      <c r="U30" s="47">
        <v>189</v>
      </c>
      <c r="V30" s="48">
        <v>189</v>
      </c>
      <c r="W30" s="48">
        <v>189</v>
      </c>
      <c r="X30" s="86">
        <v>255</v>
      </c>
      <c r="Y30" s="89">
        <v>255</v>
      </c>
      <c r="Z30" s="91">
        <v>225</v>
      </c>
      <c r="AA30" s="90">
        <v>225</v>
      </c>
      <c r="AB30" s="51">
        <v>180</v>
      </c>
      <c r="AC30" s="50">
        <v>180</v>
      </c>
      <c r="AD30" s="46">
        <v>280</v>
      </c>
      <c r="AE30" s="47">
        <v>280</v>
      </c>
      <c r="AF30" s="50">
        <v>198</v>
      </c>
      <c r="AG30" s="50">
        <v>198</v>
      </c>
      <c r="AH30" s="51">
        <v>306</v>
      </c>
      <c r="AI30" s="49">
        <v>306</v>
      </c>
      <c r="AJ30" s="50">
        <v>800</v>
      </c>
      <c r="AK30" s="49">
        <v>800</v>
      </c>
      <c r="AL30" s="46">
        <v>113</v>
      </c>
      <c r="AM30" s="48">
        <v>113</v>
      </c>
      <c r="AN30" s="46">
        <v>126</v>
      </c>
      <c r="AO30" s="47">
        <v>126</v>
      </c>
      <c r="AP30" s="48">
        <v>198</v>
      </c>
      <c r="AQ30" s="48">
        <v>198</v>
      </c>
      <c r="AR30" s="46">
        <v>243</v>
      </c>
      <c r="AS30" s="47">
        <v>243</v>
      </c>
      <c r="AT30" s="48">
        <v>243</v>
      </c>
      <c r="AU30" s="47">
        <v>243</v>
      </c>
      <c r="AV30" s="98">
        <v>620</v>
      </c>
      <c r="AW30" s="90">
        <v>240</v>
      </c>
      <c r="AX30" s="129">
        <v>179</v>
      </c>
      <c r="AY30" s="47">
        <v>179</v>
      </c>
      <c r="AZ30" s="50">
        <v>207</v>
      </c>
      <c r="BA30" s="50">
        <v>207</v>
      </c>
      <c r="BB30" s="51">
        <v>189</v>
      </c>
      <c r="BC30" s="49">
        <v>189</v>
      </c>
      <c r="BD30" s="50">
        <v>180</v>
      </c>
      <c r="BE30" s="50">
        <v>180</v>
      </c>
      <c r="BF30" s="51">
        <v>252</v>
      </c>
      <c r="BG30" s="49">
        <v>252</v>
      </c>
      <c r="BH30" s="90">
        <v>312</v>
      </c>
      <c r="BI30" s="89">
        <v>312</v>
      </c>
    </row>
    <row r="31" spans="2:61" ht="20.2" customHeight="1" x14ac:dyDescent="0.3">
      <c r="B31" s="102">
        <f t="shared" si="0"/>
        <v>7398</v>
      </c>
      <c r="C31" s="45" t="s">
        <v>62</v>
      </c>
      <c r="D31" s="46">
        <v>70</v>
      </c>
      <c r="E31" s="47">
        <v>70</v>
      </c>
      <c r="F31" s="48">
        <v>220</v>
      </c>
      <c r="G31" s="48">
        <v>220</v>
      </c>
      <c r="H31" s="46">
        <v>70</v>
      </c>
      <c r="I31" s="47">
        <v>70</v>
      </c>
      <c r="J31" s="48">
        <v>330</v>
      </c>
      <c r="K31" s="48">
        <v>330</v>
      </c>
      <c r="L31" s="46">
        <v>70</v>
      </c>
      <c r="M31" s="47">
        <v>70</v>
      </c>
      <c r="N31" s="46">
        <v>680</v>
      </c>
      <c r="O31" s="47">
        <v>680</v>
      </c>
      <c r="P31" s="46">
        <v>450</v>
      </c>
      <c r="Q31" s="47">
        <v>450</v>
      </c>
      <c r="R31" s="48">
        <v>990</v>
      </c>
      <c r="S31" s="48">
        <v>990</v>
      </c>
      <c r="T31" s="46">
        <v>189</v>
      </c>
      <c r="U31" s="47">
        <v>189</v>
      </c>
      <c r="V31" s="48">
        <v>180</v>
      </c>
      <c r="W31" s="48">
        <v>180</v>
      </c>
      <c r="X31" s="86">
        <v>178</v>
      </c>
      <c r="Y31" s="89">
        <v>178</v>
      </c>
      <c r="Z31" s="91">
        <v>178</v>
      </c>
      <c r="AA31" s="90">
        <v>178</v>
      </c>
      <c r="AB31" s="51">
        <v>216</v>
      </c>
      <c r="AC31" s="50">
        <v>216</v>
      </c>
      <c r="AD31" s="46">
        <v>280</v>
      </c>
      <c r="AE31" s="47">
        <v>280</v>
      </c>
      <c r="AF31" s="50">
        <v>252</v>
      </c>
      <c r="AG31" s="50">
        <v>252</v>
      </c>
      <c r="AH31" s="51">
        <v>306</v>
      </c>
      <c r="AI31" s="49">
        <v>306</v>
      </c>
      <c r="AJ31" s="50">
        <v>800</v>
      </c>
      <c r="AK31" s="49">
        <v>800</v>
      </c>
      <c r="AL31" s="46">
        <v>113</v>
      </c>
      <c r="AM31" s="48">
        <v>113</v>
      </c>
      <c r="AN31" s="46">
        <v>126</v>
      </c>
      <c r="AO31" s="47">
        <v>126</v>
      </c>
      <c r="AP31" s="48">
        <v>198</v>
      </c>
      <c r="AQ31" s="48">
        <v>198</v>
      </c>
      <c r="AR31" s="46">
        <v>243</v>
      </c>
      <c r="AS31" s="47">
        <v>243</v>
      </c>
      <c r="AT31" s="48">
        <v>243</v>
      </c>
      <c r="AU31" s="47">
        <v>243</v>
      </c>
      <c r="AV31" s="98">
        <v>620</v>
      </c>
      <c r="AW31" s="90">
        <v>240</v>
      </c>
      <c r="AX31" s="129">
        <v>179</v>
      </c>
      <c r="AY31" s="47">
        <v>179</v>
      </c>
      <c r="AZ31" s="50">
        <v>207</v>
      </c>
      <c r="BA31" s="50">
        <v>207</v>
      </c>
      <c r="BB31" s="51">
        <v>189</v>
      </c>
      <c r="BC31" s="49">
        <v>189</v>
      </c>
      <c r="BD31" s="50">
        <v>180</v>
      </c>
      <c r="BE31" s="50">
        <v>180</v>
      </c>
      <c r="BF31" s="51">
        <v>252</v>
      </c>
      <c r="BG31" s="49">
        <v>252</v>
      </c>
      <c r="BH31" s="90">
        <v>312</v>
      </c>
      <c r="BI31" s="89">
        <v>312</v>
      </c>
    </row>
    <row r="32" spans="2:61" ht="20.2" customHeight="1" x14ac:dyDescent="0.3">
      <c r="B32" s="102">
        <f t="shared" si="0"/>
        <v>7389</v>
      </c>
      <c r="C32" s="45" t="s">
        <v>63</v>
      </c>
      <c r="D32" s="46">
        <v>70</v>
      </c>
      <c r="E32" s="47">
        <v>70</v>
      </c>
      <c r="F32" s="48">
        <v>230</v>
      </c>
      <c r="G32" s="48">
        <v>230</v>
      </c>
      <c r="H32" s="46">
        <v>70</v>
      </c>
      <c r="I32" s="47">
        <v>70</v>
      </c>
      <c r="J32" s="48">
        <v>280</v>
      </c>
      <c r="K32" s="48">
        <v>280</v>
      </c>
      <c r="L32" s="46">
        <v>70</v>
      </c>
      <c r="M32" s="47">
        <v>70</v>
      </c>
      <c r="N32" s="46">
        <v>680</v>
      </c>
      <c r="O32" s="47">
        <v>680</v>
      </c>
      <c r="P32" s="46">
        <v>477</v>
      </c>
      <c r="Q32" s="47">
        <v>477</v>
      </c>
      <c r="R32" s="48">
        <v>990</v>
      </c>
      <c r="S32" s="48">
        <v>990</v>
      </c>
      <c r="T32" s="46">
        <v>189</v>
      </c>
      <c r="U32" s="47">
        <v>189</v>
      </c>
      <c r="V32" s="48">
        <v>270</v>
      </c>
      <c r="W32" s="48">
        <v>270</v>
      </c>
      <c r="X32" s="86">
        <v>260</v>
      </c>
      <c r="Y32" s="89">
        <v>260</v>
      </c>
      <c r="Z32" s="91">
        <v>235</v>
      </c>
      <c r="AA32" s="90">
        <v>235</v>
      </c>
      <c r="AB32" s="51">
        <v>131</v>
      </c>
      <c r="AC32" s="50">
        <v>131</v>
      </c>
      <c r="AD32" s="46">
        <v>230</v>
      </c>
      <c r="AE32" s="47">
        <v>230</v>
      </c>
      <c r="AF32" s="50">
        <v>162</v>
      </c>
      <c r="AG32" s="50">
        <v>162</v>
      </c>
      <c r="AH32" s="51">
        <v>306</v>
      </c>
      <c r="AI32" s="49">
        <v>306</v>
      </c>
      <c r="AJ32" s="50">
        <v>800</v>
      </c>
      <c r="AK32" s="49">
        <v>800</v>
      </c>
      <c r="AL32" s="46">
        <v>113</v>
      </c>
      <c r="AM32" s="48">
        <v>113</v>
      </c>
      <c r="AN32" s="46">
        <v>126</v>
      </c>
      <c r="AO32" s="47">
        <v>126</v>
      </c>
      <c r="AP32" s="48">
        <v>198</v>
      </c>
      <c r="AQ32" s="48">
        <v>198</v>
      </c>
      <c r="AR32" s="46">
        <v>243</v>
      </c>
      <c r="AS32" s="47">
        <v>243</v>
      </c>
      <c r="AT32" s="48">
        <v>243</v>
      </c>
      <c r="AU32" s="47">
        <v>243</v>
      </c>
      <c r="AV32" s="98">
        <v>620</v>
      </c>
      <c r="AW32" s="90">
        <v>240</v>
      </c>
      <c r="AX32" s="129">
        <v>179</v>
      </c>
      <c r="AY32" s="47">
        <v>179</v>
      </c>
      <c r="AZ32" s="50">
        <v>207</v>
      </c>
      <c r="BA32" s="50">
        <v>207</v>
      </c>
      <c r="BB32" s="51">
        <v>189</v>
      </c>
      <c r="BC32" s="49">
        <v>189</v>
      </c>
      <c r="BD32" s="50">
        <v>180</v>
      </c>
      <c r="BE32" s="50">
        <v>180</v>
      </c>
      <c r="BF32" s="51">
        <v>252</v>
      </c>
      <c r="BG32" s="49">
        <v>252</v>
      </c>
      <c r="BH32" s="90">
        <v>312</v>
      </c>
      <c r="BI32" s="89">
        <v>312</v>
      </c>
    </row>
    <row r="33" spans="2:61" ht="20.2" customHeight="1" x14ac:dyDescent="0.3">
      <c r="B33" s="102">
        <f t="shared" si="0"/>
        <v>8540</v>
      </c>
      <c r="C33" s="45" t="s">
        <v>64</v>
      </c>
      <c r="D33" s="46">
        <v>135</v>
      </c>
      <c r="E33" s="47">
        <v>135</v>
      </c>
      <c r="F33" s="48">
        <v>280</v>
      </c>
      <c r="G33" s="48">
        <v>280</v>
      </c>
      <c r="H33" s="46">
        <v>180</v>
      </c>
      <c r="I33" s="47">
        <v>180</v>
      </c>
      <c r="J33" s="48">
        <v>380</v>
      </c>
      <c r="K33" s="48">
        <v>380</v>
      </c>
      <c r="L33" s="46">
        <v>180</v>
      </c>
      <c r="M33" s="47">
        <v>180</v>
      </c>
      <c r="N33" s="46">
        <v>680</v>
      </c>
      <c r="O33" s="47">
        <v>680</v>
      </c>
      <c r="P33" s="46">
        <v>495</v>
      </c>
      <c r="Q33" s="47">
        <v>495</v>
      </c>
      <c r="R33" s="48">
        <v>990</v>
      </c>
      <c r="S33" s="48">
        <v>990</v>
      </c>
      <c r="T33" s="46">
        <v>225</v>
      </c>
      <c r="U33" s="47">
        <v>225</v>
      </c>
      <c r="V33" s="48">
        <v>270</v>
      </c>
      <c r="W33" s="48">
        <v>270</v>
      </c>
      <c r="X33" s="86">
        <v>304</v>
      </c>
      <c r="Y33" s="89">
        <v>304</v>
      </c>
      <c r="Z33" s="91">
        <v>335</v>
      </c>
      <c r="AA33" s="90">
        <v>335</v>
      </c>
      <c r="AB33" s="51">
        <v>270</v>
      </c>
      <c r="AC33" s="50">
        <v>270</v>
      </c>
      <c r="AD33" s="46">
        <v>330</v>
      </c>
      <c r="AE33" s="47">
        <v>330</v>
      </c>
      <c r="AF33" s="50">
        <v>297</v>
      </c>
      <c r="AG33" s="50">
        <v>297</v>
      </c>
      <c r="AH33" s="51">
        <v>450</v>
      </c>
      <c r="AI33" s="49">
        <v>450</v>
      </c>
      <c r="AJ33" s="50">
        <v>800</v>
      </c>
      <c r="AK33" s="49">
        <v>800</v>
      </c>
      <c r="AL33" s="46">
        <v>216</v>
      </c>
      <c r="AM33" s="48">
        <v>216</v>
      </c>
      <c r="AN33" s="46">
        <v>216</v>
      </c>
      <c r="AO33" s="47">
        <v>216</v>
      </c>
      <c r="AP33" s="48">
        <v>198</v>
      </c>
      <c r="AQ33" s="48">
        <v>198</v>
      </c>
      <c r="AR33" s="46">
        <v>243</v>
      </c>
      <c r="AS33" s="47">
        <v>243</v>
      </c>
      <c r="AT33" s="48">
        <v>243</v>
      </c>
      <c r="AU33" s="47">
        <v>243</v>
      </c>
      <c r="AV33" s="98">
        <v>620</v>
      </c>
      <c r="AW33" s="90">
        <v>240</v>
      </c>
      <c r="AX33" s="129">
        <v>179</v>
      </c>
      <c r="AY33" s="47">
        <v>179</v>
      </c>
      <c r="AZ33" s="50">
        <v>207</v>
      </c>
      <c r="BA33" s="50">
        <v>207</v>
      </c>
      <c r="BB33" s="51">
        <v>189</v>
      </c>
      <c r="BC33" s="49">
        <v>189</v>
      </c>
      <c r="BD33" s="50">
        <v>180</v>
      </c>
      <c r="BE33" s="50">
        <v>180</v>
      </c>
      <c r="BF33" s="51">
        <v>252</v>
      </c>
      <c r="BG33" s="49">
        <v>252</v>
      </c>
      <c r="BH33" s="90">
        <v>312</v>
      </c>
      <c r="BI33" s="89">
        <v>312</v>
      </c>
    </row>
    <row r="34" spans="2:61" ht="20.2" customHeight="1" x14ac:dyDescent="0.3">
      <c r="B34" s="102">
        <f t="shared" si="0"/>
        <v>7853</v>
      </c>
      <c r="C34" s="45" t="s">
        <v>65</v>
      </c>
      <c r="D34" s="86">
        <v>68</v>
      </c>
      <c r="E34" s="87">
        <v>68</v>
      </c>
      <c r="F34" s="48">
        <v>260</v>
      </c>
      <c r="G34" s="48">
        <v>260</v>
      </c>
      <c r="H34" s="46">
        <v>70</v>
      </c>
      <c r="I34" s="47">
        <v>70</v>
      </c>
      <c r="J34" s="65">
        <v>320</v>
      </c>
      <c r="K34" s="65">
        <v>320</v>
      </c>
      <c r="L34" s="46">
        <v>70</v>
      </c>
      <c r="M34" s="47">
        <v>70</v>
      </c>
      <c r="N34" s="46">
        <v>680</v>
      </c>
      <c r="O34" s="47">
        <v>680</v>
      </c>
      <c r="P34" s="46">
        <v>450</v>
      </c>
      <c r="Q34" s="47">
        <v>450</v>
      </c>
      <c r="R34" s="50">
        <v>990</v>
      </c>
      <c r="S34" s="50">
        <v>990</v>
      </c>
      <c r="T34" s="86">
        <v>175</v>
      </c>
      <c r="U34" s="87">
        <v>175</v>
      </c>
      <c r="V34" s="50">
        <v>180</v>
      </c>
      <c r="W34" s="50">
        <v>180</v>
      </c>
      <c r="X34" s="88">
        <v>355</v>
      </c>
      <c r="Y34" s="87">
        <v>355</v>
      </c>
      <c r="Z34" s="91">
        <v>325</v>
      </c>
      <c r="AA34" s="90">
        <v>325</v>
      </c>
      <c r="AB34" s="51">
        <v>225</v>
      </c>
      <c r="AC34" s="50">
        <v>225</v>
      </c>
      <c r="AD34" s="51">
        <v>330</v>
      </c>
      <c r="AE34" s="49">
        <v>330</v>
      </c>
      <c r="AF34" s="53">
        <v>252</v>
      </c>
      <c r="AG34" s="53">
        <v>252</v>
      </c>
      <c r="AH34" s="54">
        <v>378</v>
      </c>
      <c r="AI34" s="55">
        <v>378</v>
      </c>
      <c r="AJ34" s="50">
        <v>800</v>
      </c>
      <c r="AK34" s="49">
        <v>800</v>
      </c>
      <c r="AL34" s="46">
        <v>113</v>
      </c>
      <c r="AM34" s="48">
        <v>113</v>
      </c>
      <c r="AN34" s="46">
        <v>126</v>
      </c>
      <c r="AO34" s="47">
        <v>126</v>
      </c>
      <c r="AP34" s="48">
        <v>198</v>
      </c>
      <c r="AQ34" s="48">
        <v>198</v>
      </c>
      <c r="AR34" s="46">
        <v>243</v>
      </c>
      <c r="AS34" s="47">
        <v>243</v>
      </c>
      <c r="AT34" s="48">
        <v>243</v>
      </c>
      <c r="AU34" s="47">
        <v>243</v>
      </c>
      <c r="AV34" s="98">
        <v>620</v>
      </c>
      <c r="AW34" s="90">
        <v>240</v>
      </c>
      <c r="AX34" s="121">
        <v>179</v>
      </c>
      <c r="AY34" s="47">
        <v>179</v>
      </c>
      <c r="AZ34" s="50">
        <v>207</v>
      </c>
      <c r="BA34" s="50">
        <v>207</v>
      </c>
      <c r="BB34" s="88">
        <v>175</v>
      </c>
      <c r="BC34" s="89">
        <v>175</v>
      </c>
      <c r="BD34" s="50">
        <v>180</v>
      </c>
      <c r="BE34" s="50">
        <v>180</v>
      </c>
      <c r="BF34" s="51">
        <v>252</v>
      </c>
      <c r="BG34" s="49">
        <v>252</v>
      </c>
      <c r="BH34" s="90">
        <v>312</v>
      </c>
      <c r="BI34" s="89">
        <v>312</v>
      </c>
    </row>
    <row r="35" spans="2:61" ht="20.2" customHeight="1" x14ac:dyDescent="0.3">
      <c r="B35" s="102">
        <f t="shared" si="0"/>
        <v>7679</v>
      </c>
      <c r="C35" s="45" t="s">
        <v>66</v>
      </c>
      <c r="D35" s="46">
        <v>70</v>
      </c>
      <c r="E35" s="47">
        <v>70</v>
      </c>
      <c r="F35" s="48">
        <v>230</v>
      </c>
      <c r="G35" s="48">
        <v>230</v>
      </c>
      <c r="H35" s="46">
        <v>90</v>
      </c>
      <c r="I35" s="47">
        <v>90</v>
      </c>
      <c r="J35" s="48">
        <v>280</v>
      </c>
      <c r="K35" s="48">
        <v>280</v>
      </c>
      <c r="L35" s="46">
        <v>70</v>
      </c>
      <c r="M35" s="47">
        <v>70</v>
      </c>
      <c r="N35" s="46">
        <v>680</v>
      </c>
      <c r="O35" s="47">
        <v>680</v>
      </c>
      <c r="P35" s="46">
        <v>468</v>
      </c>
      <c r="Q35" s="47">
        <v>468</v>
      </c>
      <c r="R35" s="48">
        <v>990</v>
      </c>
      <c r="S35" s="48">
        <v>990</v>
      </c>
      <c r="T35" s="46">
        <v>189</v>
      </c>
      <c r="U35" s="47">
        <v>189</v>
      </c>
      <c r="V35" s="48">
        <v>270</v>
      </c>
      <c r="W35" s="48">
        <v>270</v>
      </c>
      <c r="X35" s="86">
        <v>300</v>
      </c>
      <c r="Y35" s="89">
        <v>300</v>
      </c>
      <c r="Z35" s="91">
        <v>285</v>
      </c>
      <c r="AA35" s="90">
        <v>285</v>
      </c>
      <c r="AB35" s="51">
        <v>225</v>
      </c>
      <c r="AC35" s="50">
        <v>225</v>
      </c>
      <c r="AD35" s="46">
        <v>280</v>
      </c>
      <c r="AE35" s="47">
        <v>280</v>
      </c>
      <c r="AF35" s="50">
        <v>243</v>
      </c>
      <c r="AG35" s="50">
        <v>243</v>
      </c>
      <c r="AH35" s="51">
        <v>270</v>
      </c>
      <c r="AI35" s="49">
        <v>270</v>
      </c>
      <c r="AJ35" s="50">
        <v>800</v>
      </c>
      <c r="AK35" s="49">
        <v>800</v>
      </c>
      <c r="AL35" s="46">
        <v>113</v>
      </c>
      <c r="AM35" s="48">
        <v>113</v>
      </c>
      <c r="AN35" s="46">
        <v>126</v>
      </c>
      <c r="AO35" s="47">
        <v>126</v>
      </c>
      <c r="AP35" s="48">
        <v>198</v>
      </c>
      <c r="AQ35" s="48">
        <v>198</v>
      </c>
      <c r="AR35" s="46">
        <v>243</v>
      </c>
      <c r="AS35" s="47">
        <v>243</v>
      </c>
      <c r="AT35" s="48">
        <v>243</v>
      </c>
      <c r="AU35" s="47">
        <v>243</v>
      </c>
      <c r="AV35" s="98">
        <v>620</v>
      </c>
      <c r="AW35" s="90">
        <v>240</v>
      </c>
      <c r="AX35" s="129">
        <v>179</v>
      </c>
      <c r="AY35" s="47">
        <v>179</v>
      </c>
      <c r="AZ35" s="50">
        <v>207</v>
      </c>
      <c r="BA35" s="50">
        <v>207</v>
      </c>
      <c r="BB35" s="51">
        <v>189</v>
      </c>
      <c r="BC35" s="49">
        <v>189</v>
      </c>
      <c r="BD35" s="50">
        <v>180</v>
      </c>
      <c r="BE35" s="50">
        <v>180</v>
      </c>
      <c r="BF35" s="51">
        <v>252</v>
      </c>
      <c r="BG35" s="49">
        <v>252</v>
      </c>
      <c r="BH35" s="90">
        <v>312</v>
      </c>
      <c r="BI35" s="89">
        <v>312</v>
      </c>
    </row>
    <row r="36" spans="2:61" ht="20.2" customHeight="1" x14ac:dyDescent="0.3">
      <c r="B36" s="102">
        <f t="shared" si="0"/>
        <v>7695</v>
      </c>
      <c r="C36" s="45" t="s">
        <v>67</v>
      </c>
      <c r="D36" s="46">
        <v>70</v>
      </c>
      <c r="E36" s="47">
        <v>70</v>
      </c>
      <c r="F36" s="48">
        <v>270</v>
      </c>
      <c r="G36" s="48">
        <v>270</v>
      </c>
      <c r="H36" s="46">
        <v>77</v>
      </c>
      <c r="I36" s="47">
        <v>77</v>
      </c>
      <c r="J36" s="48">
        <v>340</v>
      </c>
      <c r="K36" s="48">
        <v>340</v>
      </c>
      <c r="L36" s="46">
        <v>70</v>
      </c>
      <c r="M36" s="47">
        <v>70</v>
      </c>
      <c r="N36" s="46">
        <v>680</v>
      </c>
      <c r="O36" s="47">
        <v>680</v>
      </c>
      <c r="P36" s="46">
        <v>405</v>
      </c>
      <c r="Q36" s="47">
        <v>405</v>
      </c>
      <c r="R36" s="48">
        <v>990</v>
      </c>
      <c r="S36" s="48">
        <v>990</v>
      </c>
      <c r="T36" s="46">
        <v>189</v>
      </c>
      <c r="U36" s="47">
        <v>189</v>
      </c>
      <c r="V36" s="48">
        <v>189</v>
      </c>
      <c r="W36" s="48">
        <v>189</v>
      </c>
      <c r="X36" s="86">
        <v>255</v>
      </c>
      <c r="Y36" s="89">
        <v>255</v>
      </c>
      <c r="Z36" s="91">
        <v>225</v>
      </c>
      <c r="AA36" s="90">
        <v>225</v>
      </c>
      <c r="AB36" s="51">
        <v>257</v>
      </c>
      <c r="AC36" s="50">
        <v>257</v>
      </c>
      <c r="AD36" s="46">
        <v>300</v>
      </c>
      <c r="AE36" s="47">
        <v>300</v>
      </c>
      <c r="AF36" s="50">
        <v>279</v>
      </c>
      <c r="AG36" s="50">
        <v>279</v>
      </c>
      <c r="AH36" s="51">
        <v>360</v>
      </c>
      <c r="AI36" s="49">
        <v>360</v>
      </c>
      <c r="AJ36" s="50">
        <v>800</v>
      </c>
      <c r="AK36" s="49">
        <v>800</v>
      </c>
      <c r="AL36" s="46">
        <v>113</v>
      </c>
      <c r="AM36" s="48">
        <v>113</v>
      </c>
      <c r="AN36" s="46">
        <v>126</v>
      </c>
      <c r="AO36" s="47">
        <v>126</v>
      </c>
      <c r="AP36" s="48">
        <v>198</v>
      </c>
      <c r="AQ36" s="48">
        <v>198</v>
      </c>
      <c r="AR36" s="46">
        <v>243</v>
      </c>
      <c r="AS36" s="47">
        <v>243</v>
      </c>
      <c r="AT36" s="48">
        <v>243</v>
      </c>
      <c r="AU36" s="47">
        <v>243</v>
      </c>
      <c r="AV36" s="98">
        <v>620</v>
      </c>
      <c r="AW36" s="90">
        <v>240</v>
      </c>
      <c r="AX36" s="129">
        <v>179</v>
      </c>
      <c r="AY36" s="47">
        <v>179</v>
      </c>
      <c r="AZ36" s="50">
        <v>207</v>
      </c>
      <c r="BA36" s="50">
        <v>207</v>
      </c>
      <c r="BB36" s="51">
        <v>189</v>
      </c>
      <c r="BC36" s="49">
        <v>189</v>
      </c>
      <c r="BD36" s="50">
        <v>180</v>
      </c>
      <c r="BE36" s="50">
        <v>180</v>
      </c>
      <c r="BF36" s="51">
        <v>252</v>
      </c>
      <c r="BG36" s="49">
        <v>252</v>
      </c>
      <c r="BH36" s="90">
        <v>312</v>
      </c>
      <c r="BI36" s="89">
        <v>312</v>
      </c>
    </row>
    <row r="37" spans="2:61" ht="20.2" customHeight="1" x14ac:dyDescent="0.3">
      <c r="B37" s="102">
        <f t="shared" si="0"/>
        <v>7203</v>
      </c>
      <c r="C37" s="45" t="s">
        <v>68</v>
      </c>
      <c r="D37" s="46">
        <v>70</v>
      </c>
      <c r="E37" s="47">
        <v>70</v>
      </c>
      <c r="F37" s="48">
        <v>230</v>
      </c>
      <c r="G37" s="48">
        <v>230</v>
      </c>
      <c r="H37" s="46">
        <v>70</v>
      </c>
      <c r="I37" s="47">
        <v>70</v>
      </c>
      <c r="J37" s="48">
        <v>280</v>
      </c>
      <c r="K37" s="48">
        <v>280</v>
      </c>
      <c r="L37" s="46">
        <v>70</v>
      </c>
      <c r="M37" s="47">
        <v>70</v>
      </c>
      <c r="N37" s="46">
        <v>680</v>
      </c>
      <c r="O37" s="47">
        <v>680</v>
      </c>
      <c r="P37" s="46">
        <v>468</v>
      </c>
      <c r="Q37" s="47">
        <v>468</v>
      </c>
      <c r="R37" s="48">
        <v>990</v>
      </c>
      <c r="S37" s="48">
        <v>990</v>
      </c>
      <c r="T37" s="46">
        <v>180</v>
      </c>
      <c r="U37" s="47">
        <v>180</v>
      </c>
      <c r="V37" s="48">
        <v>270</v>
      </c>
      <c r="W37" s="48">
        <v>270</v>
      </c>
      <c r="X37" s="86">
        <v>260</v>
      </c>
      <c r="Y37" s="87">
        <v>260</v>
      </c>
      <c r="Z37" s="91">
        <v>235</v>
      </c>
      <c r="AA37" s="90">
        <v>235</v>
      </c>
      <c r="AB37" s="88">
        <v>112</v>
      </c>
      <c r="AC37" s="90">
        <v>112</v>
      </c>
      <c r="AD37" s="46">
        <v>180</v>
      </c>
      <c r="AE37" s="47">
        <f>AD37</f>
        <v>180</v>
      </c>
      <c r="AF37" s="50">
        <v>135</v>
      </c>
      <c r="AG37" s="50">
        <v>135</v>
      </c>
      <c r="AH37" s="51">
        <v>252</v>
      </c>
      <c r="AI37" s="49">
        <v>252</v>
      </c>
      <c r="AJ37" s="50">
        <v>800</v>
      </c>
      <c r="AK37" s="49">
        <v>800</v>
      </c>
      <c r="AL37" s="46">
        <v>113</v>
      </c>
      <c r="AM37" s="48">
        <v>113</v>
      </c>
      <c r="AN37" s="46">
        <v>126</v>
      </c>
      <c r="AO37" s="47">
        <v>126</v>
      </c>
      <c r="AP37" s="48">
        <v>198</v>
      </c>
      <c r="AQ37" s="48">
        <v>198</v>
      </c>
      <c r="AR37" s="46">
        <v>243</v>
      </c>
      <c r="AS37" s="47">
        <v>243</v>
      </c>
      <c r="AT37" s="48">
        <v>243</v>
      </c>
      <c r="AU37" s="47">
        <v>243</v>
      </c>
      <c r="AV37" s="98">
        <v>620</v>
      </c>
      <c r="AW37" s="90">
        <v>240</v>
      </c>
      <c r="AX37" s="129">
        <v>179</v>
      </c>
      <c r="AY37" s="47">
        <v>179</v>
      </c>
      <c r="AZ37" s="50">
        <v>198</v>
      </c>
      <c r="BA37" s="50">
        <v>198</v>
      </c>
      <c r="BB37" s="51">
        <v>180</v>
      </c>
      <c r="BC37" s="49">
        <v>180</v>
      </c>
      <c r="BD37" s="50">
        <v>180</v>
      </c>
      <c r="BE37" s="50">
        <v>180</v>
      </c>
      <c r="BF37" s="51">
        <v>252</v>
      </c>
      <c r="BG37" s="49">
        <v>252</v>
      </c>
      <c r="BH37" s="90">
        <v>312</v>
      </c>
      <c r="BI37" s="89">
        <v>312</v>
      </c>
    </row>
    <row r="38" spans="2:61" ht="20.2" customHeight="1" x14ac:dyDescent="0.3">
      <c r="B38" s="102">
        <f t="shared" si="0"/>
        <v>7780</v>
      </c>
      <c r="C38" s="45" t="s">
        <v>69</v>
      </c>
      <c r="D38" s="46">
        <v>70</v>
      </c>
      <c r="E38" s="47">
        <v>70</v>
      </c>
      <c r="F38" s="48">
        <v>260</v>
      </c>
      <c r="G38" s="48">
        <v>260</v>
      </c>
      <c r="H38" s="46">
        <v>70</v>
      </c>
      <c r="I38" s="47">
        <v>70</v>
      </c>
      <c r="J38" s="48">
        <v>320</v>
      </c>
      <c r="K38" s="48">
        <v>320</v>
      </c>
      <c r="L38" s="46">
        <v>70</v>
      </c>
      <c r="M38" s="47">
        <v>70</v>
      </c>
      <c r="N38" s="46">
        <v>680</v>
      </c>
      <c r="O38" s="47">
        <v>680</v>
      </c>
      <c r="P38" s="46">
        <v>450</v>
      </c>
      <c r="Q38" s="47">
        <v>450</v>
      </c>
      <c r="R38" s="48">
        <v>990</v>
      </c>
      <c r="S38" s="48">
        <v>990</v>
      </c>
      <c r="T38" s="46">
        <v>189</v>
      </c>
      <c r="U38" s="47">
        <v>189</v>
      </c>
      <c r="V38" s="48">
        <v>180</v>
      </c>
      <c r="W38" s="48">
        <v>180</v>
      </c>
      <c r="X38" s="86">
        <v>310</v>
      </c>
      <c r="Y38" s="89">
        <v>310</v>
      </c>
      <c r="Z38" s="91">
        <v>285</v>
      </c>
      <c r="AA38" s="90">
        <v>285</v>
      </c>
      <c r="AB38" s="51">
        <v>221</v>
      </c>
      <c r="AC38" s="50">
        <v>221</v>
      </c>
      <c r="AD38" s="46">
        <v>280</v>
      </c>
      <c r="AE38" s="47">
        <v>280</v>
      </c>
      <c r="AF38" s="50">
        <v>306</v>
      </c>
      <c r="AG38" s="50">
        <v>306</v>
      </c>
      <c r="AH38" s="51">
        <v>360</v>
      </c>
      <c r="AI38" s="49">
        <v>360</v>
      </c>
      <c r="AJ38" s="50">
        <v>800</v>
      </c>
      <c r="AK38" s="49">
        <v>800</v>
      </c>
      <c r="AL38" s="46">
        <v>113</v>
      </c>
      <c r="AM38" s="48">
        <v>113</v>
      </c>
      <c r="AN38" s="46">
        <v>126</v>
      </c>
      <c r="AO38" s="47">
        <v>126</v>
      </c>
      <c r="AP38" s="48">
        <v>198</v>
      </c>
      <c r="AQ38" s="48">
        <v>198</v>
      </c>
      <c r="AR38" s="46">
        <v>243</v>
      </c>
      <c r="AS38" s="47">
        <v>243</v>
      </c>
      <c r="AT38" s="48">
        <v>243</v>
      </c>
      <c r="AU38" s="47">
        <v>243</v>
      </c>
      <c r="AV38" s="98">
        <v>620</v>
      </c>
      <c r="AW38" s="90">
        <v>240</v>
      </c>
      <c r="AX38" s="129">
        <v>179</v>
      </c>
      <c r="AY38" s="47">
        <v>179</v>
      </c>
      <c r="AZ38" s="50">
        <v>207</v>
      </c>
      <c r="BA38" s="50">
        <v>207</v>
      </c>
      <c r="BB38" s="51">
        <v>189</v>
      </c>
      <c r="BC38" s="49">
        <v>189</v>
      </c>
      <c r="BD38" s="50">
        <v>180</v>
      </c>
      <c r="BE38" s="50">
        <v>180</v>
      </c>
      <c r="BF38" s="51">
        <v>252</v>
      </c>
      <c r="BG38" s="49">
        <v>252</v>
      </c>
      <c r="BH38" s="90">
        <v>312</v>
      </c>
      <c r="BI38" s="89">
        <v>312</v>
      </c>
    </row>
    <row r="39" spans="2:61" ht="20.2" customHeight="1" thickBot="1" x14ac:dyDescent="0.35">
      <c r="B39" s="102">
        <f t="shared" si="0"/>
        <v>7359</v>
      </c>
      <c r="C39" s="56" t="s">
        <v>70</v>
      </c>
      <c r="D39" s="57">
        <v>70</v>
      </c>
      <c r="E39" s="58">
        <v>70</v>
      </c>
      <c r="F39" s="59">
        <v>200</v>
      </c>
      <c r="G39" s="59">
        <v>200</v>
      </c>
      <c r="H39" s="57">
        <v>70</v>
      </c>
      <c r="I39" s="58">
        <v>70</v>
      </c>
      <c r="J39" s="59">
        <v>330</v>
      </c>
      <c r="K39" s="59">
        <v>330</v>
      </c>
      <c r="L39" s="57">
        <v>70</v>
      </c>
      <c r="M39" s="58">
        <v>70</v>
      </c>
      <c r="N39" s="57">
        <v>680</v>
      </c>
      <c r="O39" s="58">
        <v>680</v>
      </c>
      <c r="P39" s="57">
        <v>450</v>
      </c>
      <c r="Q39" s="58">
        <v>450</v>
      </c>
      <c r="R39" s="59">
        <v>990</v>
      </c>
      <c r="S39" s="59">
        <v>990</v>
      </c>
      <c r="T39" s="57">
        <v>189</v>
      </c>
      <c r="U39" s="58">
        <v>189</v>
      </c>
      <c r="V39" s="59">
        <v>180</v>
      </c>
      <c r="W39" s="59">
        <v>180</v>
      </c>
      <c r="X39" s="132">
        <v>210</v>
      </c>
      <c r="Y39" s="101">
        <v>210</v>
      </c>
      <c r="Z39" s="127">
        <v>185</v>
      </c>
      <c r="AA39" s="100">
        <v>185</v>
      </c>
      <c r="AB39" s="62">
        <v>194</v>
      </c>
      <c r="AC39" s="61">
        <v>194</v>
      </c>
      <c r="AD39" s="57">
        <v>280</v>
      </c>
      <c r="AE39" s="58">
        <v>280</v>
      </c>
      <c r="AF39" s="61">
        <v>216</v>
      </c>
      <c r="AG39" s="61">
        <v>216</v>
      </c>
      <c r="AH39" s="62">
        <v>306</v>
      </c>
      <c r="AI39" s="60">
        <v>306</v>
      </c>
      <c r="AJ39" s="61">
        <v>800</v>
      </c>
      <c r="AK39" s="60">
        <v>800</v>
      </c>
      <c r="AL39" s="57">
        <v>113</v>
      </c>
      <c r="AM39" s="59">
        <v>113</v>
      </c>
      <c r="AN39" s="57">
        <v>126</v>
      </c>
      <c r="AO39" s="58">
        <v>126</v>
      </c>
      <c r="AP39" s="59">
        <v>198</v>
      </c>
      <c r="AQ39" s="59">
        <v>198</v>
      </c>
      <c r="AR39" s="57">
        <v>243</v>
      </c>
      <c r="AS39" s="58">
        <v>243</v>
      </c>
      <c r="AT39" s="59">
        <v>243</v>
      </c>
      <c r="AU39" s="58">
        <v>243</v>
      </c>
      <c r="AV39" s="127">
        <v>620</v>
      </c>
      <c r="AW39" s="101">
        <v>240</v>
      </c>
      <c r="AX39" s="130">
        <v>179</v>
      </c>
      <c r="AY39" s="58">
        <v>179</v>
      </c>
      <c r="AZ39" s="61">
        <v>207</v>
      </c>
      <c r="BA39" s="61">
        <v>207</v>
      </c>
      <c r="BB39" s="62">
        <v>189</v>
      </c>
      <c r="BC39" s="60">
        <v>189</v>
      </c>
      <c r="BD39" s="61">
        <v>180</v>
      </c>
      <c r="BE39" s="61">
        <v>180</v>
      </c>
      <c r="BF39" s="62">
        <v>252</v>
      </c>
      <c r="BG39" s="60">
        <v>252</v>
      </c>
      <c r="BH39" s="100">
        <v>312</v>
      </c>
      <c r="BI39" s="101">
        <v>312</v>
      </c>
    </row>
    <row r="41" spans="2:61" ht="15.05" x14ac:dyDescent="0.3">
      <c r="C41" s="64" t="s">
        <v>91</v>
      </c>
    </row>
    <row r="42" spans="2:61" ht="15.05" x14ac:dyDescent="0.3">
      <c r="C42" s="64" t="s">
        <v>71</v>
      </c>
    </row>
    <row r="43" spans="2:61" ht="15.05" x14ac:dyDescent="0.3">
      <c r="C43" s="64" t="s">
        <v>92</v>
      </c>
    </row>
    <row r="44" spans="2:61" ht="15.05" x14ac:dyDescent="0.3">
      <c r="C44" s="64" t="s">
        <v>72</v>
      </c>
      <c r="X44" s="1">
        <f>+X17+5</f>
        <v>209</v>
      </c>
    </row>
    <row r="45" spans="2:61" ht="15.05" x14ac:dyDescent="0.3">
      <c r="C45" s="64" t="s">
        <v>73</v>
      </c>
    </row>
    <row r="46" spans="2:61" x14ac:dyDescent="0.3">
      <c r="C46" s="64" t="s">
        <v>74</v>
      </c>
    </row>
    <row r="47" spans="2:61" ht="15.05" x14ac:dyDescent="0.3">
      <c r="C47" s="64" t="s">
        <v>75</v>
      </c>
    </row>
    <row r="48" spans="2:61" ht="15.05" x14ac:dyDescent="0.3">
      <c r="C48" s="64"/>
    </row>
    <row r="49" spans="3:3" ht="15.05" x14ac:dyDescent="0.3">
      <c r="C49" s="64"/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4">
    <tabColor rgb="FFFF0000"/>
  </sheetPr>
  <dimension ref="B1:BI72"/>
  <sheetViews>
    <sheetView zoomScale="55" zoomScaleNormal="55" workbookViewId="0">
      <pane xSplit="3" ySplit="14" topLeftCell="AR15" activePane="bottomRight" state="frozen"/>
      <selection activeCell="AX4" sqref="AX4"/>
      <selection pane="topRight" activeCell="AX4" sqref="AX4"/>
      <selection pane="bottomLeft" activeCell="AX4" sqref="AX4"/>
      <selection pane="bottomRight" activeCell="AX4" sqref="AX4"/>
    </sheetView>
  </sheetViews>
  <sheetFormatPr baseColWidth="10" defaultColWidth="11.44140625" defaultRowHeight="14.4" x14ac:dyDescent="0.3"/>
  <cols>
    <col min="1" max="2" width="3.44140625" style="1" customWidth="1"/>
    <col min="3" max="3" width="28.44140625" style="1" customWidth="1"/>
    <col min="4" max="61" width="20.6640625" style="1" customWidth="1"/>
    <col min="62" max="16384" width="11.4414062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0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</row>
    <row r="6" spans="2:61" ht="15.05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</row>
    <row r="7" spans="2:61" ht="15.65" thickBot="1" x14ac:dyDescent="0.35"/>
    <row r="8" spans="2:61" ht="26.4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5.05" customHeight="1" x14ac:dyDescent="0.3">
      <c r="C9" s="143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1" t="s">
        <v>14</v>
      </c>
      <c r="AB9" s="22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5.05" customHeight="1" x14ac:dyDescent="0.3">
      <c r="C10" s="143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05" x14ac:dyDescent="0.3">
      <c r="C11" s="143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 t="s">
        <v>76</v>
      </c>
      <c r="AQ11" s="21" t="s">
        <v>76</v>
      </c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5.05" customHeight="1" x14ac:dyDescent="0.3">
      <c r="C12" s="143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5.05" customHeight="1" x14ac:dyDescent="0.2">
      <c r="C13" s="31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5.0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36">
        <v>45</v>
      </c>
      <c r="AW14" s="36">
        <v>46</v>
      </c>
      <c r="AX14" s="34">
        <v>47</v>
      </c>
      <c r="AY14" s="35">
        <v>48</v>
      </c>
      <c r="AZ14" s="36">
        <v>49</v>
      </c>
      <c r="BA14" s="36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" customHeight="1" x14ac:dyDescent="0.3">
      <c r="B15" s="1" t="s">
        <v>77</v>
      </c>
      <c r="C15" s="38" t="s">
        <v>47</v>
      </c>
      <c r="D15" s="39">
        <v>78</v>
      </c>
      <c r="E15" s="40">
        <v>78</v>
      </c>
      <c r="F15" s="41">
        <v>290</v>
      </c>
      <c r="G15" s="41">
        <v>290</v>
      </c>
      <c r="H15" s="39">
        <v>90</v>
      </c>
      <c r="I15" s="40">
        <v>90</v>
      </c>
      <c r="J15" s="41">
        <v>320</v>
      </c>
      <c r="K15" s="41">
        <v>320</v>
      </c>
      <c r="L15" s="39">
        <v>78</v>
      </c>
      <c r="M15" s="40">
        <v>78</v>
      </c>
      <c r="N15" s="39">
        <v>700</v>
      </c>
      <c r="O15" s="40">
        <v>700</v>
      </c>
      <c r="P15" s="39">
        <v>450</v>
      </c>
      <c r="Q15" s="40">
        <v>450</v>
      </c>
      <c r="R15" s="41">
        <v>1100</v>
      </c>
      <c r="S15" s="41">
        <v>1100</v>
      </c>
      <c r="T15" s="39">
        <v>200</v>
      </c>
      <c r="U15" s="40">
        <v>200</v>
      </c>
      <c r="V15" s="41">
        <v>200</v>
      </c>
      <c r="W15" s="41">
        <v>200</v>
      </c>
      <c r="X15" s="84">
        <v>580</v>
      </c>
      <c r="Y15" s="85">
        <v>580</v>
      </c>
      <c r="Z15" s="131">
        <v>580</v>
      </c>
      <c r="AA15" s="131">
        <v>580</v>
      </c>
      <c r="AB15" s="39">
        <v>234</v>
      </c>
      <c r="AC15" s="41">
        <v>234</v>
      </c>
      <c r="AD15" s="39">
        <v>350</v>
      </c>
      <c r="AE15" s="40">
        <v>350</v>
      </c>
      <c r="AF15" s="43">
        <v>270</v>
      </c>
      <c r="AG15" s="43">
        <v>270</v>
      </c>
      <c r="AH15" s="44">
        <v>320</v>
      </c>
      <c r="AI15" s="42">
        <v>320</v>
      </c>
      <c r="AJ15" s="43">
        <v>800</v>
      </c>
      <c r="AK15" s="42">
        <v>800</v>
      </c>
      <c r="AL15" s="39">
        <v>125</v>
      </c>
      <c r="AM15" s="41">
        <v>125</v>
      </c>
      <c r="AN15" s="39">
        <v>140</v>
      </c>
      <c r="AO15" s="40">
        <v>140</v>
      </c>
      <c r="AP15" s="41">
        <v>220</v>
      </c>
      <c r="AQ15" s="41">
        <v>220</v>
      </c>
      <c r="AR15" s="39">
        <v>270</v>
      </c>
      <c r="AS15" s="40">
        <v>270</v>
      </c>
      <c r="AT15" s="41">
        <v>270</v>
      </c>
      <c r="AU15" s="40">
        <v>270</v>
      </c>
      <c r="AV15" s="95">
        <v>620</v>
      </c>
      <c r="AW15" s="92">
        <v>240</v>
      </c>
      <c r="AX15" s="96">
        <v>197</v>
      </c>
      <c r="AY15" s="97">
        <v>197</v>
      </c>
      <c r="AZ15" s="92">
        <v>218</v>
      </c>
      <c r="BA15" s="92">
        <v>218</v>
      </c>
      <c r="BB15" s="44">
        <v>200</v>
      </c>
      <c r="BC15" s="42">
        <v>200</v>
      </c>
      <c r="BD15" s="43">
        <v>200</v>
      </c>
      <c r="BE15" s="43">
        <v>200</v>
      </c>
      <c r="BF15" s="44">
        <v>280</v>
      </c>
      <c r="BG15" s="42">
        <v>280</v>
      </c>
      <c r="BH15" s="92">
        <v>312</v>
      </c>
      <c r="BI15" s="97">
        <v>312</v>
      </c>
    </row>
    <row r="16" spans="2:61" ht="20.2" customHeight="1" x14ac:dyDescent="0.3">
      <c r="B16" s="1" t="s">
        <v>77</v>
      </c>
      <c r="C16" s="45" t="s">
        <v>48</v>
      </c>
      <c r="D16" s="46">
        <v>78</v>
      </c>
      <c r="E16" s="47">
        <v>78</v>
      </c>
      <c r="F16" s="48">
        <v>290</v>
      </c>
      <c r="G16" s="48">
        <v>290</v>
      </c>
      <c r="H16" s="46">
        <v>85</v>
      </c>
      <c r="I16" s="47">
        <v>85</v>
      </c>
      <c r="J16" s="48">
        <v>360</v>
      </c>
      <c r="K16" s="48">
        <v>360</v>
      </c>
      <c r="L16" s="46">
        <v>78</v>
      </c>
      <c r="M16" s="47">
        <v>78</v>
      </c>
      <c r="N16" s="46">
        <v>700</v>
      </c>
      <c r="O16" s="47">
        <v>700</v>
      </c>
      <c r="P16" s="46">
        <v>450</v>
      </c>
      <c r="Q16" s="47">
        <v>450</v>
      </c>
      <c r="R16" s="48">
        <v>1100</v>
      </c>
      <c r="S16" s="48">
        <v>1100</v>
      </c>
      <c r="T16" s="46">
        <v>210</v>
      </c>
      <c r="U16" s="47">
        <v>210</v>
      </c>
      <c r="V16" s="48">
        <v>210</v>
      </c>
      <c r="W16" s="48">
        <v>210</v>
      </c>
      <c r="X16" s="86">
        <v>214</v>
      </c>
      <c r="Y16" s="89">
        <v>214</v>
      </c>
      <c r="Z16" s="91">
        <v>214</v>
      </c>
      <c r="AA16" s="90">
        <v>214</v>
      </c>
      <c r="AB16" s="46">
        <v>290</v>
      </c>
      <c r="AC16" s="48">
        <v>290</v>
      </c>
      <c r="AD16" s="46">
        <v>350</v>
      </c>
      <c r="AE16" s="47">
        <v>350</v>
      </c>
      <c r="AF16" s="50">
        <v>320</v>
      </c>
      <c r="AG16" s="50">
        <v>320</v>
      </c>
      <c r="AH16" s="51">
        <v>420</v>
      </c>
      <c r="AI16" s="49">
        <v>420</v>
      </c>
      <c r="AJ16" s="50">
        <v>800</v>
      </c>
      <c r="AK16" s="49">
        <v>800</v>
      </c>
      <c r="AL16" s="46">
        <v>125</v>
      </c>
      <c r="AM16" s="48">
        <v>125</v>
      </c>
      <c r="AN16" s="46">
        <v>140</v>
      </c>
      <c r="AO16" s="47">
        <v>140</v>
      </c>
      <c r="AP16" s="48">
        <v>220</v>
      </c>
      <c r="AQ16" s="48">
        <v>220</v>
      </c>
      <c r="AR16" s="46">
        <v>270</v>
      </c>
      <c r="AS16" s="47">
        <v>270</v>
      </c>
      <c r="AT16" s="48">
        <v>270</v>
      </c>
      <c r="AU16" s="47">
        <v>270</v>
      </c>
      <c r="AV16" s="98">
        <v>620</v>
      </c>
      <c r="AW16" s="90">
        <v>240</v>
      </c>
      <c r="AX16" s="52">
        <v>199</v>
      </c>
      <c r="AY16" s="49">
        <v>199</v>
      </c>
      <c r="AZ16" s="50">
        <v>230</v>
      </c>
      <c r="BA16" s="50">
        <v>230</v>
      </c>
      <c r="BB16" s="51">
        <v>210</v>
      </c>
      <c r="BC16" s="49">
        <v>210</v>
      </c>
      <c r="BD16" s="50">
        <v>200</v>
      </c>
      <c r="BE16" s="50">
        <v>200</v>
      </c>
      <c r="BF16" s="51">
        <v>280</v>
      </c>
      <c r="BG16" s="49">
        <v>280</v>
      </c>
      <c r="BH16" s="90">
        <v>312</v>
      </c>
      <c r="BI16" s="89">
        <v>312</v>
      </c>
    </row>
    <row r="17" spans="2:61" ht="20.2" customHeight="1" x14ac:dyDescent="0.3">
      <c r="B17" s="1" t="s">
        <v>77</v>
      </c>
      <c r="C17" s="45" t="s">
        <v>49</v>
      </c>
      <c r="D17" s="46">
        <v>95</v>
      </c>
      <c r="E17" s="47">
        <v>95</v>
      </c>
      <c r="F17" s="48">
        <v>320</v>
      </c>
      <c r="G17" s="48">
        <v>320</v>
      </c>
      <c r="H17" s="46">
        <v>100</v>
      </c>
      <c r="I17" s="47">
        <v>100</v>
      </c>
      <c r="J17" s="48">
        <v>320</v>
      </c>
      <c r="K17" s="48">
        <v>320</v>
      </c>
      <c r="L17" s="46">
        <v>100</v>
      </c>
      <c r="M17" s="47">
        <v>100</v>
      </c>
      <c r="N17" s="46">
        <v>700</v>
      </c>
      <c r="O17" s="47">
        <v>700</v>
      </c>
      <c r="P17" s="46">
        <v>500</v>
      </c>
      <c r="Q17" s="47">
        <v>500</v>
      </c>
      <c r="R17" s="50">
        <v>1100</v>
      </c>
      <c r="S17" s="50">
        <v>1100</v>
      </c>
      <c r="T17" s="46">
        <v>210</v>
      </c>
      <c r="U17" s="47">
        <v>210</v>
      </c>
      <c r="V17" s="48">
        <v>210</v>
      </c>
      <c r="W17" s="48">
        <v>210</v>
      </c>
      <c r="X17" s="86">
        <v>370</v>
      </c>
      <c r="Y17" s="89">
        <v>370</v>
      </c>
      <c r="Z17" s="91">
        <v>285</v>
      </c>
      <c r="AA17" s="90">
        <v>285</v>
      </c>
      <c r="AB17" s="46">
        <v>270</v>
      </c>
      <c r="AC17" s="48">
        <v>270</v>
      </c>
      <c r="AD17" s="46">
        <v>350</v>
      </c>
      <c r="AE17" s="47">
        <v>350</v>
      </c>
      <c r="AF17" s="50">
        <v>300</v>
      </c>
      <c r="AG17" s="50">
        <v>300</v>
      </c>
      <c r="AH17" s="51">
        <v>350</v>
      </c>
      <c r="AI17" s="49">
        <v>350</v>
      </c>
      <c r="AJ17" s="50">
        <v>800</v>
      </c>
      <c r="AK17" s="49">
        <v>800</v>
      </c>
      <c r="AL17" s="46">
        <v>125</v>
      </c>
      <c r="AM17" s="48">
        <v>125</v>
      </c>
      <c r="AN17" s="46">
        <v>140</v>
      </c>
      <c r="AO17" s="47">
        <v>140</v>
      </c>
      <c r="AP17" s="48">
        <v>220</v>
      </c>
      <c r="AQ17" s="48">
        <v>220</v>
      </c>
      <c r="AR17" s="46">
        <v>270</v>
      </c>
      <c r="AS17" s="47">
        <v>270</v>
      </c>
      <c r="AT17" s="48">
        <v>270</v>
      </c>
      <c r="AU17" s="47">
        <v>270</v>
      </c>
      <c r="AV17" s="94">
        <v>620</v>
      </c>
      <c r="AW17" s="90">
        <v>240</v>
      </c>
      <c r="AX17" s="52">
        <v>199</v>
      </c>
      <c r="AY17" s="49">
        <v>199</v>
      </c>
      <c r="AZ17" s="50">
        <v>230</v>
      </c>
      <c r="BA17" s="50">
        <v>230</v>
      </c>
      <c r="BB17" s="51">
        <v>210</v>
      </c>
      <c r="BC17" s="49">
        <v>210</v>
      </c>
      <c r="BD17" s="50">
        <v>200</v>
      </c>
      <c r="BE17" s="50">
        <v>200</v>
      </c>
      <c r="BF17" s="51">
        <v>280</v>
      </c>
      <c r="BG17" s="49">
        <v>280</v>
      </c>
      <c r="BH17" s="90">
        <v>312</v>
      </c>
      <c r="BI17" s="89">
        <v>312</v>
      </c>
    </row>
    <row r="18" spans="2:61" ht="20.2" customHeight="1" x14ac:dyDescent="0.3">
      <c r="B18" s="1" t="s">
        <v>77</v>
      </c>
      <c r="C18" s="45" t="s">
        <v>50</v>
      </c>
      <c r="D18" s="46">
        <v>90</v>
      </c>
      <c r="E18" s="47">
        <v>90</v>
      </c>
      <c r="F18" s="48">
        <v>300</v>
      </c>
      <c r="G18" s="48">
        <v>300</v>
      </c>
      <c r="H18" s="46">
        <v>110</v>
      </c>
      <c r="I18" s="47">
        <v>110</v>
      </c>
      <c r="J18" s="48">
        <v>350</v>
      </c>
      <c r="K18" s="48">
        <v>350</v>
      </c>
      <c r="L18" s="46">
        <v>110</v>
      </c>
      <c r="M18" s="47">
        <v>110</v>
      </c>
      <c r="N18" s="46">
        <v>700</v>
      </c>
      <c r="O18" s="47">
        <v>700</v>
      </c>
      <c r="P18" s="46">
        <v>550</v>
      </c>
      <c r="Q18" s="47">
        <v>550</v>
      </c>
      <c r="R18" s="48">
        <v>1100</v>
      </c>
      <c r="S18" s="48">
        <v>1100</v>
      </c>
      <c r="T18" s="46">
        <v>210</v>
      </c>
      <c r="U18" s="47">
        <v>210</v>
      </c>
      <c r="V18" s="48">
        <v>210</v>
      </c>
      <c r="W18" s="48">
        <v>210</v>
      </c>
      <c r="X18" s="86">
        <v>305</v>
      </c>
      <c r="Y18" s="89">
        <v>305</v>
      </c>
      <c r="Z18" s="91">
        <v>275</v>
      </c>
      <c r="AA18" s="90">
        <v>275</v>
      </c>
      <c r="AB18" s="46">
        <v>350</v>
      </c>
      <c r="AC18" s="48">
        <v>350</v>
      </c>
      <c r="AD18" s="46">
        <v>400</v>
      </c>
      <c r="AE18" s="47">
        <v>400</v>
      </c>
      <c r="AF18" s="50">
        <v>380</v>
      </c>
      <c r="AG18" s="50">
        <v>380</v>
      </c>
      <c r="AH18" s="51">
        <v>420</v>
      </c>
      <c r="AI18" s="49">
        <v>420</v>
      </c>
      <c r="AJ18" s="50">
        <v>800</v>
      </c>
      <c r="AK18" s="49">
        <v>800</v>
      </c>
      <c r="AL18" s="46">
        <v>125</v>
      </c>
      <c r="AM18" s="48">
        <v>125</v>
      </c>
      <c r="AN18" s="46">
        <v>140</v>
      </c>
      <c r="AO18" s="47">
        <v>140</v>
      </c>
      <c r="AP18" s="48">
        <v>220</v>
      </c>
      <c r="AQ18" s="48">
        <v>220</v>
      </c>
      <c r="AR18" s="46">
        <v>270</v>
      </c>
      <c r="AS18" s="47">
        <v>270</v>
      </c>
      <c r="AT18" s="48">
        <v>270</v>
      </c>
      <c r="AU18" s="47">
        <v>270</v>
      </c>
      <c r="AV18" s="98">
        <v>620</v>
      </c>
      <c r="AW18" s="90">
        <v>240</v>
      </c>
      <c r="AX18" s="52">
        <v>199</v>
      </c>
      <c r="AY18" s="49">
        <v>199</v>
      </c>
      <c r="AZ18" s="50">
        <v>230</v>
      </c>
      <c r="BA18" s="50">
        <v>230</v>
      </c>
      <c r="BB18" s="51">
        <v>210</v>
      </c>
      <c r="BC18" s="49">
        <v>210</v>
      </c>
      <c r="BD18" s="50">
        <v>200</v>
      </c>
      <c r="BE18" s="50">
        <v>200</v>
      </c>
      <c r="BF18" s="51">
        <v>280</v>
      </c>
      <c r="BG18" s="49">
        <v>280</v>
      </c>
      <c r="BH18" s="90">
        <v>312</v>
      </c>
      <c r="BI18" s="89">
        <v>312</v>
      </c>
    </row>
    <row r="19" spans="2:61" ht="20.2" customHeight="1" x14ac:dyDescent="0.3">
      <c r="B19" s="1" t="s">
        <v>77</v>
      </c>
      <c r="C19" s="45" t="s">
        <v>51</v>
      </c>
      <c r="D19" s="46">
        <v>77</v>
      </c>
      <c r="E19" s="47">
        <v>77</v>
      </c>
      <c r="F19" s="48">
        <v>250</v>
      </c>
      <c r="G19" s="48">
        <v>250</v>
      </c>
      <c r="H19" s="46">
        <v>78</v>
      </c>
      <c r="I19" s="47">
        <v>78</v>
      </c>
      <c r="J19" s="48">
        <v>300</v>
      </c>
      <c r="K19" s="48">
        <v>300</v>
      </c>
      <c r="L19" s="46">
        <v>77</v>
      </c>
      <c r="M19" s="47">
        <v>77</v>
      </c>
      <c r="N19" s="46">
        <v>700</v>
      </c>
      <c r="O19" s="47">
        <v>700</v>
      </c>
      <c r="P19" s="46">
        <v>530</v>
      </c>
      <c r="Q19" s="47">
        <v>530</v>
      </c>
      <c r="R19" s="48">
        <v>1100</v>
      </c>
      <c r="S19" s="48">
        <v>1100</v>
      </c>
      <c r="T19" s="46">
        <v>210</v>
      </c>
      <c r="U19" s="47">
        <v>210</v>
      </c>
      <c r="V19" s="48">
        <v>300</v>
      </c>
      <c r="W19" s="48">
        <v>300</v>
      </c>
      <c r="X19" s="86">
        <v>394</v>
      </c>
      <c r="Y19" s="89">
        <v>394</v>
      </c>
      <c r="Z19" s="91">
        <v>355</v>
      </c>
      <c r="AA19" s="90">
        <v>355</v>
      </c>
      <c r="AB19" s="133">
        <v>205</v>
      </c>
      <c r="AC19" s="134">
        <v>205</v>
      </c>
      <c r="AD19" s="46">
        <v>400</v>
      </c>
      <c r="AE19" s="47">
        <v>400</v>
      </c>
      <c r="AF19" s="50">
        <v>300</v>
      </c>
      <c r="AG19" s="50">
        <v>300</v>
      </c>
      <c r="AH19" s="54">
        <v>520</v>
      </c>
      <c r="AI19" s="55">
        <v>520</v>
      </c>
      <c r="AJ19" s="50">
        <v>800</v>
      </c>
      <c r="AK19" s="49">
        <v>800</v>
      </c>
      <c r="AL19" s="46">
        <v>125</v>
      </c>
      <c r="AM19" s="48">
        <v>125</v>
      </c>
      <c r="AN19" s="46">
        <v>140</v>
      </c>
      <c r="AO19" s="47">
        <v>140</v>
      </c>
      <c r="AP19" s="48">
        <v>220</v>
      </c>
      <c r="AQ19" s="48">
        <v>220</v>
      </c>
      <c r="AR19" s="46">
        <v>270</v>
      </c>
      <c r="AS19" s="47">
        <v>270</v>
      </c>
      <c r="AT19" s="48">
        <v>270</v>
      </c>
      <c r="AU19" s="47">
        <v>270</v>
      </c>
      <c r="AV19" s="98">
        <v>620</v>
      </c>
      <c r="AW19" s="90">
        <v>240</v>
      </c>
      <c r="AX19" s="52">
        <v>199</v>
      </c>
      <c r="AY19" s="49">
        <v>199</v>
      </c>
      <c r="AZ19" s="50">
        <v>220</v>
      </c>
      <c r="BA19" s="50">
        <v>220</v>
      </c>
      <c r="BB19" s="88">
        <v>205</v>
      </c>
      <c r="BC19" s="89">
        <v>205</v>
      </c>
      <c r="BD19" s="50">
        <v>200</v>
      </c>
      <c r="BE19" s="50">
        <v>200</v>
      </c>
      <c r="BF19" s="51">
        <v>280</v>
      </c>
      <c r="BG19" s="49">
        <v>280</v>
      </c>
      <c r="BH19" s="90">
        <v>312</v>
      </c>
      <c r="BI19" s="89">
        <v>312</v>
      </c>
    </row>
    <row r="20" spans="2:61" ht="20.2" customHeight="1" x14ac:dyDescent="0.3">
      <c r="B20" s="1" t="s">
        <v>77</v>
      </c>
      <c r="C20" s="45" t="s">
        <v>52</v>
      </c>
      <c r="D20" s="46">
        <v>90</v>
      </c>
      <c r="E20" s="47">
        <v>90</v>
      </c>
      <c r="F20" s="48">
        <v>300</v>
      </c>
      <c r="G20" s="48">
        <v>300</v>
      </c>
      <c r="H20" s="51">
        <v>110</v>
      </c>
      <c r="I20" s="49">
        <v>110</v>
      </c>
      <c r="J20" s="48">
        <v>350</v>
      </c>
      <c r="K20" s="48">
        <v>350</v>
      </c>
      <c r="L20" s="46">
        <v>110</v>
      </c>
      <c r="M20" s="47">
        <v>110</v>
      </c>
      <c r="N20" s="46">
        <v>700</v>
      </c>
      <c r="O20" s="47">
        <v>700</v>
      </c>
      <c r="P20" s="46">
        <v>550</v>
      </c>
      <c r="Q20" s="47">
        <v>550</v>
      </c>
      <c r="R20" s="48">
        <v>1100</v>
      </c>
      <c r="S20" s="48">
        <v>1100</v>
      </c>
      <c r="T20" s="51">
        <v>210</v>
      </c>
      <c r="U20" s="49">
        <v>210</v>
      </c>
      <c r="V20" s="50">
        <v>210</v>
      </c>
      <c r="W20" s="50">
        <v>210</v>
      </c>
      <c r="X20" s="88">
        <v>305</v>
      </c>
      <c r="Y20" s="89">
        <v>305</v>
      </c>
      <c r="Z20" s="91">
        <v>275</v>
      </c>
      <c r="AA20" s="90">
        <v>275</v>
      </c>
      <c r="AB20" s="46">
        <v>235</v>
      </c>
      <c r="AC20" s="48">
        <v>235</v>
      </c>
      <c r="AD20" s="51">
        <v>300</v>
      </c>
      <c r="AE20" s="49">
        <v>300</v>
      </c>
      <c r="AF20" s="50">
        <v>260</v>
      </c>
      <c r="AG20" s="50">
        <v>260</v>
      </c>
      <c r="AH20" s="54">
        <v>400</v>
      </c>
      <c r="AI20" s="55">
        <v>400</v>
      </c>
      <c r="AJ20" s="50">
        <v>800</v>
      </c>
      <c r="AK20" s="49">
        <v>800</v>
      </c>
      <c r="AL20" s="46">
        <v>125</v>
      </c>
      <c r="AM20" s="48">
        <v>125</v>
      </c>
      <c r="AN20" s="46">
        <v>140</v>
      </c>
      <c r="AO20" s="47">
        <v>140</v>
      </c>
      <c r="AP20" s="48">
        <v>220</v>
      </c>
      <c r="AQ20" s="48">
        <v>220</v>
      </c>
      <c r="AR20" s="46">
        <v>270</v>
      </c>
      <c r="AS20" s="47">
        <v>270</v>
      </c>
      <c r="AT20" s="48">
        <v>270</v>
      </c>
      <c r="AU20" s="47">
        <v>270</v>
      </c>
      <c r="AV20" s="94">
        <v>620</v>
      </c>
      <c r="AW20" s="90">
        <v>240</v>
      </c>
      <c r="AX20" s="54">
        <v>199</v>
      </c>
      <c r="AY20" s="49">
        <v>199</v>
      </c>
      <c r="AZ20" s="50">
        <v>230</v>
      </c>
      <c r="BA20" s="50">
        <v>230</v>
      </c>
      <c r="BB20" s="51">
        <v>210</v>
      </c>
      <c r="BC20" s="49">
        <v>210</v>
      </c>
      <c r="BD20" s="50">
        <v>200</v>
      </c>
      <c r="BE20" s="50">
        <v>200</v>
      </c>
      <c r="BF20" s="51">
        <v>280</v>
      </c>
      <c r="BG20" s="49">
        <v>280</v>
      </c>
      <c r="BH20" s="90">
        <v>312</v>
      </c>
      <c r="BI20" s="89">
        <v>312</v>
      </c>
    </row>
    <row r="21" spans="2:61" ht="20.2" customHeight="1" x14ac:dyDescent="0.3">
      <c r="B21" s="1" t="s">
        <v>77</v>
      </c>
      <c r="C21" s="45" t="s">
        <v>53</v>
      </c>
      <c r="D21" s="46">
        <v>78</v>
      </c>
      <c r="E21" s="47">
        <v>78</v>
      </c>
      <c r="F21" s="48">
        <v>280</v>
      </c>
      <c r="G21" s="48">
        <v>280</v>
      </c>
      <c r="H21" s="46">
        <v>80</v>
      </c>
      <c r="I21" s="47">
        <v>80</v>
      </c>
      <c r="J21" s="48">
        <v>340</v>
      </c>
      <c r="K21" s="48">
        <v>340</v>
      </c>
      <c r="L21" s="46">
        <v>78</v>
      </c>
      <c r="M21" s="47">
        <v>78</v>
      </c>
      <c r="N21" s="46">
        <v>700</v>
      </c>
      <c r="O21" s="47">
        <v>700</v>
      </c>
      <c r="P21" s="46">
        <v>490</v>
      </c>
      <c r="Q21" s="47">
        <v>490</v>
      </c>
      <c r="R21" s="48">
        <v>1100</v>
      </c>
      <c r="S21" s="48">
        <v>1100</v>
      </c>
      <c r="T21" s="46">
        <v>200</v>
      </c>
      <c r="U21" s="47">
        <v>200</v>
      </c>
      <c r="V21" s="50">
        <v>200</v>
      </c>
      <c r="W21" s="50">
        <v>200</v>
      </c>
      <c r="X21" s="86">
        <v>257</v>
      </c>
      <c r="Y21" s="89">
        <v>257</v>
      </c>
      <c r="Z21" s="91">
        <v>225</v>
      </c>
      <c r="AA21" s="90">
        <v>225</v>
      </c>
      <c r="AB21" s="46">
        <v>250</v>
      </c>
      <c r="AC21" s="48">
        <v>250</v>
      </c>
      <c r="AD21" s="51">
        <v>300</v>
      </c>
      <c r="AE21" s="49">
        <v>300</v>
      </c>
      <c r="AF21" s="50">
        <v>280</v>
      </c>
      <c r="AG21" s="50">
        <v>280</v>
      </c>
      <c r="AH21" s="51">
        <v>380</v>
      </c>
      <c r="AI21" s="49">
        <v>380</v>
      </c>
      <c r="AJ21" s="50">
        <v>800</v>
      </c>
      <c r="AK21" s="49">
        <v>800</v>
      </c>
      <c r="AL21" s="46">
        <v>125</v>
      </c>
      <c r="AM21" s="48">
        <v>125</v>
      </c>
      <c r="AN21" s="46">
        <v>140</v>
      </c>
      <c r="AO21" s="47">
        <v>140</v>
      </c>
      <c r="AP21" s="48">
        <v>220</v>
      </c>
      <c r="AQ21" s="48">
        <v>220</v>
      </c>
      <c r="AR21" s="46">
        <v>270</v>
      </c>
      <c r="AS21" s="47">
        <v>270</v>
      </c>
      <c r="AT21" s="48">
        <v>270</v>
      </c>
      <c r="AU21" s="47">
        <v>270</v>
      </c>
      <c r="AV21" s="98">
        <v>620</v>
      </c>
      <c r="AW21" s="90">
        <v>240</v>
      </c>
      <c r="AX21" s="54">
        <v>199</v>
      </c>
      <c r="AY21" s="49">
        <v>199</v>
      </c>
      <c r="AZ21" s="50">
        <v>220</v>
      </c>
      <c r="BA21" s="50">
        <v>220</v>
      </c>
      <c r="BB21" s="51">
        <v>200</v>
      </c>
      <c r="BC21" s="49">
        <v>200</v>
      </c>
      <c r="BD21" s="50">
        <v>200</v>
      </c>
      <c r="BE21" s="50">
        <v>200</v>
      </c>
      <c r="BF21" s="51">
        <v>280</v>
      </c>
      <c r="BG21" s="49">
        <v>280</v>
      </c>
      <c r="BH21" s="90">
        <v>312</v>
      </c>
      <c r="BI21" s="89">
        <v>312</v>
      </c>
    </row>
    <row r="22" spans="2:61" ht="21.95" customHeight="1" x14ac:dyDescent="0.3">
      <c r="B22" s="1" t="s">
        <v>77</v>
      </c>
      <c r="C22" s="45" t="s">
        <v>54</v>
      </c>
      <c r="D22" s="51">
        <v>77</v>
      </c>
      <c r="E22" s="49">
        <v>77</v>
      </c>
      <c r="F22" s="50">
        <v>249</v>
      </c>
      <c r="G22" s="50">
        <v>249</v>
      </c>
      <c r="H22" s="46">
        <v>85</v>
      </c>
      <c r="I22" s="47">
        <v>85</v>
      </c>
      <c r="J22" s="48">
        <v>350</v>
      </c>
      <c r="K22" s="48">
        <v>350</v>
      </c>
      <c r="L22" s="46">
        <v>77</v>
      </c>
      <c r="M22" s="47">
        <v>77</v>
      </c>
      <c r="N22" s="46">
        <v>700</v>
      </c>
      <c r="O22" s="47">
        <v>700</v>
      </c>
      <c r="P22" s="46">
        <v>550</v>
      </c>
      <c r="Q22" s="47">
        <v>550</v>
      </c>
      <c r="R22" s="48">
        <v>1100</v>
      </c>
      <c r="S22" s="48">
        <v>1100</v>
      </c>
      <c r="T22" s="46">
        <v>210</v>
      </c>
      <c r="U22" s="47">
        <v>210</v>
      </c>
      <c r="V22" s="48">
        <v>210</v>
      </c>
      <c r="W22" s="48">
        <v>210</v>
      </c>
      <c r="X22" s="88">
        <v>305</v>
      </c>
      <c r="Y22" s="89">
        <v>305</v>
      </c>
      <c r="Z22" s="91">
        <v>275</v>
      </c>
      <c r="AA22" s="90">
        <v>275</v>
      </c>
      <c r="AB22" s="133">
        <v>195</v>
      </c>
      <c r="AC22" s="134">
        <v>195</v>
      </c>
      <c r="AD22" s="46">
        <v>300</v>
      </c>
      <c r="AE22" s="47">
        <v>300</v>
      </c>
      <c r="AF22" s="53">
        <v>280</v>
      </c>
      <c r="AG22" s="53">
        <v>280</v>
      </c>
      <c r="AH22" s="51">
        <v>450</v>
      </c>
      <c r="AI22" s="49">
        <v>450</v>
      </c>
      <c r="AJ22" s="50">
        <v>800</v>
      </c>
      <c r="AK22" s="49">
        <v>800</v>
      </c>
      <c r="AL22" s="46">
        <v>125</v>
      </c>
      <c r="AM22" s="48">
        <v>125</v>
      </c>
      <c r="AN22" s="46">
        <v>140</v>
      </c>
      <c r="AO22" s="47">
        <v>140</v>
      </c>
      <c r="AP22" s="48">
        <v>220</v>
      </c>
      <c r="AQ22" s="48">
        <v>220</v>
      </c>
      <c r="AR22" s="46">
        <v>270</v>
      </c>
      <c r="AS22" s="47">
        <v>270</v>
      </c>
      <c r="AT22" s="48">
        <v>270</v>
      </c>
      <c r="AU22" s="47">
        <v>270</v>
      </c>
      <c r="AV22" s="94">
        <v>620</v>
      </c>
      <c r="AW22" s="90">
        <v>240</v>
      </c>
      <c r="AX22" s="52">
        <v>199</v>
      </c>
      <c r="AY22" s="49">
        <v>199</v>
      </c>
      <c r="AZ22" s="50">
        <v>230</v>
      </c>
      <c r="BA22" s="50">
        <v>230</v>
      </c>
      <c r="BB22" s="88">
        <v>205</v>
      </c>
      <c r="BC22" s="89">
        <v>205</v>
      </c>
      <c r="BD22" s="50">
        <v>200</v>
      </c>
      <c r="BE22" s="50">
        <v>200</v>
      </c>
      <c r="BF22" s="51">
        <v>280</v>
      </c>
      <c r="BG22" s="49">
        <v>280</v>
      </c>
      <c r="BH22" s="90">
        <v>312</v>
      </c>
      <c r="BI22" s="89">
        <v>312</v>
      </c>
    </row>
    <row r="23" spans="2:61" ht="20.2" customHeight="1" x14ac:dyDescent="0.3">
      <c r="B23" s="1" t="s">
        <v>77</v>
      </c>
      <c r="C23" s="45" t="s">
        <v>55</v>
      </c>
      <c r="D23" s="46">
        <v>150</v>
      </c>
      <c r="E23" s="47">
        <v>150</v>
      </c>
      <c r="F23" s="48">
        <v>300</v>
      </c>
      <c r="G23" s="48">
        <v>300</v>
      </c>
      <c r="H23" s="46">
        <v>200</v>
      </c>
      <c r="I23" s="47">
        <v>200</v>
      </c>
      <c r="J23" s="48">
        <v>400</v>
      </c>
      <c r="K23" s="48">
        <v>400</v>
      </c>
      <c r="L23" s="46">
        <v>150</v>
      </c>
      <c r="M23" s="47">
        <v>150</v>
      </c>
      <c r="N23" s="46">
        <v>700</v>
      </c>
      <c r="O23" s="47">
        <v>700</v>
      </c>
      <c r="P23" s="46">
        <v>550</v>
      </c>
      <c r="Q23" s="47">
        <v>550</v>
      </c>
      <c r="R23" s="48">
        <v>1100</v>
      </c>
      <c r="S23" s="48">
        <v>1100</v>
      </c>
      <c r="T23" s="46">
        <v>220</v>
      </c>
      <c r="U23" s="47">
        <v>220</v>
      </c>
      <c r="V23" s="48">
        <v>300</v>
      </c>
      <c r="W23" s="48">
        <v>300</v>
      </c>
      <c r="X23" s="86">
        <v>319</v>
      </c>
      <c r="Y23" s="89">
        <v>319</v>
      </c>
      <c r="Z23" s="91">
        <v>335</v>
      </c>
      <c r="AA23" s="90">
        <v>335</v>
      </c>
      <c r="AB23" s="46">
        <v>330</v>
      </c>
      <c r="AC23" s="48">
        <v>330</v>
      </c>
      <c r="AD23" s="46">
        <v>400</v>
      </c>
      <c r="AE23" s="47">
        <v>400</v>
      </c>
      <c r="AF23" s="50">
        <v>360</v>
      </c>
      <c r="AG23" s="50">
        <v>360</v>
      </c>
      <c r="AH23" s="51">
        <v>520</v>
      </c>
      <c r="AI23" s="49">
        <v>520</v>
      </c>
      <c r="AJ23" s="50">
        <v>800</v>
      </c>
      <c r="AK23" s="49">
        <v>800</v>
      </c>
      <c r="AL23" s="46">
        <v>125</v>
      </c>
      <c r="AM23" s="48">
        <v>125</v>
      </c>
      <c r="AN23" s="46">
        <v>140</v>
      </c>
      <c r="AO23" s="47">
        <v>140</v>
      </c>
      <c r="AP23" s="48">
        <v>220</v>
      </c>
      <c r="AQ23" s="48">
        <v>220</v>
      </c>
      <c r="AR23" s="46">
        <v>270</v>
      </c>
      <c r="AS23" s="47">
        <v>270</v>
      </c>
      <c r="AT23" s="48">
        <v>270</v>
      </c>
      <c r="AU23" s="47">
        <v>270</v>
      </c>
      <c r="AV23" s="98">
        <v>620</v>
      </c>
      <c r="AW23" s="90">
        <v>240</v>
      </c>
      <c r="AX23" s="52">
        <v>199</v>
      </c>
      <c r="AY23" s="49">
        <v>199</v>
      </c>
      <c r="AZ23" s="50">
        <v>230</v>
      </c>
      <c r="BA23" s="50">
        <v>230</v>
      </c>
      <c r="BB23" s="51">
        <v>210</v>
      </c>
      <c r="BC23" s="49">
        <v>210</v>
      </c>
      <c r="BD23" s="50">
        <v>200</v>
      </c>
      <c r="BE23" s="50">
        <v>200</v>
      </c>
      <c r="BF23" s="51">
        <v>280</v>
      </c>
      <c r="BG23" s="49">
        <v>280</v>
      </c>
      <c r="BH23" s="90">
        <v>312</v>
      </c>
      <c r="BI23" s="89">
        <v>312</v>
      </c>
    </row>
    <row r="24" spans="2:61" ht="20.2" customHeight="1" x14ac:dyDescent="0.3">
      <c r="B24" s="1" t="s">
        <v>77</v>
      </c>
      <c r="C24" s="45" t="s">
        <v>56</v>
      </c>
      <c r="D24" s="46">
        <v>95</v>
      </c>
      <c r="E24" s="47">
        <v>95</v>
      </c>
      <c r="F24" s="48">
        <v>320</v>
      </c>
      <c r="G24" s="48">
        <v>320</v>
      </c>
      <c r="H24" s="46">
        <v>100</v>
      </c>
      <c r="I24" s="47">
        <v>100</v>
      </c>
      <c r="J24" s="48">
        <v>320</v>
      </c>
      <c r="K24" s="48">
        <v>320</v>
      </c>
      <c r="L24" s="46">
        <v>100</v>
      </c>
      <c r="M24" s="47">
        <v>100</v>
      </c>
      <c r="N24" s="46">
        <v>700</v>
      </c>
      <c r="O24" s="47">
        <v>700</v>
      </c>
      <c r="P24" s="46">
        <v>500</v>
      </c>
      <c r="Q24" s="47">
        <v>500</v>
      </c>
      <c r="R24" s="48">
        <v>1100</v>
      </c>
      <c r="S24" s="48">
        <v>1100</v>
      </c>
      <c r="T24" s="46">
        <v>210</v>
      </c>
      <c r="U24" s="47">
        <v>210</v>
      </c>
      <c r="V24" s="48">
        <v>210</v>
      </c>
      <c r="W24" s="48">
        <v>210</v>
      </c>
      <c r="X24" s="86">
        <v>230</v>
      </c>
      <c r="Y24" s="89">
        <v>230</v>
      </c>
      <c r="Z24" s="91">
        <v>155</v>
      </c>
      <c r="AA24" s="90">
        <v>155</v>
      </c>
      <c r="AB24" s="51">
        <v>310</v>
      </c>
      <c r="AC24" s="50">
        <v>310</v>
      </c>
      <c r="AD24" s="46">
        <v>350</v>
      </c>
      <c r="AE24" s="47">
        <v>350</v>
      </c>
      <c r="AF24" s="50">
        <v>340</v>
      </c>
      <c r="AG24" s="50">
        <v>340</v>
      </c>
      <c r="AH24" s="51">
        <v>450</v>
      </c>
      <c r="AI24" s="49">
        <v>450</v>
      </c>
      <c r="AJ24" s="50">
        <v>800</v>
      </c>
      <c r="AK24" s="49">
        <v>800</v>
      </c>
      <c r="AL24" s="46">
        <v>125</v>
      </c>
      <c r="AM24" s="48">
        <v>125</v>
      </c>
      <c r="AN24" s="46">
        <v>140</v>
      </c>
      <c r="AO24" s="47">
        <v>140</v>
      </c>
      <c r="AP24" s="48">
        <v>220</v>
      </c>
      <c r="AQ24" s="48">
        <v>220</v>
      </c>
      <c r="AR24" s="46">
        <v>270</v>
      </c>
      <c r="AS24" s="47">
        <v>270</v>
      </c>
      <c r="AT24" s="48">
        <v>270</v>
      </c>
      <c r="AU24" s="47">
        <v>270</v>
      </c>
      <c r="AV24" s="98">
        <v>620</v>
      </c>
      <c r="AW24" s="90">
        <v>240</v>
      </c>
      <c r="AX24" s="52">
        <v>199</v>
      </c>
      <c r="AY24" s="49">
        <v>199</v>
      </c>
      <c r="AZ24" s="50">
        <v>230</v>
      </c>
      <c r="BA24" s="50">
        <v>230</v>
      </c>
      <c r="BB24" s="51">
        <v>210</v>
      </c>
      <c r="BC24" s="49">
        <v>210</v>
      </c>
      <c r="BD24" s="50">
        <v>200</v>
      </c>
      <c r="BE24" s="50">
        <v>200</v>
      </c>
      <c r="BF24" s="51">
        <v>280</v>
      </c>
      <c r="BG24" s="49">
        <v>280</v>
      </c>
      <c r="BH24" s="90">
        <v>312</v>
      </c>
      <c r="BI24" s="89">
        <v>312</v>
      </c>
    </row>
    <row r="25" spans="2:61" ht="20.2" customHeight="1" x14ac:dyDescent="0.3">
      <c r="B25" s="1" t="s">
        <v>77</v>
      </c>
      <c r="C25" s="45" t="s">
        <v>57</v>
      </c>
      <c r="D25" s="86">
        <f>78+5</f>
        <v>83</v>
      </c>
      <c r="E25" s="87">
        <v>83</v>
      </c>
      <c r="F25" s="48">
        <v>290</v>
      </c>
      <c r="G25" s="48">
        <v>290</v>
      </c>
      <c r="H25" s="46">
        <v>80</v>
      </c>
      <c r="I25" s="47">
        <v>80</v>
      </c>
      <c r="J25" s="48">
        <v>320</v>
      </c>
      <c r="K25" s="48">
        <v>320</v>
      </c>
      <c r="L25" s="46">
        <v>78</v>
      </c>
      <c r="M25" s="47">
        <v>78</v>
      </c>
      <c r="N25" s="46">
        <v>700</v>
      </c>
      <c r="O25" s="47">
        <v>700</v>
      </c>
      <c r="P25" s="46">
        <v>450</v>
      </c>
      <c r="Q25" s="47">
        <v>450</v>
      </c>
      <c r="R25" s="48">
        <v>1100</v>
      </c>
      <c r="S25" s="48">
        <v>1100</v>
      </c>
      <c r="T25" s="46">
        <v>210</v>
      </c>
      <c r="U25" s="47">
        <v>210</v>
      </c>
      <c r="V25" s="50">
        <v>200</v>
      </c>
      <c r="W25" s="50">
        <v>200</v>
      </c>
      <c r="X25" s="88">
        <v>450</v>
      </c>
      <c r="Y25" s="87">
        <v>450</v>
      </c>
      <c r="Z25" s="91">
        <v>450</v>
      </c>
      <c r="AA25" s="90">
        <v>450</v>
      </c>
      <c r="AB25" s="51">
        <v>185</v>
      </c>
      <c r="AC25" s="50">
        <v>185</v>
      </c>
      <c r="AD25" s="51">
        <v>300</v>
      </c>
      <c r="AE25" s="49">
        <v>300</v>
      </c>
      <c r="AF25" s="53">
        <v>200</v>
      </c>
      <c r="AG25" s="53">
        <v>200</v>
      </c>
      <c r="AH25" s="51">
        <v>300</v>
      </c>
      <c r="AI25" s="49">
        <v>300</v>
      </c>
      <c r="AJ25" s="50">
        <v>800</v>
      </c>
      <c r="AK25" s="49">
        <v>800</v>
      </c>
      <c r="AL25" s="46">
        <v>125</v>
      </c>
      <c r="AM25" s="48">
        <v>125</v>
      </c>
      <c r="AN25" s="46">
        <v>140</v>
      </c>
      <c r="AO25" s="47">
        <v>140</v>
      </c>
      <c r="AP25" s="48">
        <v>220</v>
      </c>
      <c r="AQ25" s="48">
        <v>220</v>
      </c>
      <c r="AR25" s="46">
        <v>270</v>
      </c>
      <c r="AS25" s="47">
        <v>270</v>
      </c>
      <c r="AT25" s="48">
        <v>270</v>
      </c>
      <c r="AU25" s="47">
        <v>270</v>
      </c>
      <c r="AV25" s="94">
        <v>620</v>
      </c>
      <c r="AW25" s="90">
        <v>240</v>
      </c>
      <c r="AX25" s="52">
        <v>199</v>
      </c>
      <c r="AY25" s="49">
        <v>199</v>
      </c>
      <c r="AZ25" s="50">
        <v>230</v>
      </c>
      <c r="BA25" s="50">
        <v>230</v>
      </c>
      <c r="BB25" s="51">
        <v>210</v>
      </c>
      <c r="BC25" s="49">
        <v>210</v>
      </c>
      <c r="BD25" s="50">
        <v>200</v>
      </c>
      <c r="BE25" s="50">
        <v>200</v>
      </c>
      <c r="BF25" s="51">
        <v>280</v>
      </c>
      <c r="BG25" s="49">
        <v>280</v>
      </c>
      <c r="BH25" s="90">
        <v>312</v>
      </c>
      <c r="BI25" s="89">
        <v>312</v>
      </c>
    </row>
    <row r="26" spans="2:61" ht="20.2" customHeight="1" x14ac:dyDescent="0.3">
      <c r="B26" s="1" t="s">
        <v>77</v>
      </c>
      <c r="C26" s="45" t="s">
        <v>58</v>
      </c>
      <c r="D26" s="51">
        <v>100</v>
      </c>
      <c r="E26" s="49">
        <v>100</v>
      </c>
      <c r="F26" s="48">
        <v>300</v>
      </c>
      <c r="G26" s="48">
        <v>300</v>
      </c>
      <c r="H26" s="46">
        <v>195</v>
      </c>
      <c r="I26" s="47">
        <v>195</v>
      </c>
      <c r="J26" s="48">
        <v>400</v>
      </c>
      <c r="K26" s="48">
        <v>400</v>
      </c>
      <c r="L26" s="46">
        <v>100</v>
      </c>
      <c r="M26" s="47">
        <v>100</v>
      </c>
      <c r="N26" s="46">
        <v>700</v>
      </c>
      <c r="O26" s="47">
        <v>700</v>
      </c>
      <c r="P26" s="46">
        <v>550</v>
      </c>
      <c r="Q26" s="47">
        <v>550</v>
      </c>
      <c r="R26" s="48">
        <v>1100</v>
      </c>
      <c r="S26" s="48">
        <v>1100</v>
      </c>
      <c r="T26" s="46">
        <v>220</v>
      </c>
      <c r="U26" s="47">
        <v>220</v>
      </c>
      <c r="V26" s="48">
        <v>300</v>
      </c>
      <c r="W26" s="48">
        <v>300</v>
      </c>
      <c r="X26" s="86">
        <v>319</v>
      </c>
      <c r="Y26" s="89">
        <v>319</v>
      </c>
      <c r="Z26" s="91">
        <v>335</v>
      </c>
      <c r="AA26" s="90">
        <v>335</v>
      </c>
      <c r="AB26" s="51">
        <v>370</v>
      </c>
      <c r="AC26" s="50">
        <v>370</v>
      </c>
      <c r="AD26" s="46">
        <v>420</v>
      </c>
      <c r="AE26" s="47">
        <v>420</v>
      </c>
      <c r="AF26" s="50">
        <v>400</v>
      </c>
      <c r="AG26" s="50">
        <v>400</v>
      </c>
      <c r="AH26" s="51">
        <v>450</v>
      </c>
      <c r="AI26" s="49">
        <v>450</v>
      </c>
      <c r="AJ26" s="50">
        <v>800</v>
      </c>
      <c r="AK26" s="49">
        <v>800</v>
      </c>
      <c r="AL26" s="46">
        <v>125</v>
      </c>
      <c r="AM26" s="48">
        <v>125</v>
      </c>
      <c r="AN26" s="46">
        <v>140</v>
      </c>
      <c r="AO26" s="47">
        <v>140</v>
      </c>
      <c r="AP26" s="48">
        <v>220</v>
      </c>
      <c r="AQ26" s="48">
        <v>220</v>
      </c>
      <c r="AR26" s="46">
        <v>270</v>
      </c>
      <c r="AS26" s="47">
        <v>270</v>
      </c>
      <c r="AT26" s="48">
        <v>270</v>
      </c>
      <c r="AU26" s="47">
        <v>270</v>
      </c>
      <c r="AV26" s="98">
        <v>620</v>
      </c>
      <c r="AW26" s="90">
        <v>240</v>
      </c>
      <c r="AX26" s="52">
        <v>199</v>
      </c>
      <c r="AY26" s="49">
        <v>199</v>
      </c>
      <c r="AZ26" s="50">
        <v>230</v>
      </c>
      <c r="BA26" s="50">
        <v>230</v>
      </c>
      <c r="BB26" s="88">
        <v>205</v>
      </c>
      <c r="BC26" s="89">
        <v>205</v>
      </c>
      <c r="BD26" s="50">
        <v>200</v>
      </c>
      <c r="BE26" s="50">
        <v>200</v>
      </c>
      <c r="BF26" s="51">
        <v>280</v>
      </c>
      <c r="BG26" s="49">
        <v>280</v>
      </c>
      <c r="BH26" s="90">
        <v>312</v>
      </c>
      <c r="BI26" s="89">
        <v>312</v>
      </c>
    </row>
    <row r="27" spans="2:61" ht="20.2" customHeight="1" x14ac:dyDescent="0.3">
      <c r="B27" s="1" t="s">
        <v>77</v>
      </c>
      <c r="C27" s="45" t="s">
        <v>59</v>
      </c>
      <c r="D27" s="86">
        <f>78+5</f>
        <v>83</v>
      </c>
      <c r="E27" s="87">
        <v>83</v>
      </c>
      <c r="F27" s="48">
        <v>280</v>
      </c>
      <c r="G27" s="48">
        <v>280</v>
      </c>
      <c r="H27" s="46">
        <v>85</v>
      </c>
      <c r="I27" s="47">
        <v>85</v>
      </c>
      <c r="J27" s="65">
        <v>340</v>
      </c>
      <c r="K27" s="65">
        <v>340</v>
      </c>
      <c r="L27" s="46">
        <v>78</v>
      </c>
      <c r="M27" s="47">
        <v>78</v>
      </c>
      <c r="N27" s="46">
        <v>700</v>
      </c>
      <c r="O27" s="47">
        <v>700</v>
      </c>
      <c r="P27" s="46">
        <v>550</v>
      </c>
      <c r="Q27" s="47">
        <v>550</v>
      </c>
      <c r="R27" s="50">
        <v>1100</v>
      </c>
      <c r="S27" s="50">
        <v>1100</v>
      </c>
      <c r="T27" s="46">
        <v>200</v>
      </c>
      <c r="U27" s="47">
        <v>200</v>
      </c>
      <c r="V27" s="50">
        <v>200</v>
      </c>
      <c r="W27" s="50">
        <v>200</v>
      </c>
      <c r="X27" s="88">
        <v>580</v>
      </c>
      <c r="Y27" s="89">
        <v>580</v>
      </c>
      <c r="Z27" s="91">
        <v>580</v>
      </c>
      <c r="AA27" s="91">
        <v>580</v>
      </c>
      <c r="AB27" s="54">
        <v>270</v>
      </c>
      <c r="AC27" s="53">
        <v>270</v>
      </c>
      <c r="AD27" s="51">
        <v>300</v>
      </c>
      <c r="AE27" s="49">
        <v>300</v>
      </c>
      <c r="AF27" s="53">
        <v>280</v>
      </c>
      <c r="AG27" s="53">
        <v>280</v>
      </c>
      <c r="AH27" s="54">
        <v>440</v>
      </c>
      <c r="AI27" s="55">
        <v>440</v>
      </c>
      <c r="AJ27" s="50">
        <v>800</v>
      </c>
      <c r="AK27" s="49">
        <v>800</v>
      </c>
      <c r="AL27" s="46">
        <v>125</v>
      </c>
      <c r="AM27" s="48">
        <v>125</v>
      </c>
      <c r="AN27" s="46">
        <v>140</v>
      </c>
      <c r="AO27" s="47">
        <v>140</v>
      </c>
      <c r="AP27" s="48">
        <v>220</v>
      </c>
      <c r="AQ27" s="48">
        <v>220</v>
      </c>
      <c r="AR27" s="46">
        <v>270</v>
      </c>
      <c r="AS27" s="47">
        <v>270</v>
      </c>
      <c r="AT27" s="48">
        <v>270</v>
      </c>
      <c r="AU27" s="47">
        <v>270</v>
      </c>
      <c r="AV27" s="94">
        <v>620</v>
      </c>
      <c r="AW27" s="90">
        <v>240</v>
      </c>
      <c r="AX27" s="54">
        <v>199</v>
      </c>
      <c r="AY27" s="49">
        <v>199</v>
      </c>
      <c r="AZ27" s="50">
        <v>220</v>
      </c>
      <c r="BA27" s="50">
        <v>220</v>
      </c>
      <c r="BB27" s="51">
        <v>200</v>
      </c>
      <c r="BC27" s="49">
        <v>200</v>
      </c>
      <c r="BD27" s="50">
        <v>200</v>
      </c>
      <c r="BE27" s="50">
        <v>200</v>
      </c>
      <c r="BF27" s="51">
        <v>280</v>
      </c>
      <c r="BG27" s="49">
        <v>280</v>
      </c>
      <c r="BH27" s="90">
        <v>312</v>
      </c>
      <c r="BI27" s="89">
        <v>312</v>
      </c>
    </row>
    <row r="28" spans="2:61" ht="20.2" customHeight="1" x14ac:dyDescent="0.3">
      <c r="B28" s="1" t="s">
        <v>77</v>
      </c>
      <c r="C28" s="45" t="s">
        <v>60</v>
      </c>
      <c r="D28" s="86">
        <v>76</v>
      </c>
      <c r="E28" s="87">
        <v>76</v>
      </c>
      <c r="F28" s="50">
        <v>280</v>
      </c>
      <c r="G28" s="50">
        <v>280</v>
      </c>
      <c r="H28" s="46">
        <v>78</v>
      </c>
      <c r="I28" s="47">
        <v>78</v>
      </c>
      <c r="J28" s="65">
        <v>340</v>
      </c>
      <c r="K28" s="65">
        <v>340</v>
      </c>
      <c r="L28" s="51">
        <v>78</v>
      </c>
      <c r="M28" s="49">
        <v>78</v>
      </c>
      <c r="N28" s="46">
        <v>700</v>
      </c>
      <c r="O28" s="47">
        <v>700</v>
      </c>
      <c r="P28" s="46">
        <v>450</v>
      </c>
      <c r="Q28" s="47">
        <v>450</v>
      </c>
      <c r="R28" s="50">
        <v>1100</v>
      </c>
      <c r="S28" s="50">
        <v>1100</v>
      </c>
      <c r="T28" s="46">
        <v>200</v>
      </c>
      <c r="U28" s="47">
        <v>200</v>
      </c>
      <c r="V28" s="50">
        <v>200</v>
      </c>
      <c r="W28" s="50">
        <v>200</v>
      </c>
      <c r="X28" s="86">
        <v>347</v>
      </c>
      <c r="Y28" s="89">
        <v>347</v>
      </c>
      <c r="Z28" s="91">
        <v>305</v>
      </c>
      <c r="AA28" s="90">
        <v>305</v>
      </c>
      <c r="AB28" s="51">
        <v>240</v>
      </c>
      <c r="AC28" s="50">
        <v>240</v>
      </c>
      <c r="AD28" s="51">
        <v>300</v>
      </c>
      <c r="AE28" s="49">
        <v>300</v>
      </c>
      <c r="AF28" s="53">
        <v>280</v>
      </c>
      <c r="AG28" s="53">
        <v>280</v>
      </c>
      <c r="AH28" s="54">
        <v>380</v>
      </c>
      <c r="AI28" s="55">
        <v>380</v>
      </c>
      <c r="AJ28" s="50">
        <v>800</v>
      </c>
      <c r="AK28" s="49">
        <v>800</v>
      </c>
      <c r="AL28" s="46">
        <v>125</v>
      </c>
      <c r="AM28" s="48">
        <v>125</v>
      </c>
      <c r="AN28" s="46">
        <v>140</v>
      </c>
      <c r="AO28" s="47">
        <v>140</v>
      </c>
      <c r="AP28" s="48">
        <v>220</v>
      </c>
      <c r="AQ28" s="48">
        <v>220</v>
      </c>
      <c r="AR28" s="46">
        <v>270</v>
      </c>
      <c r="AS28" s="47">
        <v>270</v>
      </c>
      <c r="AT28" s="48">
        <v>270</v>
      </c>
      <c r="AU28" s="47">
        <v>270</v>
      </c>
      <c r="AV28" s="94">
        <v>620</v>
      </c>
      <c r="AW28" s="90">
        <v>240</v>
      </c>
      <c r="AX28" s="54">
        <v>199</v>
      </c>
      <c r="AY28" s="49">
        <v>199</v>
      </c>
      <c r="AZ28" s="50">
        <v>210</v>
      </c>
      <c r="BA28" s="50">
        <v>210</v>
      </c>
      <c r="BB28" s="51">
        <v>200</v>
      </c>
      <c r="BC28" s="49">
        <v>200</v>
      </c>
      <c r="BD28" s="50">
        <v>200</v>
      </c>
      <c r="BE28" s="50">
        <v>200</v>
      </c>
      <c r="BF28" s="51">
        <v>280</v>
      </c>
      <c r="BG28" s="49">
        <v>280</v>
      </c>
      <c r="BH28" s="90">
        <v>312</v>
      </c>
      <c r="BI28" s="89">
        <v>312</v>
      </c>
    </row>
    <row r="29" spans="2:61" ht="20.2" customHeight="1" x14ac:dyDescent="0.3">
      <c r="B29" s="1" t="s">
        <v>77</v>
      </c>
      <c r="C29" s="45" t="s">
        <v>61</v>
      </c>
      <c r="D29" s="46">
        <v>78</v>
      </c>
      <c r="E29" s="47">
        <v>78</v>
      </c>
      <c r="F29" s="48">
        <v>290</v>
      </c>
      <c r="G29" s="48">
        <v>290</v>
      </c>
      <c r="H29" s="46">
        <v>85</v>
      </c>
      <c r="I29" s="47">
        <v>85</v>
      </c>
      <c r="J29" s="48">
        <v>360</v>
      </c>
      <c r="K29" s="48">
        <v>360</v>
      </c>
      <c r="L29" s="46">
        <v>78</v>
      </c>
      <c r="M29" s="47">
        <v>78</v>
      </c>
      <c r="N29" s="46">
        <v>700</v>
      </c>
      <c r="O29" s="47">
        <v>700</v>
      </c>
      <c r="P29" s="46">
        <v>450</v>
      </c>
      <c r="Q29" s="47">
        <v>450</v>
      </c>
      <c r="R29" s="48">
        <v>1100</v>
      </c>
      <c r="S29" s="48">
        <v>1100</v>
      </c>
      <c r="T29" s="46">
        <v>210</v>
      </c>
      <c r="U29" s="47">
        <v>210</v>
      </c>
      <c r="V29" s="48">
        <v>210</v>
      </c>
      <c r="W29" s="48">
        <v>210</v>
      </c>
      <c r="X29" s="86">
        <v>255</v>
      </c>
      <c r="Y29" s="89">
        <v>255</v>
      </c>
      <c r="Z29" s="91">
        <v>225</v>
      </c>
      <c r="AA29" s="90">
        <v>225</v>
      </c>
      <c r="AB29" s="51">
        <v>200</v>
      </c>
      <c r="AC29" s="50">
        <v>200</v>
      </c>
      <c r="AD29" s="46">
        <v>300</v>
      </c>
      <c r="AE29" s="47">
        <v>300</v>
      </c>
      <c r="AF29" s="50">
        <v>220</v>
      </c>
      <c r="AG29" s="50">
        <v>220</v>
      </c>
      <c r="AH29" s="51">
        <v>340</v>
      </c>
      <c r="AI29" s="49">
        <v>340</v>
      </c>
      <c r="AJ29" s="50">
        <v>800</v>
      </c>
      <c r="AK29" s="49">
        <v>800</v>
      </c>
      <c r="AL29" s="46">
        <v>125</v>
      </c>
      <c r="AM29" s="48">
        <v>125</v>
      </c>
      <c r="AN29" s="46">
        <v>140</v>
      </c>
      <c r="AO29" s="47">
        <v>140</v>
      </c>
      <c r="AP29" s="48">
        <v>220</v>
      </c>
      <c r="AQ29" s="48">
        <v>220</v>
      </c>
      <c r="AR29" s="46">
        <v>270</v>
      </c>
      <c r="AS29" s="47">
        <v>270</v>
      </c>
      <c r="AT29" s="48">
        <v>270</v>
      </c>
      <c r="AU29" s="47">
        <v>270</v>
      </c>
      <c r="AV29" s="98">
        <v>620</v>
      </c>
      <c r="AW29" s="90">
        <v>240</v>
      </c>
      <c r="AX29" s="52">
        <v>199</v>
      </c>
      <c r="AY29" s="49">
        <v>199</v>
      </c>
      <c r="AZ29" s="50">
        <v>230</v>
      </c>
      <c r="BA29" s="50">
        <v>230</v>
      </c>
      <c r="BB29" s="51">
        <v>210</v>
      </c>
      <c r="BC29" s="49">
        <v>210</v>
      </c>
      <c r="BD29" s="50">
        <v>200</v>
      </c>
      <c r="BE29" s="50">
        <v>200</v>
      </c>
      <c r="BF29" s="51">
        <v>280</v>
      </c>
      <c r="BG29" s="49">
        <v>280</v>
      </c>
      <c r="BH29" s="90">
        <v>312</v>
      </c>
      <c r="BI29" s="89">
        <v>312</v>
      </c>
    </row>
    <row r="30" spans="2:61" ht="20.2" customHeight="1" x14ac:dyDescent="0.3">
      <c r="B30" s="1" t="s">
        <v>77</v>
      </c>
      <c r="C30" s="45" t="s">
        <v>62</v>
      </c>
      <c r="D30" s="46">
        <v>78</v>
      </c>
      <c r="E30" s="47">
        <v>78</v>
      </c>
      <c r="F30" s="48">
        <v>240</v>
      </c>
      <c r="G30" s="48">
        <v>240</v>
      </c>
      <c r="H30" s="46">
        <v>78</v>
      </c>
      <c r="I30" s="47">
        <v>78</v>
      </c>
      <c r="J30" s="48">
        <v>350</v>
      </c>
      <c r="K30" s="48">
        <v>350</v>
      </c>
      <c r="L30" s="46">
        <v>78</v>
      </c>
      <c r="M30" s="47">
        <v>78</v>
      </c>
      <c r="N30" s="46">
        <v>700</v>
      </c>
      <c r="O30" s="47">
        <v>700</v>
      </c>
      <c r="P30" s="46">
        <v>500</v>
      </c>
      <c r="Q30" s="47">
        <v>500</v>
      </c>
      <c r="R30" s="48">
        <v>1100</v>
      </c>
      <c r="S30" s="48">
        <v>1100</v>
      </c>
      <c r="T30" s="46">
        <v>210</v>
      </c>
      <c r="U30" s="47">
        <v>210</v>
      </c>
      <c r="V30" s="48">
        <v>200</v>
      </c>
      <c r="W30" s="48">
        <v>200</v>
      </c>
      <c r="X30" s="86">
        <v>187</v>
      </c>
      <c r="Y30" s="89">
        <v>187</v>
      </c>
      <c r="Z30" s="91">
        <v>187</v>
      </c>
      <c r="AA30" s="90">
        <v>187</v>
      </c>
      <c r="AB30" s="51">
        <v>240</v>
      </c>
      <c r="AC30" s="50">
        <v>240</v>
      </c>
      <c r="AD30" s="46">
        <v>300</v>
      </c>
      <c r="AE30" s="47">
        <v>300</v>
      </c>
      <c r="AF30" s="50">
        <v>280</v>
      </c>
      <c r="AG30" s="50">
        <v>280</v>
      </c>
      <c r="AH30" s="51">
        <v>340</v>
      </c>
      <c r="AI30" s="49">
        <v>340</v>
      </c>
      <c r="AJ30" s="50">
        <v>800</v>
      </c>
      <c r="AK30" s="49">
        <v>800</v>
      </c>
      <c r="AL30" s="46">
        <v>125</v>
      </c>
      <c r="AM30" s="48">
        <v>125</v>
      </c>
      <c r="AN30" s="46">
        <v>140</v>
      </c>
      <c r="AO30" s="47">
        <v>140</v>
      </c>
      <c r="AP30" s="48">
        <v>220</v>
      </c>
      <c r="AQ30" s="48">
        <v>220</v>
      </c>
      <c r="AR30" s="46">
        <v>270</v>
      </c>
      <c r="AS30" s="47">
        <v>270</v>
      </c>
      <c r="AT30" s="48">
        <v>270</v>
      </c>
      <c r="AU30" s="47">
        <v>270</v>
      </c>
      <c r="AV30" s="98">
        <v>620</v>
      </c>
      <c r="AW30" s="90">
        <v>240</v>
      </c>
      <c r="AX30" s="52">
        <v>199</v>
      </c>
      <c r="AY30" s="49">
        <v>199</v>
      </c>
      <c r="AZ30" s="50">
        <v>230</v>
      </c>
      <c r="BA30" s="50">
        <v>230</v>
      </c>
      <c r="BB30" s="51">
        <v>210</v>
      </c>
      <c r="BC30" s="49">
        <v>210</v>
      </c>
      <c r="BD30" s="50">
        <v>200</v>
      </c>
      <c r="BE30" s="50">
        <v>200</v>
      </c>
      <c r="BF30" s="51">
        <v>280</v>
      </c>
      <c r="BG30" s="49">
        <v>280</v>
      </c>
      <c r="BH30" s="90">
        <v>312</v>
      </c>
      <c r="BI30" s="89">
        <v>312</v>
      </c>
    </row>
    <row r="31" spans="2:61" ht="20.2" customHeight="1" x14ac:dyDescent="0.3">
      <c r="B31" s="1" t="s">
        <v>77</v>
      </c>
      <c r="C31" s="45" t="s">
        <v>63</v>
      </c>
      <c r="D31" s="46">
        <v>78</v>
      </c>
      <c r="E31" s="47">
        <v>78</v>
      </c>
      <c r="F31" s="48">
        <v>250</v>
      </c>
      <c r="G31" s="48">
        <v>250</v>
      </c>
      <c r="H31" s="46">
        <v>78</v>
      </c>
      <c r="I31" s="47">
        <v>78</v>
      </c>
      <c r="J31" s="48">
        <v>300</v>
      </c>
      <c r="K31" s="48">
        <v>300</v>
      </c>
      <c r="L31" s="46">
        <v>78</v>
      </c>
      <c r="M31" s="47">
        <v>78</v>
      </c>
      <c r="N31" s="46">
        <v>700</v>
      </c>
      <c r="O31" s="47">
        <v>700</v>
      </c>
      <c r="P31" s="46">
        <v>530</v>
      </c>
      <c r="Q31" s="47">
        <v>530</v>
      </c>
      <c r="R31" s="48">
        <v>1100</v>
      </c>
      <c r="S31" s="48">
        <v>1100</v>
      </c>
      <c r="T31" s="46">
        <v>210</v>
      </c>
      <c r="U31" s="47">
        <v>210</v>
      </c>
      <c r="V31" s="48">
        <v>300</v>
      </c>
      <c r="W31" s="48">
        <v>300</v>
      </c>
      <c r="X31" s="86">
        <v>260</v>
      </c>
      <c r="Y31" s="89">
        <v>260</v>
      </c>
      <c r="Z31" s="91">
        <v>235</v>
      </c>
      <c r="AA31" s="90">
        <v>235</v>
      </c>
      <c r="AB31" s="51">
        <v>145</v>
      </c>
      <c r="AC31" s="50">
        <v>145</v>
      </c>
      <c r="AD31" s="46">
        <v>250</v>
      </c>
      <c r="AE31" s="47">
        <v>250</v>
      </c>
      <c r="AF31" s="50">
        <v>180</v>
      </c>
      <c r="AG31" s="50">
        <v>180</v>
      </c>
      <c r="AH31" s="51">
        <v>340</v>
      </c>
      <c r="AI31" s="49">
        <v>340</v>
      </c>
      <c r="AJ31" s="50">
        <v>800</v>
      </c>
      <c r="AK31" s="49">
        <v>800</v>
      </c>
      <c r="AL31" s="46">
        <v>125</v>
      </c>
      <c r="AM31" s="48">
        <v>125</v>
      </c>
      <c r="AN31" s="46">
        <v>140</v>
      </c>
      <c r="AO31" s="47">
        <v>140</v>
      </c>
      <c r="AP31" s="48">
        <v>220</v>
      </c>
      <c r="AQ31" s="48">
        <v>220</v>
      </c>
      <c r="AR31" s="46">
        <v>270</v>
      </c>
      <c r="AS31" s="47">
        <v>270</v>
      </c>
      <c r="AT31" s="48">
        <v>270</v>
      </c>
      <c r="AU31" s="47">
        <v>270</v>
      </c>
      <c r="AV31" s="98">
        <v>620</v>
      </c>
      <c r="AW31" s="90">
        <v>240</v>
      </c>
      <c r="AX31" s="52">
        <v>199</v>
      </c>
      <c r="AY31" s="49">
        <v>199</v>
      </c>
      <c r="AZ31" s="50">
        <v>230</v>
      </c>
      <c r="BA31" s="50">
        <v>230</v>
      </c>
      <c r="BB31" s="51">
        <v>210</v>
      </c>
      <c r="BC31" s="49">
        <v>210</v>
      </c>
      <c r="BD31" s="50">
        <v>200</v>
      </c>
      <c r="BE31" s="50">
        <v>200</v>
      </c>
      <c r="BF31" s="51">
        <v>280</v>
      </c>
      <c r="BG31" s="49">
        <v>280</v>
      </c>
      <c r="BH31" s="90">
        <v>312</v>
      </c>
      <c r="BI31" s="89">
        <v>312</v>
      </c>
    </row>
    <row r="32" spans="2:61" ht="20.2" customHeight="1" x14ac:dyDescent="0.3">
      <c r="B32" s="1" t="s">
        <v>77</v>
      </c>
      <c r="C32" s="45" t="s">
        <v>64</v>
      </c>
      <c r="D32" s="46">
        <v>150</v>
      </c>
      <c r="E32" s="47">
        <v>150</v>
      </c>
      <c r="F32" s="48">
        <v>300</v>
      </c>
      <c r="G32" s="48">
        <v>300</v>
      </c>
      <c r="H32" s="46">
        <v>200</v>
      </c>
      <c r="I32" s="47">
        <v>200</v>
      </c>
      <c r="J32" s="48">
        <v>400</v>
      </c>
      <c r="K32" s="48">
        <v>400</v>
      </c>
      <c r="L32" s="46">
        <v>200</v>
      </c>
      <c r="M32" s="47">
        <v>200</v>
      </c>
      <c r="N32" s="46">
        <v>700</v>
      </c>
      <c r="O32" s="47">
        <v>700</v>
      </c>
      <c r="P32" s="46">
        <v>550</v>
      </c>
      <c r="Q32" s="47">
        <v>550</v>
      </c>
      <c r="R32" s="48">
        <v>1100</v>
      </c>
      <c r="S32" s="48">
        <v>1100</v>
      </c>
      <c r="T32" s="46">
        <v>250</v>
      </c>
      <c r="U32" s="47">
        <v>250</v>
      </c>
      <c r="V32" s="48">
        <v>300</v>
      </c>
      <c r="W32" s="48">
        <v>300</v>
      </c>
      <c r="X32" s="86">
        <v>319</v>
      </c>
      <c r="Y32" s="89">
        <v>319</v>
      </c>
      <c r="Z32" s="91">
        <v>335</v>
      </c>
      <c r="AA32" s="90">
        <v>335</v>
      </c>
      <c r="AB32" s="51">
        <v>300</v>
      </c>
      <c r="AC32" s="50">
        <v>300</v>
      </c>
      <c r="AD32" s="46">
        <v>350</v>
      </c>
      <c r="AE32" s="47">
        <v>350</v>
      </c>
      <c r="AF32" s="50">
        <v>330</v>
      </c>
      <c r="AG32" s="50">
        <v>330</v>
      </c>
      <c r="AH32" s="51">
        <v>500</v>
      </c>
      <c r="AI32" s="49">
        <v>500</v>
      </c>
      <c r="AJ32" s="50">
        <v>800</v>
      </c>
      <c r="AK32" s="49">
        <v>800</v>
      </c>
      <c r="AL32" s="46">
        <v>240</v>
      </c>
      <c r="AM32" s="48">
        <v>240</v>
      </c>
      <c r="AN32" s="46">
        <v>240</v>
      </c>
      <c r="AO32" s="47">
        <v>240</v>
      </c>
      <c r="AP32" s="48">
        <v>220</v>
      </c>
      <c r="AQ32" s="48">
        <v>220</v>
      </c>
      <c r="AR32" s="46">
        <v>270</v>
      </c>
      <c r="AS32" s="47">
        <v>270</v>
      </c>
      <c r="AT32" s="48">
        <v>270</v>
      </c>
      <c r="AU32" s="47">
        <v>270</v>
      </c>
      <c r="AV32" s="98">
        <v>620</v>
      </c>
      <c r="AW32" s="90">
        <v>240</v>
      </c>
      <c r="AX32" s="52">
        <v>199</v>
      </c>
      <c r="AY32" s="49">
        <v>199</v>
      </c>
      <c r="AZ32" s="50">
        <v>230</v>
      </c>
      <c r="BA32" s="50">
        <v>230</v>
      </c>
      <c r="BB32" s="51">
        <v>210</v>
      </c>
      <c r="BC32" s="49">
        <v>210</v>
      </c>
      <c r="BD32" s="50">
        <v>200</v>
      </c>
      <c r="BE32" s="50">
        <v>200</v>
      </c>
      <c r="BF32" s="51">
        <v>280</v>
      </c>
      <c r="BG32" s="49">
        <v>280</v>
      </c>
      <c r="BH32" s="90">
        <v>312</v>
      </c>
      <c r="BI32" s="89">
        <v>312</v>
      </c>
    </row>
    <row r="33" spans="2:61" ht="20.2" customHeight="1" x14ac:dyDescent="0.3">
      <c r="B33" s="1" t="s">
        <v>77</v>
      </c>
      <c r="C33" s="45" t="s">
        <v>65</v>
      </c>
      <c r="D33" s="86">
        <v>76</v>
      </c>
      <c r="E33" s="87">
        <v>76</v>
      </c>
      <c r="F33" s="48">
        <v>280</v>
      </c>
      <c r="G33" s="48">
        <v>280</v>
      </c>
      <c r="H33" s="46">
        <v>78</v>
      </c>
      <c r="I33" s="47">
        <v>78</v>
      </c>
      <c r="J33" s="65">
        <v>340</v>
      </c>
      <c r="K33" s="65">
        <v>340</v>
      </c>
      <c r="L33" s="46">
        <v>78</v>
      </c>
      <c r="M33" s="47">
        <v>78</v>
      </c>
      <c r="N33" s="46">
        <v>700</v>
      </c>
      <c r="O33" s="47">
        <v>700</v>
      </c>
      <c r="P33" s="46">
        <v>500</v>
      </c>
      <c r="Q33" s="47">
        <v>500</v>
      </c>
      <c r="R33" s="50">
        <v>1100</v>
      </c>
      <c r="S33" s="50">
        <v>1100</v>
      </c>
      <c r="T33" s="46">
        <v>200</v>
      </c>
      <c r="U33" s="47">
        <v>200</v>
      </c>
      <c r="V33" s="50">
        <v>200</v>
      </c>
      <c r="W33" s="50">
        <v>200</v>
      </c>
      <c r="X33" s="88">
        <v>355</v>
      </c>
      <c r="Y33" s="87">
        <v>355</v>
      </c>
      <c r="Z33" s="91">
        <v>325</v>
      </c>
      <c r="AA33" s="90">
        <v>325</v>
      </c>
      <c r="AB33" s="51">
        <v>250</v>
      </c>
      <c r="AC33" s="50">
        <v>250</v>
      </c>
      <c r="AD33" s="51">
        <v>350</v>
      </c>
      <c r="AE33" s="49">
        <v>350</v>
      </c>
      <c r="AF33" s="53">
        <v>280</v>
      </c>
      <c r="AG33" s="53">
        <v>280</v>
      </c>
      <c r="AH33" s="54">
        <v>420</v>
      </c>
      <c r="AI33" s="55">
        <v>420</v>
      </c>
      <c r="AJ33" s="50">
        <v>800</v>
      </c>
      <c r="AK33" s="49">
        <v>800</v>
      </c>
      <c r="AL33" s="46">
        <v>125</v>
      </c>
      <c r="AM33" s="48">
        <v>125</v>
      </c>
      <c r="AN33" s="46">
        <v>140</v>
      </c>
      <c r="AO33" s="47">
        <v>140</v>
      </c>
      <c r="AP33" s="48">
        <v>220</v>
      </c>
      <c r="AQ33" s="48">
        <v>220</v>
      </c>
      <c r="AR33" s="46">
        <v>270</v>
      </c>
      <c r="AS33" s="47">
        <v>270</v>
      </c>
      <c r="AT33" s="48">
        <v>270</v>
      </c>
      <c r="AU33" s="47">
        <v>270</v>
      </c>
      <c r="AV33" s="94">
        <v>620</v>
      </c>
      <c r="AW33" s="90">
        <v>240</v>
      </c>
      <c r="AX33" s="54">
        <v>199</v>
      </c>
      <c r="AY33" s="49">
        <v>199</v>
      </c>
      <c r="AZ33" s="50">
        <v>230</v>
      </c>
      <c r="BA33" s="50">
        <v>230</v>
      </c>
      <c r="BB33" s="51">
        <v>200</v>
      </c>
      <c r="BC33" s="49">
        <v>200</v>
      </c>
      <c r="BD33" s="50">
        <v>200</v>
      </c>
      <c r="BE33" s="50">
        <v>200</v>
      </c>
      <c r="BF33" s="51">
        <v>280</v>
      </c>
      <c r="BG33" s="49">
        <v>280</v>
      </c>
      <c r="BH33" s="90">
        <v>312</v>
      </c>
      <c r="BI33" s="89">
        <v>312</v>
      </c>
    </row>
    <row r="34" spans="2:61" ht="20.2" customHeight="1" x14ac:dyDescent="0.3">
      <c r="B34" s="1" t="s">
        <v>77</v>
      </c>
      <c r="C34" s="45" t="s">
        <v>66</v>
      </c>
      <c r="D34" s="46">
        <v>78</v>
      </c>
      <c r="E34" s="47">
        <v>78</v>
      </c>
      <c r="F34" s="48">
        <v>250</v>
      </c>
      <c r="G34" s="48">
        <v>250</v>
      </c>
      <c r="H34" s="46">
        <v>100</v>
      </c>
      <c r="I34" s="47">
        <v>100</v>
      </c>
      <c r="J34" s="48">
        <v>300</v>
      </c>
      <c r="K34" s="48">
        <v>300</v>
      </c>
      <c r="L34" s="46">
        <v>78</v>
      </c>
      <c r="M34" s="47">
        <v>78</v>
      </c>
      <c r="N34" s="46">
        <v>700</v>
      </c>
      <c r="O34" s="47">
        <v>700</v>
      </c>
      <c r="P34" s="46">
        <v>520</v>
      </c>
      <c r="Q34" s="47">
        <v>520</v>
      </c>
      <c r="R34" s="48">
        <v>1100</v>
      </c>
      <c r="S34" s="48">
        <v>1100</v>
      </c>
      <c r="T34" s="46">
        <v>210</v>
      </c>
      <c r="U34" s="47">
        <v>210</v>
      </c>
      <c r="V34" s="48">
        <v>300</v>
      </c>
      <c r="W34" s="48">
        <v>300</v>
      </c>
      <c r="X34" s="86">
        <v>315</v>
      </c>
      <c r="Y34" s="89">
        <v>315</v>
      </c>
      <c r="Z34" s="91">
        <v>285</v>
      </c>
      <c r="AA34" s="90">
        <v>285</v>
      </c>
      <c r="AB34" s="51">
        <v>250</v>
      </c>
      <c r="AC34" s="50">
        <v>250</v>
      </c>
      <c r="AD34" s="46">
        <v>300</v>
      </c>
      <c r="AE34" s="47">
        <v>300</v>
      </c>
      <c r="AF34" s="50">
        <v>270</v>
      </c>
      <c r="AG34" s="50">
        <v>270</v>
      </c>
      <c r="AH34" s="51">
        <v>300</v>
      </c>
      <c r="AI34" s="49">
        <v>300</v>
      </c>
      <c r="AJ34" s="50">
        <v>800</v>
      </c>
      <c r="AK34" s="49">
        <v>800</v>
      </c>
      <c r="AL34" s="46">
        <v>125</v>
      </c>
      <c r="AM34" s="48">
        <v>125</v>
      </c>
      <c r="AN34" s="46">
        <v>140</v>
      </c>
      <c r="AO34" s="47">
        <v>140</v>
      </c>
      <c r="AP34" s="48">
        <v>220</v>
      </c>
      <c r="AQ34" s="48">
        <v>220</v>
      </c>
      <c r="AR34" s="46">
        <v>270</v>
      </c>
      <c r="AS34" s="47">
        <v>270</v>
      </c>
      <c r="AT34" s="48">
        <v>270</v>
      </c>
      <c r="AU34" s="47">
        <v>270</v>
      </c>
      <c r="AV34" s="98">
        <v>620</v>
      </c>
      <c r="AW34" s="90">
        <v>240</v>
      </c>
      <c r="AX34" s="52">
        <v>199</v>
      </c>
      <c r="AY34" s="49">
        <v>199</v>
      </c>
      <c r="AZ34" s="50">
        <v>230</v>
      </c>
      <c r="BA34" s="50">
        <v>230</v>
      </c>
      <c r="BB34" s="51">
        <v>210</v>
      </c>
      <c r="BC34" s="49">
        <v>210</v>
      </c>
      <c r="BD34" s="50">
        <v>200</v>
      </c>
      <c r="BE34" s="50">
        <v>200</v>
      </c>
      <c r="BF34" s="51">
        <v>280</v>
      </c>
      <c r="BG34" s="49">
        <v>280</v>
      </c>
      <c r="BH34" s="90">
        <v>312</v>
      </c>
      <c r="BI34" s="89">
        <v>312</v>
      </c>
    </row>
    <row r="35" spans="2:61" ht="20.2" customHeight="1" x14ac:dyDescent="0.3">
      <c r="B35" s="1" t="s">
        <v>77</v>
      </c>
      <c r="C35" s="45" t="s">
        <v>67</v>
      </c>
      <c r="D35" s="46">
        <v>78</v>
      </c>
      <c r="E35" s="47">
        <v>78</v>
      </c>
      <c r="F35" s="48">
        <v>290</v>
      </c>
      <c r="G35" s="48">
        <v>290</v>
      </c>
      <c r="H35" s="46">
        <v>85</v>
      </c>
      <c r="I35" s="47">
        <v>85</v>
      </c>
      <c r="J35" s="48">
        <v>360</v>
      </c>
      <c r="K35" s="48">
        <v>360</v>
      </c>
      <c r="L35" s="46">
        <v>78</v>
      </c>
      <c r="M35" s="47">
        <v>78</v>
      </c>
      <c r="N35" s="46">
        <v>700</v>
      </c>
      <c r="O35" s="47">
        <v>700</v>
      </c>
      <c r="P35" s="46">
        <v>450</v>
      </c>
      <c r="Q35" s="47">
        <v>450</v>
      </c>
      <c r="R35" s="48">
        <v>1100</v>
      </c>
      <c r="S35" s="48">
        <v>1100</v>
      </c>
      <c r="T35" s="46">
        <v>210</v>
      </c>
      <c r="U35" s="47">
        <v>210</v>
      </c>
      <c r="V35" s="48">
        <v>210</v>
      </c>
      <c r="W35" s="48">
        <v>210</v>
      </c>
      <c r="X35" s="86">
        <v>255</v>
      </c>
      <c r="Y35" s="89">
        <v>255</v>
      </c>
      <c r="Z35" s="91">
        <v>225</v>
      </c>
      <c r="AA35" s="90">
        <v>225</v>
      </c>
      <c r="AB35" s="51">
        <v>285</v>
      </c>
      <c r="AC35" s="50">
        <v>285</v>
      </c>
      <c r="AD35" s="46">
        <v>320</v>
      </c>
      <c r="AE35" s="47">
        <v>320</v>
      </c>
      <c r="AF35" s="50">
        <v>310</v>
      </c>
      <c r="AG35" s="50">
        <v>310</v>
      </c>
      <c r="AH35" s="51">
        <v>400</v>
      </c>
      <c r="AI35" s="49">
        <v>400</v>
      </c>
      <c r="AJ35" s="50">
        <v>800</v>
      </c>
      <c r="AK35" s="49">
        <v>800</v>
      </c>
      <c r="AL35" s="46">
        <v>125</v>
      </c>
      <c r="AM35" s="48">
        <v>125</v>
      </c>
      <c r="AN35" s="46">
        <v>140</v>
      </c>
      <c r="AO35" s="47">
        <v>140</v>
      </c>
      <c r="AP35" s="48">
        <v>220</v>
      </c>
      <c r="AQ35" s="48">
        <v>220</v>
      </c>
      <c r="AR35" s="46">
        <v>270</v>
      </c>
      <c r="AS35" s="47">
        <v>270</v>
      </c>
      <c r="AT35" s="48">
        <v>270</v>
      </c>
      <c r="AU35" s="47">
        <v>270</v>
      </c>
      <c r="AV35" s="98">
        <v>620</v>
      </c>
      <c r="AW35" s="90">
        <v>240</v>
      </c>
      <c r="AX35" s="52">
        <v>199</v>
      </c>
      <c r="AY35" s="49">
        <v>199</v>
      </c>
      <c r="AZ35" s="50">
        <v>230</v>
      </c>
      <c r="BA35" s="50">
        <v>230</v>
      </c>
      <c r="BB35" s="51">
        <v>210</v>
      </c>
      <c r="BC35" s="49">
        <v>210</v>
      </c>
      <c r="BD35" s="50">
        <v>200</v>
      </c>
      <c r="BE35" s="50">
        <v>200</v>
      </c>
      <c r="BF35" s="51">
        <v>280</v>
      </c>
      <c r="BG35" s="49">
        <v>280</v>
      </c>
      <c r="BH35" s="90">
        <v>312</v>
      </c>
      <c r="BI35" s="89">
        <v>312</v>
      </c>
    </row>
    <row r="36" spans="2:61" ht="20.2" customHeight="1" x14ac:dyDescent="0.3">
      <c r="B36" s="1" t="s">
        <v>77</v>
      </c>
      <c r="C36" s="45" t="s">
        <v>68</v>
      </c>
      <c r="D36" s="46">
        <v>78</v>
      </c>
      <c r="E36" s="47">
        <v>78</v>
      </c>
      <c r="F36" s="48">
        <v>250</v>
      </c>
      <c r="G36" s="48">
        <v>250</v>
      </c>
      <c r="H36" s="46">
        <v>78</v>
      </c>
      <c r="I36" s="47">
        <v>78</v>
      </c>
      <c r="J36" s="48">
        <v>300</v>
      </c>
      <c r="K36" s="48">
        <v>300</v>
      </c>
      <c r="L36" s="46">
        <v>78</v>
      </c>
      <c r="M36" s="47">
        <v>78</v>
      </c>
      <c r="N36" s="46">
        <v>700</v>
      </c>
      <c r="O36" s="47">
        <v>700</v>
      </c>
      <c r="P36" s="46">
        <v>520</v>
      </c>
      <c r="Q36" s="47">
        <v>520</v>
      </c>
      <c r="R36" s="48">
        <v>1100</v>
      </c>
      <c r="S36" s="48">
        <v>1100</v>
      </c>
      <c r="T36" s="46">
        <v>200</v>
      </c>
      <c r="U36" s="47">
        <v>200</v>
      </c>
      <c r="V36" s="48">
        <v>300</v>
      </c>
      <c r="W36" s="48">
        <v>300</v>
      </c>
      <c r="X36" s="86">
        <v>260</v>
      </c>
      <c r="Y36" s="87">
        <v>260</v>
      </c>
      <c r="Z36" s="91">
        <v>235</v>
      </c>
      <c r="AA36" s="90">
        <v>235</v>
      </c>
      <c r="AB36" s="51">
        <v>130</v>
      </c>
      <c r="AC36" s="50">
        <v>130</v>
      </c>
      <c r="AD36" s="46">
        <v>200</v>
      </c>
      <c r="AE36" s="47">
        <f>AD36</f>
        <v>200</v>
      </c>
      <c r="AF36" s="50">
        <v>150</v>
      </c>
      <c r="AG36" s="50">
        <v>150</v>
      </c>
      <c r="AH36" s="51">
        <v>280</v>
      </c>
      <c r="AI36" s="49">
        <v>280</v>
      </c>
      <c r="AJ36" s="50">
        <v>800</v>
      </c>
      <c r="AK36" s="49">
        <v>800</v>
      </c>
      <c r="AL36" s="46">
        <v>125</v>
      </c>
      <c r="AM36" s="48">
        <v>125</v>
      </c>
      <c r="AN36" s="46">
        <v>140</v>
      </c>
      <c r="AO36" s="47">
        <v>140</v>
      </c>
      <c r="AP36" s="48">
        <v>220</v>
      </c>
      <c r="AQ36" s="48">
        <v>220</v>
      </c>
      <c r="AR36" s="46">
        <v>270</v>
      </c>
      <c r="AS36" s="47">
        <v>270</v>
      </c>
      <c r="AT36" s="48">
        <v>270</v>
      </c>
      <c r="AU36" s="47">
        <v>270</v>
      </c>
      <c r="AV36" s="98">
        <v>620</v>
      </c>
      <c r="AW36" s="90">
        <v>240</v>
      </c>
      <c r="AX36" s="52">
        <v>199</v>
      </c>
      <c r="AY36" s="49">
        <v>199</v>
      </c>
      <c r="AZ36" s="50">
        <v>220</v>
      </c>
      <c r="BA36" s="50">
        <v>220</v>
      </c>
      <c r="BB36" s="51">
        <v>200</v>
      </c>
      <c r="BC36" s="49">
        <v>200</v>
      </c>
      <c r="BD36" s="50">
        <v>200</v>
      </c>
      <c r="BE36" s="50">
        <v>200</v>
      </c>
      <c r="BF36" s="51">
        <v>280</v>
      </c>
      <c r="BG36" s="49">
        <v>280</v>
      </c>
      <c r="BH36" s="90">
        <v>312</v>
      </c>
      <c r="BI36" s="89">
        <v>312</v>
      </c>
    </row>
    <row r="37" spans="2:61" ht="20.2" customHeight="1" x14ac:dyDescent="0.3">
      <c r="B37" s="1" t="s">
        <v>77</v>
      </c>
      <c r="C37" s="45" t="s">
        <v>69</v>
      </c>
      <c r="D37" s="46">
        <v>78</v>
      </c>
      <c r="E37" s="47">
        <v>78</v>
      </c>
      <c r="F37" s="48">
        <v>280</v>
      </c>
      <c r="G37" s="48">
        <v>280</v>
      </c>
      <c r="H37" s="46">
        <v>78</v>
      </c>
      <c r="I37" s="47">
        <v>78</v>
      </c>
      <c r="J37" s="48">
        <v>340</v>
      </c>
      <c r="K37" s="48">
        <v>340</v>
      </c>
      <c r="L37" s="46">
        <v>78</v>
      </c>
      <c r="M37" s="47">
        <v>78</v>
      </c>
      <c r="N37" s="46">
        <v>700</v>
      </c>
      <c r="O37" s="47">
        <v>700</v>
      </c>
      <c r="P37" s="46">
        <v>500</v>
      </c>
      <c r="Q37" s="47">
        <v>500</v>
      </c>
      <c r="R37" s="48">
        <v>1100</v>
      </c>
      <c r="S37" s="48">
        <v>1100</v>
      </c>
      <c r="T37" s="46">
        <v>210</v>
      </c>
      <c r="U37" s="47">
        <v>210</v>
      </c>
      <c r="V37" s="48">
        <v>200</v>
      </c>
      <c r="W37" s="48">
        <v>200</v>
      </c>
      <c r="X37" s="86">
        <v>310</v>
      </c>
      <c r="Y37" s="89">
        <v>310</v>
      </c>
      <c r="Z37" s="91">
        <v>285</v>
      </c>
      <c r="AA37" s="90">
        <v>285</v>
      </c>
      <c r="AB37" s="51">
        <v>245</v>
      </c>
      <c r="AC37" s="50">
        <v>245</v>
      </c>
      <c r="AD37" s="46">
        <v>300</v>
      </c>
      <c r="AE37" s="47">
        <v>300</v>
      </c>
      <c r="AF37" s="50">
        <v>340</v>
      </c>
      <c r="AG37" s="50">
        <v>340</v>
      </c>
      <c r="AH37" s="51">
        <v>400</v>
      </c>
      <c r="AI37" s="49">
        <v>400</v>
      </c>
      <c r="AJ37" s="50">
        <v>800</v>
      </c>
      <c r="AK37" s="49">
        <v>800</v>
      </c>
      <c r="AL37" s="46">
        <v>125</v>
      </c>
      <c r="AM37" s="48">
        <v>125</v>
      </c>
      <c r="AN37" s="46">
        <v>140</v>
      </c>
      <c r="AO37" s="47">
        <v>140</v>
      </c>
      <c r="AP37" s="48">
        <v>220</v>
      </c>
      <c r="AQ37" s="48">
        <v>220</v>
      </c>
      <c r="AR37" s="46">
        <v>270</v>
      </c>
      <c r="AS37" s="47">
        <v>270</v>
      </c>
      <c r="AT37" s="48">
        <v>270</v>
      </c>
      <c r="AU37" s="47">
        <v>270</v>
      </c>
      <c r="AV37" s="98">
        <v>620</v>
      </c>
      <c r="AW37" s="90">
        <v>240</v>
      </c>
      <c r="AX37" s="52">
        <v>199</v>
      </c>
      <c r="AY37" s="49">
        <v>199</v>
      </c>
      <c r="AZ37" s="50">
        <v>230</v>
      </c>
      <c r="BA37" s="50">
        <v>230</v>
      </c>
      <c r="BB37" s="51">
        <v>210</v>
      </c>
      <c r="BC37" s="49">
        <v>210</v>
      </c>
      <c r="BD37" s="50">
        <v>200</v>
      </c>
      <c r="BE37" s="50">
        <v>200</v>
      </c>
      <c r="BF37" s="51">
        <v>280</v>
      </c>
      <c r="BG37" s="49">
        <v>280</v>
      </c>
      <c r="BH37" s="90">
        <v>312</v>
      </c>
      <c r="BI37" s="89">
        <v>312</v>
      </c>
    </row>
    <row r="38" spans="2:61" ht="20.2" customHeight="1" thickBot="1" x14ac:dyDescent="0.35">
      <c r="B38" s="1" t="s">
        <v>77</v>
      </c>
      <c r="C38" s="56" t="s">
        <v>70</v>
      </c>
      <c r="D38" s="57">
        <v>78</v>
      </c>
      <c r="E38" s="58">
        <v>78</v>
      </c>
      <c r="F38" s="59">
        <v>220</v>
      </c>
      <c r="G38" s="59">
        <v>220</v>
      </c>
      <c r="H38" s="57">
        <v>78</v>
      </c>
      <c r="I38" s="58">
        <v>78</v>
      </c>
      <c r="J38" s="59">
        <v>350</v>
      </c>
      <c r="K38" s="59">
        <v>350</v>
      </c>
      <c r="L38" s="57">
        <v>78</v>
      </c>
      <c r="M38" s="58">
        <v>78</v>
      </c>
      <c r="N38" s="57">
        <v>700</v>
      </c>
      <c r="O38" s="58">
        <v>700</v>
      </c>
      <c r="P38" s="57">
        <v>500</v>
      </c>
      <c r="Q38" s="58">
        <v>500</v>
      </c>
      <c r="R38" s="59">
        <v>1100</v>
      </c>
      <c r="S38" s="59">
        <v>1100</v>
      </c>
      <c r="T38" s="57">
        <v>210</v>
      </c>
      <c r="U38" s="58">
        <v>210</v>
      </c>
      <c r="V38" s="59">
        <v>200</v>
      </c>
      <c r="W38" s="59">
        <v>200</v>
      </c>
      <c r="X38" s="132">
        <v>210</v>
      </c>
      <c r="Y38" s="101">
        <v>210</v>
      </c>
      <c r="Z38" s="127">
        <v>185</v>
      </c>
      <c r="AA38" s="100">
        <v>185</v>
      </c>
      <c r="AB38" s="62">
        <v>215</v>
      </c>
      <c r="AC38" s="61">
        <v>215</v>
      </c>
      <c r="AD38" s="57">
        <v>300</v>
      </c>
      <c r="AE38" s="58">
        <v>300</v>
      </c>
      <c r="AF38" s="61">
        <v>240</v>
      </c>
      <c r="AG38" s="61">
        <v>240</v>
      </c>
      <c r="AH38" s="62">
        <v>340</v>
      </c>
      <c r="AI38" s="60">
        <v>340</v>
      </c>
      <c r="AJ38" s="61">
        <v>800</v>
      </c>
      <c r="AK38" s="60">
        <v>800</v>
      </c>
      <c r="AL38" s="57">
        <v>125</v>
      </c>
      <c r="AM38" s="59">
        <v>125</v>
      </c>
      <c r="AN38" s="57">
        <v>140</v>
      </c>
      <c r="AO38" s="58">
        <v>140</v>
      </c>
      <c r="AP38" s="59">
        <v>220</v>
      </c>
      <c r="AQ38" s="59">
        <v>220</v>
      </c>
      <c r="AR38" s="57">
        <v>270</v>
      </c>
      <c r="AS38" s="58">
        <v>270</v>
      </c>
      <c r="AT38" s="59">
        <v>270</v>
      </c>
      <c r="AU38" s="58">
        <v>270</v>
      </c>
      <c r="AV38" s="99">
        <v>620</v>
      </c>
      <c r="AW38" s="100">
        <v>240</v>
      </c>
      <c r="AX38" s="63">
        <v>199</v>
      </c>
      <c r="AY38" s="60">
        <v>199</v>
      </c>
      <c r="AZ38" s="61">
        <v>230</v>
      </c>
      <c r="BA38" s="61">
        <v>230</v>
      </c>
      <c r="BB38" s="62">
        <v>210</v>
      </c>
      <c r="BC38" s="60">
        <v>210</v>
      </c>
      <c r="BD38" s="61">
        <v>200</v>
      </c>
      <c r="BE38" s="61">
        <v>200</v>
      </c>
      <c r="BF38" s="62">
        <v>280</v>
      </c>
      <c r="BG38" s="60">
        <v>280</v>
      </c>
      <c r="BH38" s="100">
        <v>312</v>
      </c>
      <c r="BI38" s="101">
        <v>312</v>
      </c>
    </row>
    <row r="40" spans="2:61" ht="15.05" x14ac:dyDescent="0.3">
      <c r="C40" s="64" t="s">
        <v>91</v>
      </c>
    </row>
    <row r="41" spans="2:61" ht="15.05" x14ac:dyDescent="0.3">
      <c r="C41" s="64" t="s">
        <v>71</v>
      </c>
    </row>
    <row r="42" spans="2:61" ht="15.05" x14ac:dyDescent="0.3">
      <c r="C42" s="64" t="s">
        <v>92</v>
      </c>
    </row>
    <row r="43" spans="2:61" ht="15.05" x14ac:dyDescent="0.3">
      <c r="C43" s="64" t="s">
        <v>72</v>
      </c>
    </row>
    <row r="44" spans="2:61" ht="15.05" x14ac:dyDescent="0.3">
      <c r="C44" s="64" t="s">
        <v>73</v>
      </c>
    </row>
    <row r="45" spans="2:61" x14ac:dyDescent="0.3">
      <c r="C45" s="64" t="s">
        <v>74</v>
      </c>
    </row>
    <row r="46" spans="2:61" ht="15.05" x14ac:dyDescent="0.3">
      <c r="C46" s="64" t="s">
        <v>75</v>
      </c>
    </row>
    <row r="47" spans="2:61" ht="15.05" x14ac:dyDescent="0.3">
      <c r="C47" s="64"/>
    </row>
    <row r="48" spans="2:61" ht="15.05" x14ac:dyDescent="0.3">
      <c r="C48" s="64"/>
    </row>
    <row r="49" spans="3:4" ht="15.05" x14ac:dyDescent="0.3">
      <c r="C49" s="64" t="s">
        <v>47</v>
      </c>
      <c r="D49" s="1">
        <f t="shared" ref="D49:D72" si="0">(D15+F15+H15+J15+L15+N15+P15+T15+R15+X15+Z15+AB15+AD15+AF15+AH15+AJ15+AV15+AW15+AX15+AZ15+BB15+BD15+BF15+BH15+V15)</f>
        <v>8907</v>
      </c>
    </row>
    <row r="50" spans="3:4" ht="15.05" x14ac:dyDescent="0.3">
      <c r="C50" s="1" t="s">
        <v>48</v>
      </c>
      <c r="D50" s="1">
        <f t="shared" si="0"/>
        <v>8460</v>
      </c>
    </row>
    <row r="51" spans="3:4" ht="15.05" x14ac:dyDescent="0.3">
      <c r="C51" s="1" t="s">
        <v>49</v>
      </c>
      <c r="D51" s="1">
        <f t="shared" si="0"/>
        <v>8671</v>
      </c>
    </row>
    <row r="52" spans="3:4" ht="15.05" x14ac:dyDescent="0.3">
      <c r="C52" s="1" t="s">
        <v>50</v>
      </c>
      <c r="D52" s="1">
        <f t="shared" si="0"/>
        <v>8951</v>
      </c>
    </row>
    <row r="53" spans="3:4" ht="15.05" x14ac:dyDescent="0.3">
      <c r="C53" s="1" t="s">
        <v>51</v>
      </c>
      <c r="D53" s="1">
        <f t="shared" si="0"/>
        <v>8872</v>
      </c>
    </row>
    <row r="54" spans="3:4" ht="15.05" x14ac:dyDescent="0.3">
      <c r="C54" s="1" t="s">
        <v>52</v>
      </c>
      <c r="D54" s="1">
        <f t="shared" si="0"/>
        <v>8596</v>
      </c>
    </row>
    <row r="55" spans="3:4" ht="15.05" x14ac:dyDescent="0.3">
      <c r="C55" s="1" t="s">
        <v>53</v>
      </c>
      <c r="D55" s="1">
        <f t="shared" si="0"/>
        <v>8309</v>
      </c>
    </row>
    <row r="56" spans="3:4" ht="15.05" x14ac:dyDescent="0.3">
      <c r="C56" s="1" t="s">
        <v>54</v>
      </c>
      <c r="D56" s="1">
        <f t="shared" si="0"/>
        <v>8499</v>
      </c>
    </row>
    <row r="57" spans="3:4" ht="15.05" x14ac:dyDescent="0.3">
      <c r="C57" s="1" t="s">
        <v>55</v>
      </c>
      <c r="D57" s="1">
        <f t="shared" si="0"/>
        <v>9425</v>
      </c>
    </row>
    <row r="58" spans="3:4" ht="15.05" x14ac:dyDescent="0.3">
      <c r="C58" s="1" t="s">
        <v>56</v>
      </c>
      <c r="D58" s="1">
        <f t="shared" si="0"/>
        <v>8581</v>
      </c>
    </row>
    <row r="59" spans="3:4" ht="15.05" x14ac:dyDescent="0.3">
      <c r="C59" s="1" t="s">
        <v>57</v>
      </c>
      <c r="D59" s="1">
        <f t="shared" si="0"/>
        <v>8487</v>
      </c>
    </row>
    <row r="60" spans="3:4" ht="15.05" x14ac:dyDescent="0.3">
      <c r="C60" s="1" t="s">
        <v>58</v>
      </c>
      <c r="D60" s="1">
        <f t="shared" si="0"/>
        <v>9345</v>
      </c>
    </row>
    <row r="61" spans="3:4" ht="15.05" x14ac:dyDescent="0.3">
      <c r="C61" s="1" t="s">
        <v>59</v>
      </c>
      <c r="D61" s="1">
        <f t="shared" si="0"/>
        <v>9137</v>
      </c>
    </row>
    <row r="62" spans="3:4" x14ac:dyDescent="0.3">
      <c r="C62" s="1" t="s">
        <v>60</v>
      </c>
      <c r="D62" s="1">
        <f t="shared" si="0"/>
        <v>8415</v>
      </c>
    </row>
    <row r="63" spans="3:4" x14ac:dyDescent="0.3">
      <c r="C63" s="1" t="s">
        <v>61</v>
      </c>
      <c r="D63" s="1">
        <f t="shared" si="0"/>
        <v>8192</v>
      </c>
    </row>
    <row r="64" spans="3:4" x14ac:dyDescent="0.3">
      <c r="C64" s="1" t="s">
        <v>62</v>
      </c>
      <c r="D64" s="1">
        <f t="shared" si="0"/>
        <v>8159</v>
      </c>
    </row>
    <row r="65" spans="3:4" x14ac:dyDescent="0.3">
      <c r="C65" s="1" t="s">
        <v>63</v>
      </c>
      <c r="D65" s="1">
        <f t="shared" si="0"/>
        <v>8125</v>
      </c>
    </row>
    <row r="66" spans="3:4" x14ac:dyDescent="0.3">
      <c r="C66" s="1" t="s">
        <v>64</v>
      </c>
      <c r="D66" s="1">
        <f t="shared" si="0"/>
        <v>9375</v>
      </c>
    </row>
    <row r="67" spans="3:4" x14ac:dyDescent="0.3">
      <c r="C67" s="1" t="s">
        <v>65</v>
      </c>
      <c r="D67" s="1">
        <f t="shared" si="0"/>
        <v>8613</v>
      </c>
    </row>
    <row r="68" spans="3:4" x14ac:dyDescent="0.3">
      <c r="C68" s="1" t="s">
        <v>66</v>
      </c>
      <c r="D68" s="1">
        <f t="shared" si="0"/>
        <v>8447</v>
      </c>
    </row>
    <row r="69" spans="3:4" x14ac:dyDescent="0.3">
      <c r="C69" s="1" t="s">
        <v>67</v>
      </c>
      <c r="D69" s="1">
        <f t="shared" si="0"/>
        <v>8447</v>
      </c>
    </row>
    <row r="70" spans="3:4" x14ac:dyDescent="0.3">
      <c r="C70" s="1" t="s">
        <v>68</v>
      </c>
      <c r="D70" s="1">
        <f t="shared" si="0"/>
        <v>7930</v>
      </c>
    </row>
    <row r="71" spans="3:4" x14ac:dyDescent="0.3">
      <c r="C71" s="1" t="s">
        <v>69</v>
      </c>
      <c r="D71" s="1">
        <f t="shared" si="0"/>
        <v>8535</v>
      </c>
    </row>
    <row r="72" spans="3:4" x14ac:dyDescent="0.3">
      <c r="C72" s="1" t="s">
        <v>70</v>
      </c>
      <c r="D72" s="1">
        <f t="shared" si="0"/>
        <v>8095</v>
      </c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7971-4E51-4435-A827-2F58762BE076}">
  <sheetPr>
    <tabColor theme="8" tint="-0.249977111117893"/>
  </sheetPr>
  <dimension ref="A2:AB38"/>
  <sheetViews>
    <sheetView showGridLines="0" zoomScale="70" zoomScaleNormal="70" zoomScaleSheetLayoutView="55" workbookViewId="0">
      <selection activeCell="C9" sqref="C9:C33"/>
    </sheetView>
  </sheetViews>
  <sheetFormatPr baseColWidth="10" defaultRowHeight="15.05" x14ac:dyDescent="0.3"/>
  <cols>
    <col min="1" max="1" width="28.88671875" bestFit="1" customWidth="1"/>
    <col min="2" max="3" width="85.6640625" bestFit="1" customWidth="1"/>
    <col min="4" max="4" width="12" customWidth="1"/>
    <col min="5" max="5" width="7.21875" customWidth="1"/>
    <col min="6" max="6" width="10.44140625" customWidth="1"/>
    <col min="7" max="7" width="13.44140625" customWidth="1"/>
    <col min="8" max="8" width="11.44140625" bestFit="1" customWidth="1"/>
    <col min="10" max="10" width="10" customWidth="1"/>
    <col min="12" max="12" width="10.33203125" customWidth="1"/>
    <col min="29" max="29" width="4" customWidth="1"/>
  </cols>
  <sheetData>
    <row r="2" spans="1:28" ht="36" hidden="1" customHeight="1" x14ac:dyDescent="0.65">
      <c r="K2" s="115" t="s">
        <v>116</v>
      </c>
      <c r="M2" s="108"/>
      <c r="N2" s="108"/>
      <c r="O2" s="108"/>
    </row>
    <row r="3" spans="1:28" ht="36.35" x14ac:dyDescent="0.65">
      <c r="J3" s="115" t="s">
        <v>107</v>
      </c>
      <c r="K3" s="116"/>
      <c r="L3" s="108"/>
      <c r="M3" s="108"/>
      <c r="N3" s="108"/>
      <c r="O3" s="108"/>
    </row>
    <row r="8" spans="1:28" ht="30.05" x14ac:dyDescent="0.3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99999999999994" customHeight="1" x14ac:dyDescent="0.3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'TD-CrecerSeguros v.2'!D15</f>
        <v>70</v>
      </c>
      <c r="F9" s="114">
        <f>'TD-CrecerSeguros v.2'!D20</f>
        <v>69</v>
      </c>
      <c r="G9" s="126">
        <f>'TD-CrecerSeguros v.2'!D28</f>
        <v>75</v>
      </c>
      <c r="H9" s="126">
        <f>'TD-CrecerSeguros v.2'!D29</f>
        <v>68</v>
      </c>
      <c r="I9" s="114">
        <f>'TD-CrecerSeguros v.2'!D23</f>
        <v>69</v>
      </c>
      <c r="J9" s="114">
        <f>'TD-CrecerSeguros v.2'!D18</f>
        <v>85</v>
      </c>
      <c r="K9" s="126">
        <f>'TD-CrecerSeguros v.2'!D34</f>
        <v>68</v>
      </c>
      <c r="L9" s="114">
        <f>'TD-CrecerSeguros v.2'!D38</f>
        <v>70</v>
      </c>
      <c r="M9" s="114">
        <f>'TD-CrecerSeguros v.2'!D17</f>
        <v>70</v>
      </c>
      <c r="N9" s="114">
        <f>'TD-CrecerSeguros v.2'!D22</f>
        <v>70</v>
      </c>
      <c r="O9" s="114">
        <f>'TD-CrecerSeguros v.2'!D25</f>
        <v>90</v>
      </c>
      <c r="P9" s="114">
        <f>'TD-CrecerSeguros v.2'!D36</f>
        <v>70</v>
      </c>
      <c r="Q9" s="114">
        <f>'TD-CrecerSeguros v.2'!D30</f>
        <v>70</v>
      </c>
      <c r="R9" s="114">
        <f>'TD-CrecerSeguros v.2'!D39</f>
        <v>70</v>
      </c>
      <c r="S9" s="126">
        <f>'TD-CrecerSeguros v.2'!D26</f>
        <v>75</v>
      </c>
      <c r="T9" s="114">
        <f>'TD-CrecerSeguros v.2'!D21</f>
        <v>81</v>
      </c>
      <c r="U9" s="114">
        <f>'TD-CrecerSeguros v.2'!D19</f>
        <v>81</v>
      </c>
      <c r="V9" s="114">
        <f>'TD-CrecerSeguros v.2'!D37</f>
        <v>70</v>
      </c>
      <c r="W9" s="114">
        <f>'TD-CrecerSeguros v.2'!D32</f>
        <v>70</v>
      </c>
      <c r="X9" s="114">
        <f>'TD-CrecerSeguros v.2'!D31</f>
        <v>70</v>
      </c>
      <c r="Y9" s="114">
        <f>'TD-CrecerSeguros v.2'!D35</f>
        <v>70</v>
      </c>
      <c r="Z9" s="114">
        <f>'TD-CrecerSeguros v.2'!D24</f>
        <v>135</v>
      </c>
      <c r="AA9" s="114">
        <f>'TD-CrecerSeguros v.2'!D27</f>
        <v>90</v>
      </c>
      <c r="AB9" s="114">
        <f>'TD-CrecerSeguros v.2'!D33</f>
        <v>135</v>
      </c>
    </row>
    <row r="10" spans="1:28" ht="82.65" customHeight="1" x14ac:dyDescent="0.3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'TD-CrecerSeguros v.2'!F15</f>
        <v>270</v>
      </c>
      <c r="F10" s="114">
        <f>'TD-CrecerSeguros v.2'!F20</f>
        <v>230</v>
      </c>
      <c r="G10" s="114">
        <f>'TD-CrecerSeguros v.2'!F28</f>
        <v>260</v>
      </c>
      <c r="H10" s="114">
        <f>'TD-CrecerSeguros v.2'!F29</f>
        <v>260</v>
      </c>
      <c r="I10" s="114">
        <f>'TD-CrecerSeguros v.2'!F23</f>
        <v>230</v>
      </c>
      <c r="J10" s="114">
        <f>'TD-CrecerSeguros v.2'!F18</f>
        <v>300</v>
      </c>
      <c r="K10" s="114">
        <f>'TD-CrecerSeguros v.2'!F34</f>
        <v>260</v>
      </c>
      <c r="L10" s="114">
        <f>'TD-CrecerSeguros v.2'!F38</f>
        <v>260</v>
      </c>
      <c r="M10" s="114">
        <f>'TD-CrecerSeguros v.2'!F17</f>
        <v>270</v>
      </c>
      <c r="N10" s="114">
        <f>'TD-CrecerSeguros v.2'!F22</f>
        <v>260</v>
      </c>
      <c r="O10" s="114">
        <f>'TD-CrecerSeguros v.2'!F25</f>
        <v>300</v>
      </c>
      <c r="P10" s="114">
        <f>'TD-CrecerSeguros v.2'!F36</f>
        <v>270</v>
      </c>
      <c r="Q10" s="114">
        <f>'TD-CrecerSeguros v.2'!F30</f>
        <v>270</v>
      </c>
      <c r="R10" s="114">
        <f>'TD-CrecerSeguros v.2'!F39</f>
        <v>200</v>
      </c>
      <c r="S10" s="114">
        <f>'TD-CrecerSeguros v.2'!F26</f>
        <v>270</v>
      </c>
      <c r="T10" s="114">
        <f>'TD-CrecerSeguros v.2'!F21</f>
        <v>280</v>
      </c>
      <c r="U10" s="114">
        <f>'TD-CrecerSeguros v.2'!F19</f>
        <v>280</v>
      </c>
      <c r="V10" s="114">
        <f>'TD-CrecerSeguros v.2'!F37</f>
        <v>230</v>
      </c>
      <c r="W10" s="114">
        <f>'TD-CrecerSeguros v.2'!F32</f>
        <v>230</v>
      </c>
      <c r="X10" s="114">
        <f>'TD-CrecerSeguros v.2'!F31</f>
        <v>220</v>
      </c>
      <c r="Y10" s="114">
        <f>'TD-CrecerSeguros v.2'!F35</f>
        <v>230</v>
      </c>
      <c r="Z10" s="114">
        <f>'TD-CrecerSeguros v.2'!F24</f>
        <v>280</v>
      </c>
      <c r="AA10" s="114">
        <f>'TD-CrecerSeguros v.2'!F27</f>
        <v>280</v>
      </c>
      <c r="AB10" s="114">
        <f>'TD-CrecerSeguros v.2'!F33</f>
        <v>280</v>
      </c>
    </row>
    <row r="11" spans="1:28" ht="77.349999999999994" customHeight="1" x14ac:dyDescent="0.3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'TD-CrecerSeguros v.2'!H15</f>
        <v>80</v>
      </c>
      <c r="F11" s="114">
        <f>'TD-CrecerSeguros v.2'!H20</f>
        <v>70</v>
      </c>
      <c r="G11" s="114">
        <f>'TD-CrecerSeguros v.2'!H28</f>
        <v>77</v>
      </c>
      <c r="H11" s="114">
        <f>'TD-CrecerSeguros v.2'!H29</f>
        <v>70</v>
      </c>
      <c r="I11" s="114">
        <f>'TD-CrecerSeguros v.2'!H23</f>
        <v>75</v>
      </c>
      <c r="J11" s="114">
        <f>'TD-CrecerSeguros v.2'!H18</f>
        <v>90</v>
      </c>
      <c r="K11" s="114">
        <f>'TD-CrecerSeguros v.2'!H34</f>
        <v>70</v>
      </c>
      <c r="L11" s="114">
        <f>'TD-CrecerSeguros v.2'!H38</f>
        <v>70</v>
      </c>
      <c r="M11" s="114">
        <f>'TD-CrecerSeguros v.2'!H17</f>
        <v>77</v>
      </c>
      <c r="N11" s="114">
        <f>'TD-CrecerSeguros v.2'!H22</f>
        <v>72</v>
      </c>
      <c r="O11" s="114">
        <f>'TD-CrecerSeguros v.2'!H25</f>
        <v>90</v>
      </c>
      <c r="P11" s="114">
        <f>'TD-CrecerSeguros v.2'!H36</f>
        <v>77</v>
      </c>
      <c r="Q11" s="114">
        <f>'TD-CrecerSeguros v.2'!H30</f>
        <v>77</v>
      </c>
      <c r="R11" s="114">
        <f>'TD-CrecerSeguros v.2'!H39</f>
        <v>70</v>
      </c>
      <c r="S11" s="114">
        <f>'TD-CrecerSeguros v.2'!H26</f>
        <v>72</v>
      </c>
      <c r="T11" s="114">
        <f>'TD-CrecerSeguros v.2'!H21</f>
        <v>99</v>
      </c>
      <c r="U11" s="114">
        <f>'TD-CrecerSeguros v.2'!H19</f>
        <v>99</v>
      </c>
      <c r="V11" s="114">
        <f>'TD-CrecerSeguros v.2'!H37</f>
        <v>70</v>
      </c>
      <c r="W11" s="114">
        <f>'TD-CrecerSeguros v.2'!H32</f>
        <v>70</v>
      </c>
      <c r="X11" s="114">
        <f>'TD-CrecerSeguros v.2'!H31</f>
        <v>70</v>
      </c>
      <c r="Y11" s="114">
        <f>'TD-CrecerSeguros v.2'!H35</f>
        <v>90</v>
      </c>
      <c r="Z11" s="114">
        <f>'TD-CrecerSeguros v.2'!H24</f>
        <v>180</v>
      </c>
      <c r="AA11" s="114">
        <f>'TD-CrecerSeguros v.2'!H27</f>
        <v>176</v>
      </c>
      <c r="AB11" s="114">
        <f>'TD-CrecerSeguros v.2'!H33</f>
        <v>180</v>
      </c>
    </row>
    <row r="12" spans="1:28" ht="88.45" customHeight="1" x14ac:dyDescent="0.3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'TD-CrecerSeguros v.2'!J15</f>
        <v>300</v>
      </c>
      <c r="F12" s="114">
        <f>'TD-CrecerSeguros v.2'!J20</f>
        <v>280</v>
      </c>
      <c r="G12" s="114">
        <f>'TD-CrecerSeguros v.2'!J28</f>
        <v>320</v>
      </c>
      <c r="H12" s="114">
        <f>'TD-CrecerSeguros v.2'!J29</f>
        <v>320</v>
      </c>
      <c r="I12" s="114">
        <f>'TD-CrecerSeguros v.2'!J23</f>
        <v>330</v>
      </c>
      <c r="J12" s="114">
        <f>'TD-CrecerSeguros v.2'!J18</f>
        <v>300</v>
      </c>
      <c r="K12" s="114">
        <f>'TD-CrecerSeguros v.2'!J34</f>
        <v>320</v>
      </c>
      <c r="L12" s="114">
        <f>'TD-CrecerSeguros v.2'!J38</f>
        <v>320</v>
      </c>
      <c r="M12" s="114">
        <f>'TD-CrecerSeguros v.2'!J17</f>
        <v>340</v>
      </c>
      <c r="N12" s="114">
        <f>'TD-CrecerSeguros v.2'!J22</f>
        <v>320</v>
      </c>
      <c r="O12" s="114">
        <f>'TD-CrecerSeguros v.2'!J25</f>
        <v>300</v>
      </c>
      <c r="P12" s="114">
        <f>'TD-CrecerSeguros v.2'!J36</f>
        <v>340</v>
      </c>
      <c r="Q12" s="114">
        <f>'TD-CrecerSeguros v.2'!J30</f>
        <v>340</v>
      </c>
      <c r="R12" s="114">
        <f>'TD-CrecerSeguros v.2'!J39</f>
        <v>330</v>
      </c>
      <c r="S12" s="114">
        <f>'TD-CrecerSeguros v.2'!J26</f>
        <v>300</v>
      </c>
      <c r="T12" s="114">
        <f>'TD-CrecerSeguros v.2'!J21</f>
        <v>330</v>
      </c>
      <c r="U12" s="114">
        <f>'TD-CrecerSeguros v.2'!J19</f>
        <v>330</v>
      </c>
      <c r="V12" s="114">
        <f>'TD-CrecerSeguros v.2'!J37</f>
        <v>280</v>
      </c>
      <c r="W12" s="114">
        <f>'TD-CrecerSeguros v.2'!J32</f>
        <v>280</v>
      </c>
      <c r="X12" s="114">
        <f>'TD-CrecerSeguros v.2'!J31</f>
        <v>330</v>
      </c>
      <c r="Y12" s="114">
        <f>'TD-CrecerSeguros v.2'!J35</f>
        <v>280</v>
      </c>
      <c r="Z12" s="114">
        <f>'TD-CrecerSeguros v.2'!J24</f>
        <v>380</v>
      </c>
      <c r="AA12" s="114">
        <f>'TD-CrecerSeguros v.2'!J27</f>
        <v>380</v>
      </c>
      <c r="AB12" s="114">
        <f>'TD-CrecerSeguros v.2'!J33</f>
        <v>380</v>
      </c>
    </row>
    <row r="13" spans="1:28" ht="59.2" customHeight="1" x14ac:dyDescent="0.3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'TD-CrecerSeguros v.2'!L15</f>
        <v>70</v>
      </c>
      <c r="F13" s="114">
        <f>'TD-CrecerSeguros v.2'!L20</f>
        <v>69</v>
      </c>
      <c r="G13" s="114">
        <f>'TD-CrecerSeguros v.2'!L28</f>
        <v>70</v>
      </c>
      <c r="H13" s="114">
        <f>'TD-CrecerSeguros v.2'!L29</f>
        <v>70</v>
      </c>
      <c r="I13" s="114">
        <f>'TD-CrecerSeguros v.2'!L23</f>
        <v>69</v>
      </c>
      <c r="J13" s="114">
        <f>'TD-CrecerSeguros v.2'!L18</f>
        <v>90</v>
      </c>
      <c r="K13" s="114">
        <f>'TD-CrecerSeguros v.2'!L34</f>
        <v>70</v>
      </c>
      <c r="L13" s="114">
        <f>'TD-CrecerSeguros v.2'!L38</f>
        <v>70</v>
      </c>
      <c r="M13" s="114">
        <f>'TD-CrecerSeguros v.2'!L17</f>
        <v>70</v>
      </c>
      <c r="N13" s="114">
        <f>'TD-CrecerSeguros v.2'!L22</f>
        <v>70</v>
      </c>
      <c r="O13" s="114">
        <f>'TD-CrecerSeguros v.2'!L25</f>
        <v>90</v>
      </c>
      <c r="P13" s="114">
        <f>'TD-CrecerSeguros v.2'!L36</f>
        <v>70</v>
      </c>
      <c r="Q13" s="114">
        <f>'TD-CrecerSeguros v.2'!L30</f>
        <v>70</v>
      </c>
      <c r="R13" s="114">
        <f>'TD-CrecerSeguros v.2'!L39</f>
        <v>70</v>
      </c>
      <c r="S13" s="114">
        <f>'TD-CrecerSeguros v.2'!L26</f>
        <v>70</v>
      </c>
      <c r="T13" s="114">
        <f>'TD-CrecerSeguros v.2'!L21</f>
        <v>99</v>
      </c>
      <c r="U13" s="114">
        <f>'TD-CrecerSeguros v.2'!L19</f>
        <v>99</v>
      </c>
      <c r="V13" s="114">
        <f>'TD-CrecerSeguros v.2'!L37</f>
        <v>70</v>
      </c>
      <c r="W13" s="114">
        <f>'TD-CrecerSeguros v.2'!L32</f>
        <v>70</v>
      </c>
      <c r="X13" s="114">
        <f>'TD-CrecerSeguros v.2'!L31</f>
        <v>70</v>
      </c>
      <c r="Y13" s="114">
        <f>'TD-CrecerSeguros v.2'!L35</f>
        <v>70</v>
      </c>
      <c r="Z13" s="114">
        <f>'TD-CrecerSeguros v.2'!L24</f>
        <v>135</v>
      </c>
      <c r="AA13" s="114">
        <f>'TD-CrecerSeguros v.2'!L27</f>
        <v>90</v>
      </c>
      <c r="AB13" s="114">
        <f>'TD-CrecerSeguros v.2'!L33</f>
        <v>180</v>
      </c>
    </row>
    <row r="14" spans="1:28" ht="59.65" customHeight="1" x14ac:dyDescent="0.3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'TD-CrecerSeguros v.2'!N15</f>
        <v>680</v>
      </c>
      <c r="F14" s="114">
        <f>'TD-CrecerSeguros v.2'!N20</f>
        <v>680</v>
      </c>
      <c r="G14" s="114">
        <f>'TD-CrecerSeguros v.2'!N28</f>
        <v>680</v>
      </c>
      <c r="H14" s="114">
        <f>'TD-CrecerSeguros v.2'!N29</f>
        <v>680</v>
      </c>
      <c r="I14" s="114">
        <f>'TD-CrecerSeguros v.2'!N23</f>
        <v>680</v>
      </c>
      <c r="J14" s="114">
        <f>'TD-CrecerSeguros v.2'!N18</f>
        <v>680</v>
      </c>
      <c r="K14" s="114">
        <f>'TD-CrecerSeguros v.2'!N34</f>
        <v>680</v>
      </c>
      <c r="L14" s="114">
        <f>'TD-CrecerSeguros v.2'!N38</f>
        <v>680</v>
      </c>
      <c r="M14" s="114">
        <f>'TD-CrecerSeguros v.2'!N17</f>
        <v>680</v>
      </c>
      <c r="N14" s="114">
        <f>'TD-CrecerSeguros v.2'!N22</f>
        <v>680</v>
      </c>
      <c r="O14" s="114">
        <f>'TD-CrecerSeguros v.2'!N25</f>
        <v>680</v>
      </c>
      <c r="P14" s="114">
        <f>'TD-CrecerSeguros v.2'!N36</f>
        <v>680</v>
      </c>
      <c r="Q14" s="114">
        <f>'TD-CrecerSeguros v.2'!N30</f>
        <v>680</v>
      </c>
      <c r="R14" s="114">
        <f>'TD-CrecerSeguros v.2'!N39</f>
        <v>680</v>
      </c>
      <c r="S14" s="114">
        <f>'TD-CrecerSeguros v.2'!N26</f>
        <v>680</v>
      </c>
      <c r="T14" s="114">
        <f>'TD-CrecerSeguros v.2'!N21</f>
        <v>680</v>
      </c>
      <c r="U14" s="114">
        <f>'TD-CrecerSeguros v.2'!N19</f>
        <v>680</v>
      </c>
      <c r="V14" s="114">
        <f>'TD-CrecerSeguros v.2'!N37</f>
        <v>680</v>
      </c>
      <c r="W14" s="114">
        <f>'TD-CrecerSeguros v.2'!N32</f>
        <v>680</v>
      </c>
      <c r="X14" s="114">
        <f>'TD-CrecerSeguros v.2'!N31</f>
        <v>680</v>
      </c>
      <c r="Y14" s="114">
        <f>'TD-CrecerSeguros v.2'!N35</f>
        <v>680</v>
      </c>
      <c r="Z14" s="114">
        <f>'TD-CrecerSeguros v.2'!N24</f>
        <v>680</v>
      </c>
      <c r="AA14" s="114">
        <f>'TD-CrecerSeguros v.2'!N27</f>
        <v>680</v>
      </c>
      <c r="AB14" s="114">
        <f>'TD-CrecerSeguros v.2'!N33</f>
        <v>680</v>
      </c>
    </row>
    <row r="15" spans="1:28" ht="71.400000000000006" customHeight="1" x14ac:dyDescent="0.3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'TD-CrecerSeguros v.2'!P15</f>
        <v>405</v>
      </c>
      <c r="F15" s="114">
        <f>'TD-CrecerSeguros v.2'!P20</f>
        <v>477</v>
      </c>
      <c r="G15" s="114">
        <f>'TD-CrecerSeguros v.2'!P28</f>
        <v>495</v>
      </c>
      <c r="H15" s="114">
        <f>'TD-CrecerSeguros v.2'!P29</f>
        <v>405</v>
      </c>
      <c r="I15" s="114">
        <f>'TD-CrecerSeguros v.2'!P23</f>
        <v>495</v>
      </c>
      <c r="J15" s="114">
        <f>'TD-CrecerSeguros v.2'!P18</f>
        <v>450</v>
      </c>
      <c r="K15" s="114">
        <f>'TD-CrecerSeguros v.2'!P34</f>
        <v>450</v>
      </c>
      <c r="L15" s="114">
        <f>'TD-CrecerSeguros v.2'!P38</f>
        <v>450</v>
      </c>
      <c r="M15" s="114">
        <f>'TD-CrecerSeguros v.2'!P17</f>
        <v>405</v>
      </c>
      <c r="N15" s="114">
        <f>'TD-CrecerSeguros v.2'!P22</f>
        <v>441</v>
      </c>
      <c r="O15" s="114">
        <f>'TD-CrecerSeguros v.2'!P25</f>
        <v>450</v>
      </c>
      <c r="P15" s="114">
        <f>'TD-CrecerSeguros v.2'!P36</f>
        <v>405</v>
      </c>
      <c r="Q15" s="114">
        <f>'TD-CrecerSeguros v.2'!P30</f>
        <v>405</v>
      </c>
      <c r="R15" s="114">
        <f>'TD-CrecerSeguros v.2'!P39</f>
        <v>450</v>
      </c>
      <c r="S15" s="114">
        <f>'TD-CrecerSeguros v.2'!P26</f>
        <v>405</v>
      </c>
      <c r="T15" s="114">
        <f>'TD-CrecerSeguros v.2'!P21</f>
        <v>495</v>
      </c>
      <c r="U15" s="114">
        <f>'TD-CrecerSeguros v.2'!P19</f>
        <v>495</v>
      </c>
      <c r="V15" s="114">
        <f>'TD-CrecerSeguros v.2'!P37</f>
        <v>468</v>
      </c>
      <c r="W15" s="114">
        <f>'TD-CrecerSeguros v.2'!P32</f>
        <v>477</v>
      </c>
      <c r="X15" s="114">
        <f>'TD-CrecerSeguros v.2'!P31</f>
        <v>450</v>
      </c>
      <c r="Y15" s="114">
        <f>'TD-CrecerSeguros v.2'!P35</f>
        <v>468</v>
      </c>
      <c r="Z15" s="114">
        <f>'TD-CrecerSeguros v.2'!P24</f>
        <v>495</v>
      </c>
      <c r="AA15" s="114">
        <f>'TD-CrecerSeguros v.2'!P27</f>
        <v>495</v>
      </c>
      <c r="AB15" s="114">
        <f>'TD-CrecerSeguros v.2'!P33</f>
        <v>495</v>
      </c>
    </row>
    <row r="16" spans="1:28" ht="59.2" customHeight="1" x14ac:dyDescent="0.3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'TD-CrecerSeguros v.2'!R15</f>
        <v>990</v>
      </c>
      <c r="F16" s="114">
        <f>'TD-CrecerSeguros v.2'!R20</f>
        <v>990</v>
      </c>
      <c r="G16" s="114">
        <f>'TD-CrecerSeguros v.2'!R28</f>
        <v>990</v>
      </c>
      <c r="H16" s="114">
        <f>'TD-CrecerSeguros v.2'!R29</f>
        <v>990</v>
      </c>
      <c r="I16" s="114">
        <f>'TD-CrecerSeguros v.2'!R23</f>
        <v>990</v>
      </c>
      <c r="J16" s="114">
        <f>'TD-CrecerSeguros v.2'!R18</f>
        <v>990</v>
      </c>
      <c r="K16" s="114">
        <f>'TD-CrecerSeguros v.2'!R34</f>
        <v>990</v>
      </c>
      <c r="L16" s="114">
        <f>'TD-CrecerSeguros v.2'!R38</f>
        <v>990</v>
      </c>
      <c r="M16" s="114">
        <f>'TD-CrecerSeguros v.2'!R17</f>
        <v>990</v>
      </c>
      <c r="N16" s="114">
        <f>'TD-CrecerSeguros v.2'!R22</f>
        <v>990</v>
      </c>
      <c r="O16" s="114">
        <f>'TD-CrecerSeguros v.2'!R25</f>
        <v>990</v>
      </c>
      <c r="P16" s="114">
        <f>'TD-CrecerSeguros v.2'!R36</f>
        <v>990</v>
      </c>
      <c r="Q16" s="114">
        <f>'TD-CrecerSeguros v.2'!R30</f>
        <v>990</v>
      </c>
      <c r="R16" s="114">
        <f>'TD-CrecerSeguros v.2'!R39</f>
        <v>990</v>
      </c>
      <c r="S16" s="114">
        <f>'TD-CrecerSeguros v.2'!R26</f>
        <v>990</v>
      </c>
      <c r="T16" s="114">
        <f>'TD-CrecerSeguros v.2'!R21</f>
        <v>990</v>
      </c>
      <c r="U16" s="114">
        <f>'TD-CrecerSeguros v.2'!R19</f>
        <v>990</v>
      </c>
      <c r="V16" s="114">
        <f>'TD-CrecerSeguros v.2'!R37</f>
        <v>990</v>
      </c>
      <c r="W16" s="114">
        <f>'TD-CrecerSeguros v.2'!R32</f>
        <v>990</v>
      </c>
      <c r="X16" s="114">
        <f>'TD-CrecerSeguros v.2'!R31</f>
        <v>990</v>
      </c>
      <c r="Y16" s="114">
        <f>'TD-CrecerSeguros v.2'!R35</f>
        <v>990</v>
      </c>
      <c r="Z16" s="114">
        <f>'TD-CrecerSeguros v.2'!R24</f>
        <v>990</v>
      </c>
      <c r="AA16" s="114">
        <f>'TD-CrecerSeguros v.2'!R27</f>
        <v>990</v>
      </c>
      <c r="AB16" s="114">
        <f>'TD-CrecerSeguros v.2'!R33</f>
        <v>990</v>
      </c>
    </row>
    <row r="17" spans="1:28" ht="65.900000000000006" customHeight="1" x14ac:dyDescent="0.3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'TD-CrecerSeguros v.2'!T15</f>
        <v>180</v>
      </c>
      <c r="F17" s="126">
        <f>'TD-CrecerSeguros v.2'!T20</f>
        <v>185</v>
      </c>
      <c r="G17" s="114">
        <f>'TD-CrecerSeguros v.2'!T28</f>
        <v>180</v>
      </c>
      <c r="H17" s="126">
        <f>'TD-CrecerSeguros v.2'!T29</f>
        <v>175</v>
      </c>
      <c r="I17" s="126">
        <f>'TD-CrecerSeguros v.2'!T23</f>
        <v>185</v>
      </c>
      <c r="J17" s="114">
        <f>'TD-CrecerSeguros v.2'!T18</f>
        <v>189</v>
      </c>
      <c r="K17" s="126">
        <f>'TD-CrecerSeguros v.2'!T34</f>
        <v>175</v>
      </c>
      <c r="L17" s="114">
        <f>'TD-CrecerSeguros v.2'!T38</f>
        <v>189</v>
      </c>
      <c r="M17" s="114">
        <f>'TD-CrecerSeguros v.2'!T17</f>
        <v>189</v>
      </c>
      <c r="N17" s="114">
        <f>'TD-CrecerSeguros v.2'!T22</f>
        <v>180</v>
      </c>
      <c r="O17" s="114">
        <f>'TD-CrecerSeguros v.2'!T25</f>
        <v>189</v>
      </c>
      <c r="P17" s="114">
        <f>'TD-CrecerSeguros v.2'!T36</f>
        <v>189</v>
      </c>
      <c r="Q17" s="114">
        <f>'TD-CrecerSeguros v.2'!T30</f>
        <v>189</v>
      </c>
      <c r="R17" s="114">
        <f>'TD-CrecerSeguros v.2'!T39</f>
        <v>189</v>
      </c>
      <c r="S17" s="114">
        <f>'TD-CrecerSeguros v.2'!T26</f>
        <v>189</v>
      </c>
      <c r="T17" s="114">
        <f>'TD-CrecerSeguros v.2'!T21</f>
        <v>189</v>
      </c>
      <c r="U17" s="114">
        <f>'TD-CrecerSeguros v.2'!T19</f>
        <v>189</v>
      </c>
      <c r="V17" s="114">
        <f>'TD-CrecerSeguros v.2'!T37</f>
        <v>180</v>
      </c>
      <c r="W17" s="114">
        <f>'TD-CrecerSeguros v.2'!T32</f>
        <v>189</v>
      </c>
      <c r="X17" s="114">
        <f>'TD-CrecerSeguros v.2'!T31</f>
        <v>189</v>
      </c>
      <c r="Y17" s="114">
        <f>'TD-CrecerSeguros v.2'!T35</f>
        <v>189</v>
      </c>
      <c r="Z17" s="114">
        <f>'TD-CrecerSeguros v.2'!T24</f>
        <v>198</v>
      </c>
      <c r="AA17" s="126">
        <f>'TD-CrecerSeguros v.2'!T27</f>
        <v>185</v>
      </c>
      <c r="AB17" s="114">
        <f>'TD-CrecerSeguros v.2'!T33</f>
        <v>225</v>
      </c>
    </row>
    <row r="18" spans="1:28" ht="22.4" customHeight="1" x14ac:dyDescent="0.3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'TD-CrecerSeguros v.2'!V15</f>
        <v>180</v>
      </c>
      <c r="F18" s="114">
        <f>'TD-CrecerSeguros v.2'!V20</f>
        <v>270</v>
      </c>
      <c r="G18" s="114">
        <f>'TD-CrecerSeguros v.2'!V28</f>
        <v>180</v>
      </c>
      <c r="H18" s="114">
        <f>'TD-CrecerSeguros v.2'!V29</f>
        <v>180</v>
      </c>
      <c r="I18" s="114">
        <f>'TD-CrecerSeguros v.2'!V23</f>
        <v>189</v>
      </c>
      <c r="J18" s="114">
        <f>'TD-CrecerSeguros v.2'!V18</f>
        <v>189</v>
      </c>
      <c r="K18" s="114">
        <f>'TD-CrecerSeguros v.2'!V34</f>
        <v>180</v>
      </c>
      <c r="L18" s="114">
        <f>'TD-CrecerSeguros v.2'!V38</f>
        <v>180</v>
      </c>
      <c r="M18" s="114">
        <f>'TD-CrecerSeguros v.2'!V17</f>
        <v>189</v>
      </c>
      <c r="N18" s="114">
        <f>'TD-CrecerSeguros v.2'!V22</f>
        <v>180</v>
      </c>
      <c r="O18" s="114">
        <f>'TD-CrecerSeguros v.2'!V25</f>
        <v>189</v>
      </c>
      <c r="P18" s="114">
        <f>'TD-CrecerSeguros v.2'!V36</f>
        <v>189</v>
      </c>
      <c r="Q18" s="114">
        <f>'TD-CrecerSeguros v.2'!V30</f>
        <v>189</v>
      </c>
      <c r="R18" s="114">
        <f>'TD-CrecerSeguros v.2'!V39</f>
        <v>180</v>
      </c>
      <c r="S18" s="114">
        <f>'TD-CrecerSeguros v.2'!V26</f>
        <v>180</v>
      </c>
      <c r="T18" s="114">
        <f>'TD-CrecerSeguros v.2'!V21</f>
        <v>189</v>
      </c>
      <c r="U18" s="114">
        <f>'TD-CrecerSeguros v.2'!V19</f>
        <v>189</v>
      </c>
      <c r="V18" s="114">
        <f>'TD-CrecerSeguros v.2'!V37</f>
        <v>270</v>
      </c>
      <c r="W18" s="114">
        <f>'TD-CrecerSeguros v.2'!V32</f>
        <v>270</v>
      </c>
      <c r="X18" s="114">
        <f>'TD-CrecerSeguros v.2'!V31</f>
        <v>180</v>
      </c>
      <c r="Y18" s="114">
        <f>'TD-CrecerSeguros v.2'!V35</f>
        <v>270</v>
      </c>
      <c r="Z18" s="114">
        <f>'TD-CrecerSeguros v.2'!V24</f>
        <v>270</v>
      </c>
      <c r="AA18" s="114">
        <f>'TD-CrecerSeguros v.2'!V27</f>
        <v>270</v>
      </c>
      <c r="AB18" s="114">
        <f>'TD-CrecerSeguros v.2'!V33</f>
        <v>270</v>
      </c>
    </row>
    <row r="19" spans="1:28" ht="54.65" customHeight="1" x14ac:dyDescent="0.3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'TD-CrecerSeguros v.2'!X15</f>
        <v>555</v>
      </c>
      <c r="F19" s="114">
        <f>'TD-CrecerSeguros v.2'!X20</f>
        <v>375</v>
      </c>
      <c r="G19" s="114">
        <f>'TD-CrecerSeguros v.2'!X28</f>
        <v>580</v>
      </c>
      <c r="H19" s="114">
        <f>'TD-CrecerSeguros v.2'!X29</f>
        <v>330</v>
      </c>
      <c r="I19" s="114">
        <f>'TD-CrecerSeguros v.2'!X23</f>
        <v>305</v>
      </c>
      <c r="J19" s="114">
        <f>'TD-CrecerSeguros v.2'!X18</f>
        <v>370</v>
      </c>
      <c r="K19" s="114">
        <f>'TD-CrecerSeguros v.2'!X34</f>
        <v>355</v>
      </c>
      <c r="L19" s="114">
        <f>'TD-CrecerSeguros v.2'!X38</f>
        <v>310</v>
      </c>
      <c r="M19" s="114">
        <f>'TD-CrecerSeguros v.2'!X17</f>
        <v>204</v>
      </c>
      <c r="N19" s="114">
        <f>'TD-CrecerSeguros v.2'!X22</f>
        <v>245</v>
      </c>
      <c r="O19" s="114">
        <f>'TD-CrecerSeguros v.2'!X25</f>
        <v>230</v>
      </c>
      <c r="P19" s="114">
        <f>'TD-CrecerSeguros v.2'!X36</f>
        <v>255</v>
      </c>
      <c r="Q19" s="114">
        <f>'TD-CrecerSeguros v.2'!X30</f>
        <v>255</v>
      </c>
      <c r="R19" s="114">
        <f>'TD-CrecerSeguros v.2'!X39</f>
        <v>210</v>
      </c>
      <c r="S19" s="114">
        <f>'TD-CrecerSeguros v.2'!X26</f>
        <v>450</v>
      </c>
      <c r="T19" s="114">
        <f>'TD-CrecerSeguros v.2'!X21</f>
        <v>305</v>
      </c>
      <c r="U19" s="114">
        <f>'TD-CrecerSeguros v.2'!X19</f>
        <v>305</v>
      </c>
      <c r="V19" s="114">
        <f>'TD-CrecerSeguros v.2'!X37</f>
        <v>260</v>
      </c>
      <c r="W19" s="114">
        <f>'TD-CrecerSeguros v.2'!X32</f>
        <v>260</v>
      </c>
      <c r="X19" s="114">
        <f>'TD-CrecerSeguros v.2'!X31</f>
        <v>178</v>
      </c>
      <c r="Y19" s="114">
        <f>'TD-CrecerSeguros v.2'!X35</f>
        <v>300</v>
      </c>
      <c r="Z19" s="114">
        <f>'TD-CrecerSeguros v.2'!X24</f>
        <v>304</v>
      </c>
      <c r="AA19" s="114">
        <f>'TD-CrecerSeguros v.2'!X27</f>
        <v>304</v>
      </c>
      <c r="AB19" s="114">
        <f>'TD-CrecerSeguros v.2'!X33</f>
        <v>304</v>
      </c>
    </row>
    <row r="20" spans="1:28" ht="35.700000000000003" customHeight="1" x14ac:dyDescent="0.3">
      <c r="A20" s="139" t="s">
        <v>6</v>
      </c>
      <c r="B20" s="136" t="s">
        <v>14</v>
      </c>
      <c r="C20" s="135" t="s">
        <v>159</v>
      </c>
      <c r="D20" s="111" t="s">
        <v>103</v>
      </c>
      <c r="E20" s="125">
        <f>'TD-CrecerSeguros v.2'!Z15</f>
        <v>555</v>
      </c>
      <c r="F20" s="125">
        <f>'TD-CrecerSeguros v.2'!Z20</f>
        <v>355</v>
      </c>
      <c r="G20" s="125">
        <f>'TD-CrecerSeguros v.2'!Z28</f>
        <v>580</v>
      </c>
      <c r="H20" s="125">
        <f>'TD-CrecerSeguros v.2'!Z29</f>
        <v>305</v>
      </c>
      <c r="I20" s="125">
        <f>'TD-CrecerSeguros v.2'!Z23</f>
        <v>275</v>
      </c>
      <c r="J20" s="125">
        <f>'TD-CrecerSeguros v.2'!Z18</f>
        <v>285</v>
      </c>
      <c r="K20" s="125">
        <f>'TD-CrecerSeguros v.2'!Z34</f>
        <v>325</v>
      </c>
      <c r="L20" s="125">
        <f>'TD-CrecerSeguros v.2'!Z38</f>
        <v>285</v>
      </c>
      <c r="M20" s="125">
        <f>'TD-CrecerSeguros v.2'!Z17</f>
        <v>204</v>
      </c>
      <c r="N20" s="125">
        <f>'TD-CrecerSeguros v.2'!Z22</f>
        <v>225</v>
      </c>
      <c r="O20" s="125">
        <f>'TD-CrecerSeguros v.2'!Z25</f>
        <v>155</v>
      </c>
      <c r="P20" s="125">
        <f>'TD-CrecerSeguros v.2'!Z36</f>
        <v>225</v>
      </c>
      <c r="Q20" s="125">
        <f>'TD-CrecerSeguros v.2'!Z30</f>
        <v>225</v>
      </c>
      <c r="R20" s="125">
        <f>'TD-CrecerSeguros v.2'!Z39</f>
        <v>185</v>
      </c>
      <c r="S20" s="126">
        <f>'TD-CrecerSeguros v.2'!Z26</f>
        <v>450</v>
      </c>
      <c r="T20" s="125">
        <f>'TD-CrecerSeguros v.2'!Z21</f>
        <v>275</v>
      </c>
      <c r="U20" s="125">
        <f>'TD-CrecerSeguros v.2'!Z19</f>
        <v>275</v>
      </c>
      <c r="V20" s="125">
        <f>'TD-CrecerSeguros v.2'!Z37</f>
        <v>235</v>
      </c>
      <c r="W20" s="125">
        <f>'TD-CrecerSeguros v.2'!Z32</f>
        <v>235</v>
      </c>
      <c r="X20" s="125">
        <f>'TD-CrecerSeguros v.2'!Z31</f>
        <v>178</v>
      </c>
      <c r="Y20" s="125">
        <f>'TD-CrecerSeguros v.2'!Z35</f>
        <v>285</v>
      </c>
      <c r="Z20" s="125">
        <f>'TD-CrecerSeguros v.2'!Z24</f>
        <v>335</v>
      </c>
      <c r="AA20" s="125">
        <f>'TD-CrecerSeguros v.2'!Z27</f>
        <v>335</v>
      </c>
      <c r="AB20" s="125">
        <f>'TD-CrecerSeguros v.2'!Z33</f>
        <v>335</v>
      </c>
    </row>
    <row r="21" spans="1:28" ht="82.05" customHeight="1" x14ac:dyDescent="0.3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'TD-CrecerSeguros v.2'!AB15</f>
        <v>210</v>
      </c>
      <c r="F21" s="126">
        <f>'TD-CrecerSeguros v.2'!AB20</f>
        <v>183</v>
      </c>
      <c r="G21" s="114">
        <f>'TD-CrecerSeguros v.2'!AB28</f>
        <v>243</v>
      </c>
      <c r="H21" s="114">
        <f>'TD-CrecerSeguros v.2'!AB29</f>
        <v>216</v>
      </c>
      <c r="I21" s="126">
        <f>'TD-CrecerSeguros v.2'!AB23</f>
        <v>174</v>
      </c>
      <c r="J21" s="114">
        <f>'TD-CrecerSeguros v.2'!AB18</f>
        <v>243</v>
      </c>
      <c r="K21" s="114">
        <f>'TD-CrecerSeguros v.2'!AB34</f>
        <v>225</v>
      </c>
      <c r="L21" s="114">
        <f>'TD-CrecerSeguros v.2'!AB38</f>
        <v>221</v>
      </c>
      <c r="M21" s="114">
        <f>'TD-CrecerSeguros v.2'!AB17</f>
        <v>261</v>
      </c>
      <c r="N21" s="114">
        <f>'TD-CrecerSeguros v.2'!AB22</f>
        <v>225</v>
      </c>
      <c r="O21" s="114">
        <f>'TD-CrecerSeguros v.2'!AB25</f>
        <v>279</v>
      </c>
      <c r="P21" s="114">
        <f>'TD-CrecerSeguros v.2'!AB36</f>
        <v>257</v>
      </c>
      <c r="Q21" s="114">
        <f>'TD-CrecerSeguros v.2'!AB30</f>
        <v>180</v>
      </c>
      <c r="R21" s="114">
        <f>'TD-CrecerSeguros v.2'!AB39</f>
        <v>194</v>
      </c>
      <c r="S21" s="114">
        <f>'TD-CrecerSeguros v.2'!AB26</f>
        <v>167</v>
      </c>
      <c r="T21" s="114">
        <f>'TD-CrecerSeguros v.2'!AB21</f>
        <v>212</v>
      </c>
      <c r="U21" s="114">
        <f>'TD-CrecerSeguros v.2'!AB19</f>
        <v>315</v>
      </c>
      <c r="V21" s="126">
        <f>'TD-CrecerSeguros v.2'!AB37</f>
        <v>112</v>
      </c>
      <c r="W21" s="114">
        <f>'TD-CrecerSeguros v.2'!AB32</f>
        <v>131</v>
      </c>
      <c r="X21" s="114">
        <f>'TD-CrecerSeguros v.2'!AB31</f>
        <v>216</v>
      </c>
      <c r="Y21" s="114">
        <f>'TD-CrecerSeguros v.2'!AB35</f>
        <v>225</v>
      </c>
      <c r="Z21" s="114">
        <f>'TD-CrecerSeguros v.2'!AB24</f>
        <v>297</v>
      </c>
      <c r="AA21" s="114">
        <f>'TD-CrecerSeguros v.2'!AB27</f>
        <v>333</v>
      </c>
      <c r="AB21" s="114">
        <f>'TD-CrecerSeguros v.2'!AB33</f>
        <v>270</v>
      </c>
    </row>
    <row r="22" spans="1:28" ht="77.349999999999994" customHeight="1" x14ac:dyDescent="0.3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'TD-CrecerSeguros v.2'!AD15</f>
        <v>330</v>
      </c>
      <c r="F22" s="114">
        <f>'TD-CrecerSeguros v.2'!AD20</f>
        <v>380</v>
      </c>
      <c r="G22" s="114">
        <f>'TD-CrecerSeguros v.2'!AD28</f>
        <v>280</v>
      </c>
      <c r="H22" s="114">
        <f>'TD-CrecerSeguros v.2'!AD29</f>
        <v>280</v>
      </c>
      <c r="I22" s="114">
        <f>'TD-CrecerSeguros v.2'!AD23</f>
        <v>280</v>
      </c>
      <c r="J22" s="114">
        <f>'TD-CrecerSeguros v.2'!AD18</f>
        <v>330</v>
      </c>
      <c r="K22" s="114">
        <f>'TD-CrecerSeguros v.2'!AD34</f>
        <v>330</v>
      </c>
      <c r="L22" s="114">
        <f>'TD-CrecerSeguros v.2'!AD38</f>
        <v>280</v>
      </c>
      <c r="M22" s="114">
        <f>'TD-CrecerSeguros v.2'!AD17</f>
        <v>330</v>
      </c>
      <c r="N22" s="114">
        <f>'TD-CrecerSeguros v.2'!AD22</f>
        <v>280</v>
      </c>
      <c r="O22" s="114">
        <f>'TD-CrecerSeguros v.2'!AD25</f>
        <v>330</v>
      </c>
      <c r="P22" s="114">
        <f>'TD-CrecerSeguros v.2'!AD36</f>
        <v>300</v>
      </c>
      <c r="Q22" s="114">
        <f>'TD-CrecerSeguros v.2'!AD30</f>
        <v>280</v>
      </c>
      <c r="R22" s="114">
        <f>'TD-CrecerSeguros v.2'!AD39</f>
        <v>280</v>
      </c>
      <c r="S22" s="114">
        <f>'TD-CrecerSeguros v.2'!AD26</f>
        <v>280</v>
      </c>
      <c r="T22" s="114">
        <f>'TD-CrecerSeguros v.2'!AD21</f>
        <v>280</v>
      </c>
      <c r="U22" s="114">
        <f>'TD-CrecerSeguros v.2'!AD19</f>
        <v>380</v>
      </c>
      <c r="V22" s="114">
        <f>'TD-CrecerSeguros v.2'!AD37</f>
        <v>180</v>
      </c>
      <c r="W22" s="114">
        <f>'TD-CrecerSeguros v.2'!AD32</f>
        <v>230</v>
      </c>
      <c r="X22" s="114">
        <f>'TD-CrecerSeguros v.2'!AD31</f>
        <v>280</v>
      </c>
      <c r="Y22" s="114">
        <f>'TD-CrecerSeguros v.2'!AD35</f>
        <v>280</v>
      </c>
      <c r="Z22" s="114">
        <f>'TD-CrecerSeguros v.2'!AD24</f>
        <v>380</v>
      </c>
      <c r="AA22" s="114">
        <f>'TD-CrecerSeguros v.2'!AD27</f>
        <v>400</v>
      </c>
      <c r="AB22" s="114">
        <f>'TD-CrecerSeguros v.2'!AD33</f>
        <v>330</v>
      </c>
    </row>
    <row r="23" spans="1:28" ht="21.95" x14ac:dyDescent="0.3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'TD-CrecerSeguros v.2'!AF15</f>
        <v>243</v>
      </c>
      <c r="F23" s="114">
        <f>'TD-CrecerSeguros v.2'!AF20</f>
        <v>270</v>
      </c>
      <c r="G23" s="114">
        <f>'TD-CrecerSeguros v.2'!AF28</f>
        <v>252</v>
      </c>
      <c r="H23" s="114">
        <f>'TD-CrecerSeguros v.2'!AF29</f>
        <v>252</v>
      </c>
      <c r="I23" s="114">
        <f>'TD-CrecerSeguros v.2'!AF23</f>
        <v>252</v>
      </c>
      <c r="J23" s="114">
        <f>'TD-CrecerSeguros v.2'!AF18</f>
        <v>270</v>
      </c>
      <c r="K23" s="114">
        <f>'TD-CrecerSeguros v.2'!AF34</f>
        <v>252</v>
      </c>
      <c r="L23" s="114">
        <f>'TD-CrecerSeguros v.2'!AF38</f>
        <v>306</v>
      </c>
      <c r="M23" s="114">
        <f>'TD-CrecerSeguros v.2'!AF17</f>
        <v>288</v>
      </c>
      <c r="N23" s="114">
        <f>'TD-CrecerSeguros v.2'!AF22</f>
        <v>252</v>
      </c>
      <c r="O23" s="114">
        <f>'TD-CrecerSeguros v.2'!AF25</f>
        <v>306</v>
      </c>
      <c r="P23" s="114">
        <f>'TD-CrecerSeguros v.2'!AF36</f>
        <v>279</v>
      </c>
      <c r="Q23" s="114">
        <f>'TD-CrecerSeguros v.2'!AF30</f>
        <v>198</v>
      </c>
      <c r="R23" s="114">
        <f>'TD-CrecerSeguros v.2'!AF39</f>
        <v>216</v>
      </c>
      <c r="S23" s="114">
        <f>'TD-CrecerSeguros v.2'!AF26</f>
        <v>180</v>
      </c>
      <c r="T23" s="114">
        <f>'TD-CrecerSeguros v.2'!AF21</f>
        <v>234</v>
      </c>
      <c r="U23" s="114">
        <f>'TD-CrecerSeguros v.2'!AF19</f>
        <v>342</v>
      </c>
      <c r="V23" s="114">
        <f>'TD-CrecerSeguros v.2'!AF37</f>
        <v>135</v>
      </c>
      <c r="W23" s="114">
        <f>'TD-CrecerSeguros v.2'!AF32</f>
        <v>162</v>
      </c>
      <c r="X23" s="114">
        <f>'TD-CrecerSeguros v.2'!AF31</f>
        <v>252</v>
      </c>
      <c r="Y23" s="114">
        <f>'TD-CrecerSeguros v.2'!AF35</f>
        <v>243</v>
      </c>
      <c r="Z23" s="114">
        <f>'TD-CrecerSeguros v.2'!AF24</f>
        <v>324</v>
      </c>
      <c r="AA23" s="114">
        <f>'TD-CrecerSeguros v.2'!AF27</f>
        <v>360</v>
      </c>
      <c r="AB23" s="114">
        <f>'TD-CrecerSeguros v.2'!AF33</f>
        <v>297</v>
      </c>
    </row>
    <row r="24" spans="1:28" ht="22.4" customHeight="1" x14ac:dyDescent="0.3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'TD-CrecerSeguros v.2'!AH15</f>
        <v>288</v>
      </c>
      <c r="F24" s="114">
        <f>'TD-CrecerSeguros v.2'!AH20</f>
        <v>468</v>
      </c>
      <c r="G24" s="114">
        <f>'TD-CrecerSeguros v.2'!AH28</f>
        <v>396</v>
      </c>
      <c r="H24" s="114">
        <f>'TD-CrecerSeguros v.2'!AH29</f>
        <v>342</v>
      </c>
      <c r="I24" s="114">
        <f>'TD-CrecerSeguros v.2'!AH23</f>
        <v>405</v>
      </c>
      <c r="J24" s="114">
        <f>'TD-CrecerSeguros v.2'!AH18</f>
        <v>315</v>
      </c>
      <c r="K24" s="114">
        <f>'TD-CrecerSeguros v.2'!AH34</f>
        <v>378</v>
      </c>
      <c r="L24" s="114">
        <f>'TD-CrecerSeguros v.2'!AH38</f>
        <v>360</v>
      </c>
      <c r="M24" s="114">
        <f>'TD-CrecerSeguros v.2'!AH17</f>
        <v>378</v>
      </c>
      <c r="N24" s="114">
        <f>'TD-CrecerSeguros v.2'!AH22</f>
        <v>342</v>
      </c>
      <c r="O24" s="114">
        <f>'TD-CrecerSeguros v.2'!AH25</f>
        <v>405</v>
      </c>
      <c r="P24" s="114">
        <f>'TD-CrecerSeguros v.2'!AH36</f>
        <v>360</v>
      </c>
      <c r="Q24" s="114">
        <f>'TD-CrecerSeguros v.2'!AH30</f>
        <v>306</v>
      </c>
      <c r="R24" s="114">
        <f>'TD-CrecerSeguros v.2'!AH39</f>
        <v>306</v>
      </c>
      <c r="S24" s="114">
        <f>'TD-CrecerSeguros v.2'!AH26</f>
        <v>270</v>
      </c>
      <c r="T24" s="114">
        <f>'TD-CrecerSeguros v.2'!AH21</f>
        <v>360</v>
      </c>
      <c r="U24" s="114">
        <f>'TD-CrecerSeguros v.2'!AH19</f>
        <v>378</v>
      </c>
      <c r="V24" s="114">
        <f>'TD-CrecerSeguros v.2'!AH37</f>
        <v>252</v>
      </c>
      <c r="W24" s="114">
        <f>'TD-CrecerSeguros v.2'!AH32</f>
        <v>306</v>
      </c>
      <c r="X24" s="114">
        <f>'TD-CrecerSeguros v.2'!AH31</f>
        <v>306</v>
      </c>
      <c r="Y24" s="114">
        <f>'TD-CrecerSeguros v.2'!AH35</f>
        <v>270</v>
      </c>
      <c r="Z24" s="114">
        <f>'TD-CrecerSeguros v.2'!AH24</f>
        <v>468</v>
      </c>
      <c r="AA24" s="114">
        <f>'TD-CrecerSeguros v.2'!AH27</f>
        <v>405</v>
      </c>
      <c r="AB24" s="114">
        <f>'TD-CrecerSeguros v.2'!AH33</f>
        <v>450</v>
      </c>
    </row>
    <row r="25" spans="1:28" ht="22.4" customHeight="1" x14ac:dyDescent="0.3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'TD-CrecerSeguros v.2'!AJ15</f>
        <v>800</v>
      </c>
      <c r="F25" s="114">
        <f>'TD-CrecerSeguros v.2'!AJ20</f>
        <v>800</v>
      </c>
      <c r="G25" s="114">
        <f>'TD-CrecerSeguros v.2'!AJ28</f>
        <v>800</v>
      </c>
      <c r="H25" s="114">
        <f>'TD-CrecerSeguros v.2'!AJ29</f>
        <v>800</v>
      </c>
      <c r="I25" s="114">
        <f>'TD-CrecerSeguros v.2'!AJ23</f>
        <v>800</v>
      </c>
      <c r="J25" s="114">
        <f>'TD-CrecerSeguros v.2'!AJ18</f>
        <v>800</v>
      </c>
      <c r="K25" s="114">
        <f>'TD-CrecerSeguros v.2'!AJ34</f>
        <v>800</v>
      </c>
      <c r="L25" s="114">
        <f>'TD-CrecerSeguros v.2'!AJ38</f>
        <v>800</v>
      </c>
      <c r="M25" s="114">
        <f>'TD-CrecerSeguros v.2'!AJ17</f>
        <v>800</v>
      </c>
      <c r="N25" s="114">
        <f>'TD-CrecerSeguros v.2'!AJ22</f>
        <v>800</v>
      </c>
      <c r="O25" s="114">
        <f>'TD-CrecerSeguros v.2'!AJ25</f>
        <v>800</v>
      </c>
      <c r="P25" s="114">
        <f>'TD-CrecerSeguros v.2'!AJ36</f>
        <v>800</v>
      </c>
      <c r="Q25" s="114">
        <f>'TD-CrecerSeguros v.2'!AJ30</f>
        <v>800</v>
      </c>
      <c r="R25" s="114">
        <f>'TD-CrecerSeguros v.2'!AJ39</f>
        <v>800</v>
      </c>
      <c r="S25" s="114">
        <f>'TD-CrecerSeguros v.2'!AJ26</f>
        <v>800</v>
      </c>
      <c r="T25" s="114">
        <f>'TD-CrecerSeguros v.2'!AJ21</f>
        <v>800</v>
      </c>
      <c r="U25" s="114">
        <f>'TD-CrecerSeguros v.2'!AJ19</f>
        <v>800</v>
      </c>
      <c r="V25" s="114">
        <f>'TD-CrecerSeguros v.2'!AJ37</f>
        <v>800</v>
      </c>
      <c r="W25" s="114">
        <f>'TD-CrecerSeguros v.2'!AJ32</f>
        <v>800</v>
      </c>
      <c r="X25" s="114">
        <f>'TD-CrecerSeguros v.2'!AJ31</f>
        <v>800</v>
      </c>
      <c r="Y25" s="114">
        <f>'TD-CrecerSeguros v.2'!AJ35</f>
        <v>800</v>
      </c>
      <c r="Z25" s="114">
        <f>'TD-CrecerSeguros v.2'!AJ24</f>
        <v>800</v>
      </c>
      <c r="AA25" s="114">
        <f>'TD-CrecerSeguros v.2'!AJ27</f>
        <v>800</v>
      </c>
      <c r="AB25" s="114">
        <f>'TD-CrecerSeguros v.2'!AJ33</f>
        <v>800</v>
      </c>
    </row>
    <row r="26" spans="1:28" ht="26.95" customHeight="1" x14ac:dyDescent="0.4">
      <c r="A26" s="139" t="s">
        <v>9</v>
      </c>
      <c r="B26" s="135" t="s">
        <v>93</v>
      </c>
      <c r="C26" s="135" t="s">
        <v>93</v>
      </c>
      <c r="D26" s="113" t="s">
        <v>104</v>
      </c>
      <c r="E26" s="126">
        <f>'TD-CrecerSeguros v.2'!AV15</f>
        <v>620</v>
      </c>
      <c r="F26" s="126">
        <f>'TD-CrecerSeguros v.2'!AV20</f>
        <v>620</v>
      </c>
      <c r="G26" s="126">
        <f>'TD-CrecerSeguros v.2'!AV28</f>
        <v>620</v>
      </c>
      <c r="H26" s="126">
        <f>'TD-CrecerSeguros v.2'!AV29</f>
        <v>620</v>
      </c>
      <c r="I26" s="126">
        <f>'TD-CrecerSeguros v.2'!AV23</f>
        <v>620</v>
      </c>
      <c r="J26" s="126">
        <f>'TD-CrecerSeguros v.2'!AV18</f>
        <v>620</v>
      </c>
      <c r="K26" s="126">
        <f>'TD-CrecerSeguros v.2'!AV34</f>
        <v>620</v>
      </c>
      <c r="L26" s="126">
        <f>'TD-CrecerSeguros v.2'!AV38</f>
        <v>620</v>
      </c>
      <c r="M26" s="126">
        <f>'TD-CrecerSeguros v.2'!AV17</f>
        <v>620</v>
      </c>
      <c r="N26" s="126">
        <f>'TD-CrecerSeguros v.2'!AV22</f>
        <v>620</v>
      </c>
      <c r="O26" s="126">
        <f>'TD-CrecerSeguros v.2'!AV25</f>
        <v>620</v>
      </c>
      <c r="P26" s="126">
        <f>'TD-CrecerSeguros v.2'!AV36</f>
        <v>620</v>
      </c>
      <c r="Q26" s="126">
        <f>'TD-CrecerSeguros v.2'!AV30</f>
        <v>620</v>
      </c>
      <c r="R26" s="126">
        <f>'TD-CrecerSeguros v.2'!AV39</f>
        <v>620</v>
      </c>
      <c r="S26" s="126">
        <f>'TD-CrecerSeguros v.2'!AV26</f>
        <v>620</v>
      </c>
      <c r="T26" s="126">
        <f>'TD-CrecerSeguros v.2'!AV21</f>
        <v>620</v>
      </c>
      <c r="U26" s="126">
        <f>'TD-CrecerSeguros v.2'!AV19</f>
        <v>620</v>
      </c>
      <c r="V26" s="126">
        <f>'TD-CrecerSeguros v.2'!AV37</f>
        <v>620</v>
      </c>
      <c r="W26" s="126">
        <f>'TD-CrecerSeguros v.2'!AV32</f>
        <v>620</v>
      </c>
      <c r="X26" s="126">
        <f>'TD-CrecerSeguros v.2'!AV31</f>
        <v>620</v>
      </c>
      <c r="Y26" s="126">
        <f>'TD-CrecerSeguros v.2'!AV35</f>
        <v>620</v>
      </c>
      <c r="Z26" s="126">
        <f>'TD-CrecerSeguros v.2'!AV24</f>
        <v>620</v>
      </c>
      <c r="AA26" s="126">
        <f>'TD-CrecerSeguros v.2'!AV27</f>
        <v>620</v>
      </c>
      <c r="AB26" s="126">
        <f>'TD-CrecerSeguros v.2'!AV33</f>
        <v>620</v>
      </c>
    </row>
    <row r="27" spans="1:28" ht="26.95" customHeight="1" x14ac:dyDescent="0.4">
      <c r="A27" s="139" t="s">
        <v>9</v>
      </c>
      <c r="B27" s="135" t="s">
        <v>133</v>
      </c>
      <c r="C27" s="135" t="s">
        <v>94</v>
      </c>
      <c r="D27" s="113" t="s">
        <v>104</v>
      </c>
      <c r="E27" s="126">
        <f>'TD-CrecerSeguros v.2'!AX15</f>
        <v>177</v>
      </c>
      <c r="F27" s="114">
        <f>'TD-CrecerSeguros v.2'!AX20</f>
        <v>179</v>
      </c>
      <c r="G27" s="114">
        <f>'TD-CrecerSeguros v.2'!AX28</f>
        <v>179</v>
      </c>
      <c r="H27" s="114">
        <f>'TD-CrecerSeguros v.2'!AX29</f>
        <v>179</v>
      </c>
      <c r="I27" s="114">
        <f>'TD-CrecerSeguros v.2'!AX23</f>
        <v>179</v>
      </c>
      <c r="J27" s="114">
        <f>'TD-CrecerSeguros v.2'!AX18</f>
        <v>179</v>
      </c>
      <c r="K27" s="114">
        <f>'TD-CrecerSeguros v.2'!AX34</f>
        <v>179</v>
      </c>
      <c r="L27" s="114">
        <f>'TD-CrecerSeguros v.2'!AX38</f>
        <v>179</v>
      </c>
      <c r="M27" s="114">
        <f>'TD-CrecerSeguros v.2'!AX17</f>
        <v>179</v>
      </c>
      <c r="N27" s="114">
        <f>'TD-CrecerSeguros v.2'!AX22</f>
        <v>179</v>
      </c>
      <c r="O27" s="114">
        <f>'TD-CrecerSeguros v.2'!AX25</f>
        <v>179</v>
      </c>
      <c r="P27" s="114">
        <f>'TD-CrecerSeguros v.2'!AX36</f>
        <v>179</v>
      </c>
      <c r="Q27" s="114">
        <f>'TD-CrecerSeguros v.2'!AX30</f>
        <v>179</v>
      </c>
      <c r="R27" s="114">
        <f>'TD-CrecerSeguros v.2'!AX39</f>
        <v>179</v>
      </c>
      <c r="S27" s="114">
        <f>'TD-CrecerSeguros v.2'!AX26</f>
        <v>179</v>
      </c>
      <c r="T27" s="114">
        <f>'TD-CrecerSeguros v.2'!AX21</f>
        <v>179</v>
      </c>
      <c r="U27" s="114">
        <f>'TD-CrecerSeguros v.2'!AX19</f>
        <v>179</v>
      </c>
      <c r="V27" s="114">
        <f>'TD-CrecerSeguros v.2'!AX37</f>
        <v>179</v>
      </c>
      <c r="W27" s="114">
        <f>'TD-CrecerSeguros v.2'!AX32</f>
        <v>179</v>
      </c>
      <c r="X27" s="114">
        <f>'TD-CrecerSeguros v.2'!AX31</f>
        <v>179</v>
      </c>
      <c r="Y27" s="114">
        <f>'TD-CrecerSeguros v.2'!AX35</f>
        <v>179</v>
      </c>
      <c r="Z27" s="114">
        <f>'TD-CrecerSeguros v.2'!AX24</f>
        <v>179</v>
      </c>
      <c r="AA27" s="114">
        <f>'TD-CrecerSeguros v.2'!AX27</f>
        <v>179</v>
      </c>
      <c r="AB27" s="114">
        <f>'TD-CrecerSeguros v.2'!AX33</f>
        <v>179</v>
      </c>
    </row>
    <row r="28" spans="1:28" ht="26.95" customHeight="1" x14ac:dyDescent="0.4">
      <c r="A28" s="139" t="s">
        <v>9</v>
      </c>
      <c r="B28" s="135" t="s">
        <v>18</v>
      </c>
      <c r="C28" s="135" t="s">
        <v>18</v>
      </c>
      <c r="D28" s="113" t="s">
        <v>104</v>
      </c>
      <c r="E28" s="126">
        <f>'TD-CrecerSeguros v.2'!AZ15</f>
        <v>195</v>
      </c>
      <c r="F28" s="114">
        <f>'TD-CrecerSeguros v.2'!AZ20</f>
        <v>198</v>
      </c>
      <c r="G28" s="114">
        <f>'TD-CrecerSeguros v.2'!AZ28</f>
        <v>198</v>
      </c>
      <c r="H28" s="114">
        <f>'TD-CrecerSeguros v.2'!AZ29</f>
        <v>189</v>
      </c>
      <c r="I28" s="114">
        <f>'TD-CrecerSeguros v.2'!AZ23</f>
        <v>207</v>
      </c>
      <c r="J28" s="114">
        <f>'TD-CrecerSeguros v.2'!AZ18</f>
        <v>207</v>
      </c>
      <c r="K28" s="114">
        <f>'TD-CrecerSeguros v.2'!AZ34</f>
        <v>207</v>
      </c>
      <c r="L28" s="114">
        <f>'TD-CrecerSeguros v.2'!AZ38</f>
        <v>207</v>
      </c>
      <c r="M28" s="114">
        <f>'TD-CrecerSeguros v.2'!AZ17</f>
        <v>207</v>
      </c>
      <c r="N28" s="114">
        <f>'TD-CrecerSeguros v.2'!AZ22</f>
        <v>198</v>
      </c>
      <c r="O28" s="114">
        <f>'TD-CrecerSeguros v.2'!AZ25</f>
        <v>207</v>
      </c>
      <c r="P28" s="114">
        <f>'TD-CrecerSeguros v.2'!AZ36</f>
        <v>207</v>
      </c>
      <c r="Q28" s="114">
        <f>'TD-CrecerSeguros v.2'!AZ30</f>
        <v>207</v>
      </c>
      <c r="R28" s="114">
        <f>'TD-CrecerSeguros v.2'!AZ39</f>
        <v>207</v>
      </c>
      <c r="S28" s="114">
        <f>'TD-CrecerSeguros v.2'!AZ26</f>
        <v>207</v>
      </c>
      <c r="T28" s="114">
        <f>'TD-CrecerSeguros v.2'!AZ21</f>
        <v>207</v>
      </c>
      <c r="U28" s="114">
        <f>'TD-CrecerSeguros v.2'!AZ19</f>
        <v>207</v>
      </c>
      <c r="V28" s="114">
        <f>'TD-CrecerSeguros v.2'!AZ37</f>
        <v>198</v>
      </c>
      <c r="W28" s="114">
        <f>'TD-CrecerSeguros v.2'!AZ32</f>
        <v>207</v>
      </c>
      <c r="X28" s="114">
        <f>'TD-CrecerSeguros v.2'!AZ31</f>
        <v>207</v>
      </c>
      <c r="Y28" s="114">
        <f>'TD-CrecerSeguros v.2'!AZ35</f>
        <v>207</v>
      </c>
      <c r="Z28" s="114">
        <f>'TD-CrecerSeguros v.2'!AZ24</f>
        <v>207</v>
      </c>
      <c r="AA28" s="114">
        <f>'TD-CrecerSeguros v.2'!AZ27</f>
        <v>207</v>
      </c>
      <c r="AB28" s="114">
        <f>'TD-CrecerSeguros v.2'!AZ33</f>
        <v>207</v>
      </c>
    </row>
    <row r="29" spans="1:28" ht="41.5" customHeight="1" x14ac:dyDescent="0.3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'TD-CrecerSeguros v.2'!BB15</f>
        <v>180</v>
      </c>
      <c r="F29" s="126">
        <f>'TD-CrecerSeguros v.2'!BB20</f>
        <v>175</v>
      </c>
      <c r="G29" s="128">
        <f>'TD-CrecerSeguros v.2'!BB28</f>
        <v>180</v>
      </c>
      <c r="H29" s="126">
        <f>'TD-CrecerSeguros v.2'!BB29</f>
        <v>175</v>
      </c>
      <c r="I29" s="126">
        <f>'TD-CrecerSeguros v.2'!BB23</f>
        <v>175</v>
      </c>
      <c r="J29" s="114">
        <f>'TD-CrecerSeguros v.2'!BB18</f>
        <v>189</v>
      </c>
      <c r="K29" s="126">
        <f>'TD-CrecerSeguros v.2'!BB34</f>
        <v>175</v>
      </c>
      <c r="L29" s="114">
        <f>'TD-CrecerSeguros v.2'!BB38</f>
        <v>189</v>
      </c>
      <c r="M29" s="114">
        <f>'TD-CrecerSeguros v.2'!BB17</f>
        <v>189</v>
      </c>
      <c r="N29" s="114">
        <f>'TD-CrecerSeguros v.2'!BB22</f>
        <v>180</v>
      </c>
      <c r="O29" s="114">
        <f>'TD-CrecerSeguros v.2'!BB25</f>
        <v>189</v>
      </c>
      <c r="P29" s="114">
        <f>'TD-CrecerSeguros v.2'!BB36</f>
        <v>189</v>
      </c>
      <c r="Q29" s="114">
        <f>'TD-CrecerSeguros v.2'!BB30</f>
        <v>189</v>
      </c>
      <c r="R29" s="114">
        <f>'TD-CrecerSeguros v.2'!BB39</f>
        <v>189</v>
      </c>
      <c r="S29" s="114">
        <f>'TD-CrecerSeguros v.2'!BB26</f>
        <v>189</v>
      </c>
      <c r="T29" s="114">
        <f>'TD-CrecerSeguros v.2'!BB21</f>
        <v>189</v>
      </c>
      <c r="U29" s="114">
        <f>'TD-CrecerSeguros v.2'!BB19</f>
        <v>189</v>
      </c>
      <c r="V29" s="114">
        <f>'TD-CrecerSeguros v.2'!BB37</f>
        <v>180</v>
      </c>
      <c r="W29" s="114">
        <f>'TD-CrecerSeguros v.2'!BB32</f>
        <v>189</v>
      </c>
      <c r="X29" s="114">
        <f>'TD-CrecerSeguros v.2'!BB31</f>
        <v>189</v>
      </c>
      <c r="Y29" s="114">
        <f>'TD-CrecerSeguros v.2'!BB35</f>
        <v>189</v>
      </c>
      <c r="Z29" s="114">
        <f>'TD-CrecerSeguros v.2'!BB24</f>
        <v>189</v>
      </c>
      <c r="AA29" s="126">
        <f>'TD-CrecerSeguros v.2'!BB27</f>
        <v>175</v>
      </c>
      <c r="AB29" s="114">
        <f>'TD-CrecerSeguros v.2'!BB33</f>
        <v>189</v>
      </c>
    </row>
    <row r="30" spans="1:28" ht="26.95" customHeight="1" x14ac:dyDescent="0.3">
      <c r="A30" s="139" t="s">
        <v>9</v>
      </c>
      <c r="B30" s="135" t="s">
        <v>124</v>
      </c>
      <c r="C30" s="135" t="s">
        <v>152</v>
      </c>
      <c r="D30" s="110" t="s">
        <v>104</v>
      </c>
      <c r="E30" s="126">
        <f>E26-20</f>
        <v>600</v>
      </c>
      <c r="F30" s="126">
        <f>F26-20</f>
        <v>600</v>
      </c>
      <c r="G30" s="126">
        <f t="shared" ref="G30:I30" si="0">G26-20</f>
        <v>600</v>
      </c>
      <c r="H30" s="126">
        <f t="shared" si="0"/>
        <v>600</v>
      </c>
      <c r="I30" s="126">
        <f t="shared" si="0"/>
        <v>600</v>
      </c>
      <c r="J30" s="126">
        <f t="shared" ref="J30:L30" si="1">J26-20</f>
        <v>600</v>
      </c>
      <c r="K30" s="126">
        <f t="shared" si="1"/>
        <v>600</v>
      </c>
      <c r="L30" s="126">
        <f t="shared" si="1"/>
        <v>600</v>
      </c>
      <c r="M30" s="126">
        <f t="shared" ref="M30:O30" si="2">M26-20</f>
        <v>600</v>
      </c>
      <c r="N30" s="126">
        <f t="shared" si="2"/>
        <v>600</v>
      </c>
      <c r="O30" s="126">
        <f t="shared" si="2"/>
        <v>600</v>
      </c>
      <c r="P30" s="126">
        <f t="shared" ref="P30:R30" si="3">P26-20</f>
        <v>600</v>
      </c>
      <c r="Q30" s="126">
        <f t="shared" si="3"/>
        <v>600</v>
      </c>
      <c r="R30" s="126">
        <f t="shared" si="3"/>
        <v>600</v>
      </c>
      <c r="S30" s="126">
        <f t="shared" ref="S30:T30" si="4">S26-20</f>
        <v>600</v>
      </c>
      <c r="T30" s="126">
        <f t="shared" si="4"/>
        <v>600</v>
      </c>
      <c r="U30" s="126">
        <f t="shared" ref="U30:Y30" si="5">U26-20</f>
        <v>600</v>
      </c>
      <c r="V30" s="126">
        <f t="shared" si="5"/>
        <v>600</v>
      </c>
      <c r="W30" s="126">
        <f t="shared" si="5"/>
        <v>600</v>
      </c>
      <c r="X30" s="126">
        <f t="shared" si="5"/>
        <v>600</v>
      </c>
      <c r="Y30" s="126">
        <f t="shared" si="5"/>
        <v>600</v>
      </c>
      <c r="Z30" s="126">
        <f t="shared" ref="Z30:AB30" si="6">Z26-20</f>
        <v>600</v>
      </c>
      <c r="AA30" s="126">
        <f t="shared" si="6"/>
        <v>600</v>
      </c>
      <c r="AB30" s="126">
        <f t="shared" si="6"/>
        <v>600</v>
      </c>
    </row>
    <row r="31" spans="1:28" ht="26.95" customHeight="1" x14ac:dyDescent="0.4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'TD-CrecerSeguros v.2'!BD15</f>
        <v>180</v>
      </c>
      <c r="F31" s="114">
        <f>'TD-CrecerSeguros v.2'!BD20</f>
        <v>180</v>
      </c>
      <c r="G31" s="114">
        <f>'TD-CrecerSeguros v.2'!BD28</f>
        <v>180</v>
      </c>
      <c r="H31" s="114">
        <f>'TD-CrecerSeguros v.2'!BD29</f>
        <v>180</v>
      </c>
      <c r="I31" s="114">
        <f>'TD-CrecerSeguros v.2'!BD23</f>
        <v>180</v>
      </c>
      <c r="J31" s="114">
        <f>'TD-CrecerSeguros v.2'!BD18</f>
        <v>180</v>
      </c>
      <c r="K31" s="114">
        <f>'TD-CrecerSeguros v.2'!BD34</f>
        <v>180</v>
      </c>
      <c r="L31" s="114">
        <f>'TD-CrecerSeguros v.2'!BD38</f>
        <v>180</v>
      </c>
      <c r="M31" s="114">
        <f>'TD-CrecerSeguros v.2'!BD17</f>
        <v>180</v>
      </c>
      <c r="N31" s="114">
        <f>'TD-CrecerSeguros v.2'!BD22</f>
        <v>180</v>
      </c>
      <c r="O31" s="114">
        <f>'TD-CrecerSeguros v.2'!BD25</f>
        <v>180</v>
      </c>
      <c r="P31" s="114">
        <f>'TD-CrecerSeguros v.2'!BD36</f>
        <v>180</v>
      </c>
      <c r="Q31" s="114">
        <f>'TD-CrecerSeguros v.2'!BD30</f>
        <v>180</v>
      </c>
      <c r="R31" s="114">
        <f>'TD-CrecerSeguros v.2'!BD39</f>
        <v>180</v>
      </c>
      <c r="S31" s="114">
        <f>'TD-CrecerSeguros v.2'!BD26</f>
        <v>180</v>
      </c>
      <c r="T31" s="114">
        <f>'TD-CrecerSeguros v.2'!BD21</f>
        <v>180</v>
      </c>
      <c r="U31" s="114">
        <f>'TD-CrecerSeguros v.2'!BD19</f>
        <v>180</v>
      </c>
      <c r="V31" s="114">
        <f>'TD-CrecerSeguros v.2'!BD37</f>
        <v>180</v>
      </c>
      <c r="W31" s="114">
        <f>'TD-CrecerSeguros v.2'!BD32</f>
        <v>180</v>
      </c>
      <c r="X31" s="114">
        <f>'TD-CrecerSeguros v.2'!BD31</f>
        <v>180</v>
      </c>
      <c r="Y31" s="114">
        <f>'TD-CrecerSeguros v.2'!BD35</f>
        <v>180</v>
      </c>
      <c r="Z31" s="114">
        <f>'TD-CrecerSeguros v.2'!BD24</f>
        <v>180</v>
      </c>
      <c r="AA31" s="114">
        <f>'TD-CrecerSeguros v.2'!BD27</f>
        <v>180</v>
      </c>
      <c r="AB31" s="114">
        <f>'TD-CrecerSeguros v.2'!BD33</f>
        <v>180</v>
      </c>
    </row>
    <row r="32" spans="1:28" ht="26.95" customHeight="1" x14ac:dyDescent="0.4">
      <c r="A32" s="139" t="s">
        <v>9</v>
      </c>
      <c r="B32" s="135" t="s">
        <v>19</v>
      </c>
      <c r="C32" s="135" t="s">
        <v>19</v>
      </c>
      <c r="D32" s="113"/>
      <c r="E32" s="114">
        <f>'TD-CrecerSeguros v.2'!BF15</f>
        <v>252</v>
      </c>
      <c r="F32" s="114">
        <f>'TD-CrecerSeguros v.2'!BF20</f>
        <v>252</v>
      </c>
      <c r="G32" s="114">
        <f>'TD-CrecerSeguros v.2'!BF28</f>
        <v>252</v>
      </c>
      <c r="H32" s="114">
        <f>'TD-CrecerSeguros v.2'!BF29</f>
        <v>252</v>
      </c>
      <c r="I32" s="114">
        <f>'TD-CrecerSeguros v.2'!BF23</f>
        <v>252</v>
      </c>
      <c r="J32" s="114">
        <f>'TD-CrecerSeguros v.2'!BF18</f>
        <v>252</v>
      </c>
      <c r="K32" s="114">
        <f>'TD-CrecerSeguros v.2'!BF34</f>
        <v>252</v>
      </c>
      <c r="L32" s="114">
        <f>'TD-CrecerSeguros v.2'!BF38</f>
        <v>252</v>
      </c>
      <c r="M32" s="114">
        <f>'TD-CrecerSeguros v.2'!BF17</f>
        <v>252</v>
      </c>
      <c r="N32" s="114">
        <f>'TD-CrecerSeguros v.2'!BF22</f>
        <v>252</v>
      </c>
      <c r="O32" s="114">
        <f>'TD-CrecerSeguros v.2'!BF25</f>
        <v>252</v>
      </c>
      <c r="P32" s="114">
        <f>'TD-CrecerSeguros v.2'!BF36</f>
        <v>252</v>
      </c>
      <c r="Q32" s="114">
        <f>'TD-CrecerSeguros v.2'!BF30</f>
        <v>252</v>
      </c>
      <c r="R32" s="114">
        <f>'TD-CrecerSeguros v.2'!BF39</f>
        <v>252</v>
      </c>
      <c r="S32" s="114">
        <f>'TD-CrecerSeguros v.2'!BF26</f>
        <v>252</v>
      </c>
      <c r="T32" s="114">
        <f>'TD-CrecerSeguros v.2'!BF21</f>
        <v>252</v>
      </c>
      <c r="U32" s="114">
        <f>'TD-CrecerSeguros v.2'!BF19</f>
        <v>252</v>
      </c>
      <c r="V32" s="114">
        <f>'TD-CrecerSeguros v.2'!BF37</f>
        <v>252</v>
      </c>
      <c r="W32" s="114">
        <f>'TD-CrecerSeguros v.2'!BF32</f>
        <v>252</v>
      </c>
      <c r="X32" s="114">
        <f>'TD-CrecerSeguros v.2'!BF31</f>
        <v>252</v>
      </c>
      <c r="Y32" s="114">
        <f>'TD-CrecerSeguros v.2'!BF35</f>
        <v>252</v>
      </c>
      <c r="Z32" s="114">
        <f>'TD-CrecerSeguros v.2'!BF24</f>
        <v>252</v>
      </c>
      <c r="AA32" s="114">
        <f>'TD-CrecerSeguros v.2'!BF27</f>
        <v>252</v>
      </c>
      <c r="AB32" s="114">
        <f>'TD-CrecerSeguros v.2'!BF33</f>
        <v>252</v>
      </c>
    </row>
    <row r="33" spans="1:28" ht="26.95" customHeight="1" x14ac:dyDescent="0.4">
      <c r="A33" s="139" t="s">
        <v>9</v>
      </c>
      <c r="B33" s="135" t="s">
        <v>14</v>
      </c>
      <c r="C33" s="135" t="s">
        <v>163</v>
      </c>
      <c r="D33" s="113" t="s">
        <v>103</v>
      </c>
      <c r="E33" s="126">
        <f>'TD-CrecerSeguros v.2'!BH15</f>
        <v>312</v>
      </c>
      <c r="F33" s="126">
        <f>'TD-CrecerSeguros v.2'!BH20</f>
        <v>312</v>
      </c>
      <c r="G33" s="126">
        <f>'TD-CrecerSeguros v.2'!BH28</f>
        <v>312</v>
      </c>
      <c r="H33" s="126">
        <f>'TD-CrecerSeguros v.2'!BH29</f>
        <v>312</v>
      </c>
      <c r="I33" s="126">
        <f>'TD-CrecerSeguros v.2'!BH23</f>
        <v>312</v>
      </c>
      <c r="J33" s="126">
        <f>'TD-CrecerSeguros v.2'!BH18</f>
        <v>312</v>
      </c>
      <c r="K33" s="126">
        <f>'TD-CrecerSeguros v.2'!BH34</f>
        <v>312</v>
      </c>
      <c r="L33" s="126">
        <f>'TD-CrecerSeguros v.2'!BH38</f>
        <v>312</v>
      </c>
      <c r="M33" s="126">
        <f>'TD-CrecerSeguros v.2'!BH17</f>
        <v>312</v>
      </c>
      <c r="N33" s="126">
        <f>'TD-CrecerSeguros v.2'!BH22</f>
        <v>312</v>
      </c>
      <c r="O33" s="126">
        <f>'TD-CrecerSeguros v.2'!BH25</f>
        <v>312</v>
      </c>
      <c r="P33" s="126">
        <f>'TD-CrecerSeguros v.2'!BH36</f>
        <v>312</v>
      </c>
      <c r="Q33" s="126">
        <f>'TD-CrecerSeguros v.2'!BH30</f>
        <v>312</v>
      </c>
      <c r="R33" s="126">
        <f>'TD-CrecerSeguros v.2'!BH39</f>
        <v>312</v>
      </c>
      <c r="S33" s="126">
        <f>'TD-CrecerSeguros v.2'!BH26</f>
        <v>312</v>
      </c>
      <c r="T33" s="126">
        <f>'TD-CrecerSeguros v.2'!BH21</f>
        <v>312</v>
      </c>
      <c r="U33" s="126">
        <f>'TD-CrecerSeguros v.2'!BH19</f>
        <v>312</v>
      </c>
      <c r="V33" s="126">
        <f>'TD-CrecerSeguros v.2'!BH37</f>
        <v>312</v>
      </c>
      <c r="W33" s="126">
        <f>'TD-CrecerSeguros v.2'!BH32</f>
        <v>312</v>
      </c>
      <c r="X33" s="126">
        <f>'TD-CrecerSeguros v.2'!BH31</f>
        <v>312</v>
      </c>
      <c r="Y33" s="126">
        <f>'TD-CrecerSeguros v.2'!BH35</f>
        <v>312</v>
      </c>
      <c r="Z33" s="126">
        <f>'TD-CrecerSeguros v.2'!BH24</f>
        <v>312</v>
      </c>
      <c r="AA33" s="126">
        <f>'TD-CrecerSeguros v.2'!BH27</f>
        <v>312</v>
      </c>
      <c r="AB33" s="126">
        <f>'TD-CrecerSeguros v.2'!BH33</f>
        <v>312</v>
      </c>
    </row>
    <row r="38" spans="1:28" ht="18.2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CC9D-0B25-4895-96DE-7CB861AFD86E}">
  <sheetPr>
    <tabColor theme="8" tint="-0.249977111117893"/>
  </sheetPr>
  <dimension ref="C1:F28"/>
  <sheetViews>
    <sheetView showGridLines="0" zoomScale="55" zoomScaleNormal="55" workbookViewId="0">
      <selection activeCell="E18" sqref="E18"/>
    </sheetView>
  </sheetViews>
  <sheetFormatPr baseColWidth="10" defaultColWidth="11" defaultRowHeight="15.05" x14ac:dyDescent="0.3"/>
  <cols>
    <col min="1" max="2" width="11" style="140"/>
    <col min="3" max="3" width="66.77734375" style="140" bestFit="1" customWidth="1"/>
    <col min="4" max="4" width="71.88671875" style="140" customWidth="1"/>
    <col min="5" max="5" width="100.33203125" style="140" customWidth="1"/>
    <col min="6" max="6" width="255.6640625" style="140" bestFit="1" customWidth="1"/>
    <col min="7" max="16384" width="11" style="140"/>
  </cols>
  <sheetData>
    <row r="1" spans="3:6" customFormat="1" x14ac:dyDescent="0.3"/>
    <row r="2" spans="3:6" customFormat="1" x14ac:dyDescent="0.3"/>
    <row r="3" spans="3:6" customFormat="1" x14ac:dyDescent="0.3">
      <c r="C3" s="142" t="s">
        <v>175</v>
      </c>
      <c r="D3" s="142" t="s">
        <v>174</v>
      </c>
      <c r="E3" s="142" t="s">
        <v>173</v>
      </c>
      <c r="F3" s="142" t="s">
        <v>172</v>
      </c>
    </row>
    <row r="4" spans="3:6" ht="25.4" customHeight="1" x14ac:dyDescent="0.3">
      <c r="C4" s="135" t="s">
        <v>153</v>
      </c>
      <c r="D4" s="135" t="s">
        <v>136</v>
      </c>
      <c r="E4" s="140" t="s">
        <v>135</v>
      </c>
      <c r="F4" s="135" t="s">
        <v>118</v>
      </c>
    </row>
    <row r="5" spans="3:6" ht="25.4" customHeight="1" x14ac:dyDescent="0.3">
      <c r="C5" s="135" t="s">
        <v>154</v>
      </c>
      <c r="D5" s="135" t="s">
        <v>137</v>
      </c>
      <c r="F5" s="135" t="s">
        <v>108</v>
      </c>
    </row>
    <row r="6" spans="3:6" ht="25.4" customHeight="1" x14ac:dyDescent="0.3">
      <c r="C6" s="135" t="s">
        <v>155</v>
      </c>
      <c r="D6" s="135" t="s">
        <v>138</v>
      </c>
      <c r="E6" s="140" t="s">
        <v>139</v>
      </c>
      <c r="F6" s="135" t="s">
        <v>117</v>
      </c>
    </row>
    <row r="7" spans="3:6" ht="25.4" customHeight="1" x14ac:dyDescent="0.3">
      <c r="C7" s="135" t="s">
        <v>156</v>
      </c>
      <c r="D7" s="135" t="s">
        <v>140</v>
      </c>
      <c r="F7" s="135" t="s">
        <v>109</v>
      </c>
    </row>
    <row r="8" spans="3:6" ht="25.4" customHeight="1" x14ac:dyDescent="0.3">
      <c r="C8" s="141" t="s">
        <v>157</v>
      </c>
      <c r="D8" s="136" t="s">
        <v>141</v>
      </c>
      <c r="E8" s="140" t="s">
        <v>142</v>
      </c>
      <c r="F8" s="135" t="s">
        <v>119</v>
      </c>
    </row>
    <row r="9" spans="3:6" ht="25.4" customHeight="1" x14ac:dyDescent="0.3">
      <c r="C9" s="135" t="s">
        <v>158</v>
      </c>
      <c r="D9" s="135" t="s">
        <v>143</v>
      </c>
      <c r="F9" s="135" t="s">
        <v>110</v>
      </c>
    </row>
    <row r="10" spans="3:6" ht="48.85" customHeight="1" x14ac:dyDescent="0.3">
      <c r="C10" s="135" t="s">
        <v>170</v>
      </c>
      <c r="D10" s="135" t="s">
        <v>166</v>
      </c>
      <c r="E10" s="140" t="s">
        <v>144</v>
      </c>
      <c r="F10" s="135" t="s">
        <v>120</v>
      </c>
    </row>
    <row r="11" spans="3:6" ht="44.95" customHeight="1" x14ac:dyDescent="0.3">
      <c r="C11" s="135" t="s">
        <v>158</v>
      </c>
      <c r="D11" s="135" t="s">
        <v>167</v>
      </c>
      <c r="F11" s="135" t="s">
        <v>111</v>
      </c>
    </row>
    <row r="12" spans="3:6" ht="25.4" customHeight="1" x14ac:dyDescent="0.3">
      <c r="C12" s="141" t="s">
        <v>165</v>
      </c>
      <c r="D12" s="135" t="s">
        <v>168</v>
      </c>
      <c r="E12" s="140" t="s">
        <v>145</v>
      </c>
      <c r="F12" s="135" t="s">
        <v>121</v>
      </c>
    </row>
    <row r="13" spans="3:6" ht="25.4" customHeight="1" x14ac:dyDescent="0.3">
      <c r="C13" s="136" t="s">
        <v>82</v>
      </c>
      <c r="D13" s="136" t="s">
        <v>82</v>
      </c>
      <c r="F13" s="136" t="s">
        <v>82</v>
      </c>
    </row>
    <row r="14" spans="3:6" ht="25.4" customHeight="1" x14ac:dyDescent="0.3">
      <c r="C14" s="141" t="s">
        <v>171</v>
      </c>
      <c r="D14" s="135" t="s">
        <v>169</v>
      </c>
      <c r="E14" s="140" t="s">
        <v>146</v>
      </c>
      <c r="F14" s="135" t="s">
        <v>122</v>
      </c>
    </row>
    <row r="15" spans="3:6" ht="25.4" customHeight="1" x14ac:dyDescent="0.3">
      <c r="C15" s="135" t="s">
        <v>159</v>
      </c>
      <c r="D15" s="135" t="s">
        <v>147</v>
      </c>
      <c r="F15" s="135" t="s">
        <v>112</v>
      </c>
    </row>
    <row r="16" spans="3:6" ht="25.4" customHeight="1" x14ac:dyDescent="0.3">
      <c r="C16" s="141" t="s">
        <v>160</v>
      </c>
      <c r="D16" s="136" t="s">
        <v>148</v>
      </c>
      <c r="F16" s="135" t="s">
        <v>123</v>
      </c>
    </row>
    <row r="17" spans="3:6" ht="25.4" customHeight="1" x14ac:dyDescent="0.3">
      <c r="C17" s="135" t="s">
        <v>154</v>
      </c>
      <c r="D17" s="135" t="s">
        <v>149</v>
      </c>
      <c r="F17" s="135" t="s">
        <v>113</v>
      </c>
    </row>
    <row r="18" spans="3:6" ht="25.4" customHeight="1" x14ac:dyDescent="0.3">
      <c r="C18" s="136" t="s">
        <v>98</v>
      </c>
      <c r="D18" s="136" t="s">
        <v>98</v>
      </c>
      <c r="F18" s="136" t="s">
        <v>98</v>
      </c>
    </row>
    <row r="19" spans="3:6" ht="25.4" customHeight="1" x14ac:dyDescent="0.3">
      <c r="C19" s="136" t="s">
        <v>97</v>
      </c>
      <c r="D19" s="136" t="s">
        <v>97</v>
      </c>
      <c r="F19" s="136" t="s">
        <v>97</v>
      </c>
    </row>
    <row r="20" spans="3:6" ht="25.4" customHeight="1" x14ac:dyDescent="0.3">
      <c r="C20" s="135" t="s">
        <v>161</v>
      </c>
      <c r="D20" s="135" t="s">
        <v>114</v>
      </c>
      <c r="F20" s="135" t="s">
        <v>114</v>
      </c>
    </row>
    <row r="21" spans="3:6" ht="25.4" customHeight="1" x14ac:dyDescent="0.3">
      <c r="C21" s="135" t="s">
        <v>93</v>
      </c>
      <c r="D21" s="135" t="s">
        <v>93</v>
      </c>
      <c r="F21" s="135" t="s">
        <v>93</v>
      </c>
    </row>
    <row r="22" spans="3:6" ht="25.4" customHeight="1" x14ac:dyDescent="0.3">
      <c r="C22" s="135" t="s">
        <v>94</v>
      </c>
      <c r="D22" s="135" t="s">
        <v>94</v>
      </c>
      <c r="F22" s="135" t="s">
        <v>94</v>
      </c>
    </row>
    <row r="23" spans="3:6" ht="25.4" customHeight="1" x14ac:dyDescent="0.3">
      <c r="C23" s="135" t="s">
        <v>18</v>
      </c>
      <c r="D23" s="135" t="s">
        <v>18</v>
      </c>
      <c r="F23" s="135" t="s">
        <v>18</v>
      </c>
    </row>
    <row r="24" spans="3:6" ht="25.4" customHeight="1" x14ac:dyDescent="0.3">
      <c r="C24" s="135" t="s">
        <v>162</v>
      </c>
      <c r="D24" s="135" t="s">
        <v>151</v>
      </c>
      <c r="E24" s="140" t="s">
        <v>150</v>
      </c>
      <c r="F24" s="135" t="s">
        <v>115</v>
      </c>
    </row>
    <row r="25" spans="3:6" ht="25.4" customHeight="1" x14ac:dyDescent="0.3">
      <c r="C25" s="135" t="s">
        <v>124</v>
      </c>
      <c r="D25" s="135" t="s">
        <v>124</v>
      </c>
      <c r="F25" s="135" t="s">
        <v>124</v>
      </c>
    </row>
    <row r="26" spans="3:6" ht="25.4" customHeight="1" x14ac:dyDescent="0.3">
      <c r="C26" s="135" t="s">
        <v>95</v>
      </c>
      <c r="D26" s="135" t="s">
        <v>95</v>
      </c>
      <c r="F26" s="135" t="s">
        <v>95</v>
      </c>
    </row>
    <row r="27" spans="3:6" ht="25.4" customHeight="1" x14ac:dyDescent="0.3">
      <c r="C27" s="135" t="s">
        <v>19</v>
      </c>
      <c r="D27" s="135" t="s">
        <v>19</v>
      </c>
      <c r="F27" s="135" t="s">
        <v>19</v>
      </c>
    </row>
    <row r="28" spans="3:6" ht="25.4" customHeight="1" x14ac:dyDescent="0.3">
      <c r="C28" s="135" t="s">
        <v>163</v>
      </c>
      <c r="D28" s="135" t="s">
        <v>96</v>
      </c>
      <c r="F28" s="135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ED2F-D0E3-4567-9C9A-B4FB6FE53489}">
  <sheetPr>
    <tabColor theme="8" tint="-0.249977111117893"/>
  </sheetPr>
  <dimension ref="A2:AB38"/>
  <sheetViews>
    <sheetView showGridLines="0" zoomScale="55" zoomScaleNormal="55" zoomScaleSheetLayoutView="55" workbookViewId="0">
      <selection activeCell="C10" sqref="C10"/>
    </sheetView>
  </sheetViews>
  <sheetFormatPr baseColWidth="10" defaultRowHeight="15.05" x14ac:dyDescent="0.3"/>
  <cols>
    <col min="1" max="1" width="31.21875" bestFit="1" customWidth="1"/>
    <col min="2" max="3" width="85.6640625" bestFit="1" customWidth="1"/>
    <col min="4" max="4" width="12" customWidth="1"/>
    <col min="5" max="5" width="8.109375" bestFit="1" customWidth="1"/>
    <col min="6" max="6" width="10.44140625" customWidth="1"/>
    <col min="7" max="7" width="13.44140625" customWidth="1"/>
    <col min="8" max="8" width="11.44140625" bestFit="1" customWidth="1"/>
    <col min="10" max="10" width="10" customWidth="1"/>
    <col min="12" max="12" width="10.33203125" customWidth="1"/>
    <col min="29" max="29" width="4" customWidth="1"/>
  </cols>
  <sheetData>
    <row r="2" spans="1:28" ht="36.35" x14ac:dyDescent="0.65">
      <c r="K2" s="115" t="s">
        <v>125</v>
      </c>
      <c r="M2" s="108"/>
      <c r="N2" s="108"/>
      <c r="O2" s="108"/>
    </row>
    <row r="3" spans="1:28" ht="36.35" x14ac:dyDescent="0.65">
      <c r="J3" s="115" t="s">
        <v>107</v>
      </c>
      <c r="K3" s="116"/>
      <c r="L3" s="108"/>
      <c r="M3" s="108"/>
      <c r="N3" s="108"/>
      <c r="O3" s="108"/>
    </row>
    <row r="7" spans="1:28" ht="25.2" customHeight="1" x14ac:dyDescent="0.3"/>
    <row r="8" spans="1:28" ht="30.05" x14ac:dyDescent="0.3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99999999999994" customHeight="1" x14ac:dyDescent="0.3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'TF-CrecerSeguros v.2'!D15</f>
        <v>78</v>
      </c>
      <c r="F9" s="114">
        <f>'TF-CrecerSeguros v.2'!D19</f>
        <v>77</v>
      </c>
      <c r="G9" s="114">
        <f>'TF-CrecerSeguros v.2'!D27</f>
        <v>83</v>
      </c>
      <c r="H9" s="114">
        <f>'TF-CrecerSeguros v.2'!D28</f>
        <v>76</v>
      </c>
      <c r="I9" s="114">
        <f>'TF-CrecerSeguros v.2'!D22</f>
        <v>77</v>
      </c>
      <c r="J9" s="114">
        <f>'TF-CrecerSeguros v.2'!D17</f>
        <v>95</v>
      </c>
      <c r="K9" s="114">
        <f>'TF-CrecerSeguros v.2'!D33</f>
        <v>76</v>
      </c>
      <c r="L9" s="114">
        <f>'TF-CrecerSeguros v.2'!D37</f>
        <v>78</v>
      </c>
      <c r="M9" s="114">
        <f>'TF-CrecerSeguros v.2'!D16</f>
        <v>78</v>
      </c>
      <c r="N9" s="114">
        <f>'TF-CrecerSeguros v.2'!D21</f>
        <v>78</v>
      </c>
      <c r="O9" s="114">
        <f>'TF-CrecerSeguros v.2'!D24</f>
        <v>95</v>
      </c>
      <c r="P9" s="114">
        <f>'TF-CrecerSeguros v.2'!D35</f>
        <v>78</v>
      </c>
      <c r="Q9" s="114">
        <f>'TF-CrecerSeguros v.2'!D29</f>
        <v>78</v>
      </c>
      <c r="R9" s="114">
        <f>'TF-CrecerSeguros v.2'!D38</f>
        <v>78</v>
      </c>
      <c r="S9" s="114">
        <f>'TF-CrecerSeguros v.2'!D25</f>
        <v>83</v>
      </c>
      <c r="T9" s="114">
        <f>'TF-CrecerSeguros v.2'!D20</f>
        <v>90</v>
      </c>
      <c r="U9" s="114">
        <f>'TF-CrecerSeguros v.2'!D18</f>
        <v>90</v>
      </c>
      <c r="V9" s="114">
        <f>'TF-CrecerSeguros v.2'!D36</f>
        <v>78</v>
      </c>
      <c r="W9" s="114">
        <f>'TF-CrecerSeguros v.2'!D31</f>
        <v>78</v>
      </c>
      <c r="X9" s="114">
        <f>'TF-CrecerSeguros v.2'!D30</f>
        <v>78</v>
      </c>
      <c r="Y9" s="114">
        <f>'TF-CrecerSeguros v.2'!D34</f>
        <v>78</v>
      </c>
      <c r="Z9" s="114">
        <f>'TF-CrecerSeguros v.2'!D23</f>
        <v>150</v>
      </c>
      <c r="AA9" s="114">
        <f>'TF-CrecerSeguros v.2'!D26</f>
        <v>100</v>
      </c>
      <c r="AB9" s="114">
        <f>'TF-CrecerSeguros v.2'!D32</f>
        <v>150</v>
      </c>
    </row>
    <row r="10" spans="1:28" ht="82.65" customHeight="1" x14ac:dyDescent="0.3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'TF-CrecerSeguros v.2'!F15</f>
        <v>290</v>
      </c>
      <c r="F10" s="114">
        <f>'TF-CrecerSeguros v.2'!F19</f>
        <v>250</v>
      </c>
      <c r="G10" s="114">
        <f>'TF-CrecerSeguros v.2'!F27</f>
        <v>280</v>
      </c>
      <c r="H10" s="114">
        <f>'TF-CrecerSeguros v.2'!F28</f>
        <v>280</v>
      </c>
      <c r="I10" s="114">
        <f>'TF-CrecerSeguros v.2'!F22</f>
        <v>249</v>
      </c>
      <c r="J10" s="114">
        <f>'TF-CrecerSeguros v.2'!F17</f>
        <v>320</v>
      </c>
      <c r="K10" s="114">
        <f>'TF-CrecerSeguros v.2'!F33</f>
        <v>280</v>
      </c>
      <c r="L10" s="114">
        <f>'TF-CrecerSeguros v.2'!F37</f>
        <v>280</v>
      </c>
      <c r="M10" s="114">
        <f>'TF-CrecerSeguros v.2'!F16</f>
        <v>290</v>
      </c>
      <c r="N10" s="114">
        <f>'TF-CrecerSeguros v.2'!F21</f>
        <v>280</v>
      </c>
      <c r="O10" s="114">
        <f>'TF-CrecerSeguros v.2'!F24</f>
        <v>320</v>
      </c>
      <c r="P10" s="114">
        <f>'TF-CrecerSeguros v.2'!F35</f>
        <v>290</v>
      </c>
      <c r="Q10" s="114">
        <f>'TF-CrecerSeguros v.2'!F29</f>
        <v>290</v>
      </c>
      <c r="R10" s="114">
        <f>'TF-CrecerSeguros v.2'!F38</f>
        <v>220</v>
      </c>
      <c r="S10" s="114">
        <f>'TF-CrecerSeguros v.2'!F25</f>
        <v>290</v>
      </c>
      <c r="T10" s="114">
        <f>'TF-CrecerSeguros v.2'!F20</f>
        <v>300</v>
      </c>
      <c r="U10" s="114">
        <f>'TF-CrecerSeguros v.2'!F18</f>
        <v>300</v>
      </c>
      <c r="V10" s="114">
        <f>'TF-CrecerSeguros v.2'!F36</f>
        <v>250</v>
      </c>
      <c r="W10" s="114">
        <f>'TF-CrecerSeguros v.2'!F31</f>
        <v>250</v>
      </c>
      <c r="X10" s="114">
        <f>'TF-CrecerSeguros v.2'!F30</f>
        <v>240</v>
      </c>
      <c r="Y10" s="114">
        <f>'TF-CrecerSeguros v.2'!F34</f>
        <v>250</v>
      </c>
      <c r="Z10" s="114">
        <f>'TF-CrecerSeguros v.2'!F23</f>
        <v>300</v>
      </c>
      <c r="AA10" s="114">
        <f>'TF-CrecerSeguros v.2'!F26</f>
        <v>300</v>
      </c>
      <c r="AB10" s="114">
        <f>'TF-CrecerSeguros v.2'!F32</f>
        <v>300</v>
      </c>
    </row>
    <row r="11" spans="1:28" ht="77.349999999999994" customHeight="1" x14ac:dyDescent="0.3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'TF-CrecerSeguros v.2'!H15</f>
        <v>90</v>
      </c>
      <c r="F11" s="114">
        <f>'TF-CrecerSeguros v.2'!H19</f>
        <v>78</v>
      </c>
      <c r="G11" s="114">
        <f>'TF-CrecerSeguros v.2'!H27</f>
        <v>85</v>
      </c>
      <c r="H11" s="114">
        <f>'TF-CrecerSeguros v.2'!H28</f>
        <v>78</v>
      </c>
      <c r="I11" s="114">
        <f>'TF-CrecerSeguros v.2'!H22</f>
        <v>85</v>
      </c>
      <c r="J11" s="114">
        <f>'TF-CrecerSeguros v.2'!H17</f>
        <v>100</v>
      </c>
      <c r="K11" s="114">
        <f>'TF-CrecerSeguros v.2'!H33</f>
        <v>78</v>
      </c>
      <c r="L11" s="114">
        <f>'TF-CrecerSeguros v.2'!H37</f>
        <v>78</v>
      </c>
      <c r="M11" s="114">
        <f>'TF-CrecerSeguros v.2'!H16</f>
        <v>85</v>
      </c>
      <c r="N11" s="114">
        <f>'TF-CrecerSeguros v.2'!H21</f>
        <v>80</v>
      </c>
      <c r="O11" s="114">
        <f>'TF-CrecerSeguros v.2'!H24</f>
        <v>100</v>
      </c>
      <c r="P11" s="114">
        <f>'TF-CrecerSeguros v.2'!H35</f>
        <v>85</v>
      </c>
      <c r="Q11" s="114">
        <f>'TF-CrecerSeguros v.2'!H29</f>
        <v>85</v>
      </c>
      <c r="R11" s="114">
        <f>'TF-CrecerSeguros v.2'!H38</f>
        <v>78</v>
      </c>
      <c r="S11" s="114">
        <f>'TF-CrecerSeguros v.2'!H25</f>
        <v>80</v>
      </c>
      <c r="T11" s="114">
        <f>'TF-CrecerSeguros v.2'!H20</f>
        <v>110</v>
      </c>
      <c r="U11" s="114">
        <f>'TF-CrecerSeguros v.2'!H18</f>
        <v>110</v>
      </c>
      <c r="V11" s="114">
        <f>'TF-CrecerSeguros v.2'!H36</f>
        <v>78</v>
      </c>
      <c r="W11" s="114">
        <f>'TF-CrecerSeguros v.2'!H31</f>
        <v>78</v>
      </c>
      <c r="X11" s="114">
        <f>'TF-CrecerSeguros v.2'!H30</f>
        <v>78</v>
      </c>
      <c r="Y11" s="114">
        <f>'TF-CrecerSeguros v.2'!H34</f>
        <v>100</v>
      </c>
      <c r="Z11" s="114">
        <f>'TF-CrecerSeguros v.2'!H23</f>
        <v>200</v>
      </c>
      <c r="AA11" s="114">
        <f>'TF-CrecerSeguros v.2'!H26</f>
        <v>195</v>
      </c>
      <c r="AB11" s="114">
        <f>'TF-CrecerSeguros v.2'!H32</f>
        <v>200</v>
      </c>
    </row>
    <row r="12" spans="1:28" ht="88.45" customHeight="1" x14ac:dyDescent="0.3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'TF-CrecerSeguros v.2'!J15</f>
        <v>320</v>
      </c>
      <c r="F12" s="114">
        <f>'TF-CrecerSeguros v.2'!J19</f>
        <v>300</v>
      </c>
      <c r="G12" s="114">
        <f>'TF-CrecerSeguros v.2'!J27</f>
        <v>340</v>
      </c>
      <c r="H12" s="114">
        <f>'TF-CrecerSeguros v.2'!J28</f>
        <v>340</v>
      </c>
      <c r="I12" s="114">
        <f>'TF-CrecerSeguros v.2'!J22</f>
        <v>350</v>
      </c>
      <c r="J12" s="114">
        <f>'TF-CrecerSeguros v.2'!J17</f>
        <v>320</v>
      </c>
      <c r="K12" s="114">
        <f>'TF-CrecerSeguros v.2'!J33</f>
        <v>340</v>
      </c>
      <c r="L12" s="114">
        <f>'TF-CrecerSeguros v.2'!J37</f>
        <v>340</v>
      </c>
      <c r="M12" s="114">
        <f>'TF-CrecerSeguros v.2'!J16</f>
        <v>360</v>
      </c>
      <c r="N12" s="114">
        <f>'TF-CrecerSeguros v.2'!J21</f>
        <v>340</v>
      </c>
      <c r="O12" s="114">
        <f>'TF-CrecerSeguros v.2'!J24</f>
        <v>320</v>
      </c>
      <c r="P12" s="114">
        <f>'TF-CrecerSeguros v.2'!J35</f>
        <v>360</v>
      </c>
      <c r="Q12" s="114">
        <f>'TF-CrecerSeguros v.2'!J29</f>
        <v>360</v>
      </c>
      <c r="R12" s="114">
        <f>'TF-CrecerSeguros v.2'!J38</f>
        <v>350</v>
      </c>
      <c r="S12" s="114">
        <f>'TF-CrecerSeguros v.2'!J25</f>
        <v>320</v>
      </c>
      <c r="T12" s="114">
        <f>'TF-CrecerSeguros v.2'!J20</f>
        <v>350</v>
      </c>
      <c r="U12" s="114">
        <f>'TF-CrecerSeguros v.2'!J18</f>
        <v>350</v>
      </c>
      <c r="V12" s="114">
        <f>'TF-CrecerSeguros v.2'!J36</f>
        <v>300</v>
      </c>
      <c r="W12" s="114">
        <f>'TF-CrecerSeguros v.2'!J31</f>
        <v>300</v>
      </c>
      <c r="X12" s="114">
        <f>'TF-CrecerSeguros v.2'!J30</f>
        <v>350</v>
      </c>
      <c r="Y12" s="114">
        <f>'TF-CrecerSeguros v.2'!J34</f>
        <v>300</v>
      </c>
      <c r="Z12" s="114">
        <f>'TF-CrecerSeguros v.2'!J23</f>
        <v>400</v>
      </c>
      <c r="AA12" s="114">
        <f>'TF-CrecerSeguros v.2'!J26</f>
        <v>400</v>
      </c>
      <c r="AB12" s="114">
        <f>'TF-CrecerSeguros v.2'!J32</f>
        <v>400</v>
      </c>
    </row>
    <row r="13" spans="1:28" ht="59.2" customHeight="1" x14ac:dyDescent="0.3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'TF-CrecerSeguros v.2'!L15</f>
        <v>78</v>
      </c>
      <c r="F13" s="114">
        <f>'TF-CrecerSeguros v.2'!L19</f>
        <v>77</v>
      </c>
      <c r="G13" s="114">
        <f>'TF-CrecerSeguros v.2'!L27</f>
        <v>78</v>
      </c>
      <c r="H13" s="114">
        <f>'TF-CrecerSeguros v.2'!L28</f>
        <v>78</v>
      </c>
      <c r="I13" s="114">
        <f>'TF-CrecerSeguros v.2'!L22</f>
        <v>77</v>
      </c>
      <c r="J13" s="114">
        <f>'TF-CrecerSeguros v.2'!L17</f>
        <v>100</v>
      </c>
      <c r="K13" s="114">
        <f>'TF-CrecerSeguros v.2'!L33</f>
        <v>78</v>
      </c>
      <c r="L13" s="114">
        <f>'TF-CrecerSeguros v.2'!L37</f>
        <v>78</v>
      </c>
      <c r="M13" s="114">
        <f>'TF-CrecerSeguros v.2'!L16</f>
        <v>78</v>
      </c>
      <c r="N13" s="114">
        <f>'TF-CrecerSeguros v.2'!L21</f>
        <v>78</v>
      </c>
      <c r="O13" s="114">
        <f>'TF-CrecerSeguros v.2'!L24</f>
        <v>100</v>
      </c>
      <c r="P13" s="114">
        <f>'TF-CrecerSeguros v.2'!L35</f>
        <v>78</v>
      </c>
      <c r="Q13" s="114">
        <f>'TF-CrecerSeguros v.2'!L29</f>
        <v>78</v>
      </c>
      <c r="R13" s="114">
        <f>'TF-CrecerSeguros v.2'!L38</f>
        <v>78</v>
      </c>
      <c r="S13" s="114">
        <f>'TF-CrecerSeguros v.2'!L25</f>
        <v>78</v>
      </c>
      <c r="T13" s="114">
        <f>'TF-CrecerSeguros v.2'!L20</f>
        <v>110</v>
      </c>
      <c r="U13" s="114">
        <f>'TF-CrecerSeguros v.2'!L18</f>
        <v>110</v>
      </c>
      <c r="V13" s="114">
        <f>'TF-CrecerSeguros v.2'!L36</f>
        <v>78</v>
      </c>
      <c r="W13" s="114">
        <f>'TF-CrecerSeguros v.2'!L31</f>
        <v>78</v>
      </c>
      <c r="X13" s="114">
        <f>'TF-CrecerSeguros v.2'!L30</f>
        <v>78</v>
      </c>
      <c r="Y13" s="114">
        <f>'TF-CrecerSeguros v.2'!L34</f>
        <v>78</v>
      </c>
      <c r="Z13" s="114">
        <f>'TF-CrecerSeguros v.2'!L23</f>
        <v>150</v>
      </c>
      <c r="AA13" s="114">
        <f>'TF-CrecerSeguros v.2'!L26</f>
        <v>100</v>
      </c>
      <c r="AB13" s="114">
        <f>'TF-CrecerSeguros v.2'!L32</f>
        <v>200</v>
      </c>
    </row>
    <row r="14" spans="1:28" ht="59.65" customHeight="1" x14ac:dyDescent="0.3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'TF-CrecerSeguros v.2'!N15</f>
        <v>700</v>
      </c>
      <c r="F14" s="114">
        <f>'TF-CrecerSeguros v.2'!N19</f>
        <v>700</v>
      </c>
      <c r="G14" s="114">
        <f>'TF-CrecerSeguros v.2'!N27</f>
        <v>700</v>
      </c>
      <c r="H14" s="114">
        <f>'TF-CrecerSeguros v.2'!N28</f>
        <v>700</v>
      </c>
      <c r="I14" s="114">
        <f>'TF-CrecerSeguros v.2'!N22</f>
        <v>700</v>
      </c>
      <c r="J14" s="114">
        <f>'TF-CrecerSeguros v.2'!N17</f>
        <v>700</v>
      </c>
      <c r="K14" s="114">
        <f>'TF-CrecerSeguros v.2'!N33</f>
        <v>700</v>
      </c>
      <c r="L14" s="114">
        <f>'TF-CrecerSeguros v.2'!N37</f>
        <v>700</v>
      </c>
      <c r="M14" s="114">
        <f>'TF-CrecerSeguros v.2'!N16</f>
        <v>700</v>
      </c>
      <c r="N14" s="114">
        <f>'TF-CrecerSeguros v.2'!N21</f>
        <v>700</v>
      </c>
      <c r="O14" s="114">
        <f>'TF-CrecerSeguros v.2'!N24</f>
        <v>700</v>
      </c>
      <c r="P14" s="114">
        <f>'TF-CrecerSeguros v.2'!N35</f>
        <v>700</v>
      </c>
      <c r="Q14" s="114">
        <f>'TF-CrecerSeguros v.2'!N29</f>
        <v>700</v>
      </c>
      <c r="R14" s="114">
        <f>'TF-CrecerSeguros v.2'!N38</f>
        <v>700</v>
      </c>
      <c r="S14" s="114">
        <f>'TF-CrecerSeguros v.2'!N25</f>
        <v>700</v>
      </c>
      <c r="T14" s="114">
        <f>'TF-CrecerSeguros v.2'!N20</f>
        <v>700</v>
      </c>
      <c r="U14" s="114">
        <f>'TF-CrecerSeguros v.2'!N18</f>
        <v>700</v>
      </c>
      <c r="V14" s="114">
        <f>'TF-CrecerSeguros v.2'!N36</f>
        <v>700</v>
      </c>
      <c r="W14" s="114">
        <f>'TF-CrecerSeguros v.2'!N31</f>
        <v>700</v>
      </c>
      <c r="X14" s="114">
        <f>'TF-CrecerSeguros v.2'!N30</f>
        <v>700</v>
      </c>
      <c r="Y14" s="114">
        <f>'TF-CrecerSeguros v.2'!N34</f>
        <v>700</v>
      </c>
      <c r="Z14" s="114">
        <f>'TF-CrecerSeguros v.2'!N23</f>
        <v>700</v>
      </c>
      <c r="AA14" s="114">
        <f>'TF-CrecerSeguros v.2'!N26</f>
        <v>700</v>
      </c>
      <c r="AB14" s="114">
        <f>'TF-CrecerSeguros v.2'!N32</f>
        <v>700</v>
      </c>
    </row>
    <row r="15" spans="1:28" ht="71.400000000000006" customHeight="1" x14ac:dyDescent="0.3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'TF-CrecerSeguros v.2'!P15</f>
        <v>450</v>
      </c>
      <c r="F15" s="114">
        <f>'TF-CrecerSeguros v.2'!P19</f>
        <v>530</v>
      </c>
      <c r="G15" s="114">
        <f>'TF-CrecerSeguros v.2'!P27</f>
        <v>550</v>
      </c>
      <c r="H15" s="114">
        <f>'TF-CrecerSeguros v.2'!P28</f>
        <v>450</v>
      </c>
      <c r="I15" s="114">
        <f>'TF-CrecerSeguros v.2'!P22</f>
        <v>550</v>
      </c>
      <c r="J15" s="114">
        <f>'TF-CrecerSeguros v.2'!P17</f>
        <v>500</v>
      </c>
      <c r="K15" s="114">
        <f>'TF-CrecerSeguros v.2'!P33</f>
        <v>500</v>
      </c>
      <c r="L15" s="114">
        <f>'TF-CrecerSeguros v.2'!P37</f>
        <v>500</v>
      </c>
      <c r="M15" s="114">
        <f>'TF-CrecerSeguros v.2'!P16</f>
        <v>450</v>
      </c>
      <c r="N15" s="114">
        <f>'TF-CrecerSeguros v.2'!P21</f>
        <v>490</v>
      </c>
      <c r="O15" s="114">
        <f>'TF-CrecerSeguros v.2'!P24</f>
        <v>500</v>
      </c>
      <c r="P15" s="114">
        <f>'TF-CrecerSeguros v.2'!P35</f>
        <v>450</v>
      </c>
      <c r="Q15" s="114">
        <f>'TF-CrecerSeguros v.2'!P29</f>
        <v>450</v>
      </c>
      <c r="R15" s="114">
        <f>'TF-CrecerSeguros v.2'!P38</f>
        <v>500</v>
      </c>
      <c r="S15" s="114">
        <f>'TF-CrecerSeguros v.2'!P25</f>
        <v>450</v>
      </c>
      <c r="T15" s="114">
        <f>'TF-CrecerSeguros v.2'!P20</f>
        <v>550</v>
      </c>
      <c r="U15" s="114">
        <f>'TF-CrecerSeguros v.2'!P18</f>
        <v>550</v>
      </c>
      <c r="V15" s="114">
        <f>'TF-CrecerSeguros v.2'!P36</f>
        <v>520</v>
      </c>
      <c r="W15" s="114">
        <f>'TF-CrecerSeguros v.2'!P31</f>
        <v>530</v>
      </c>
      <c r="X15" s="114">
        <f>'TF-CrecerSeguros v.2'!P30</f>
        <v>500</v>
      </c>
      <c r="Y15" s="114">
        <f>'TF-CrecerSeguros v.2'!P34</f>
        <v>520</v>
      </c>
      <c r="Z15" s="114">
        <f>'TF-CrecerSeguros v.2'!P23</f>
        <v>550</v>
      </c>
      <c r="AA15" s="114">
        <f>'TF-CrecerSeguros v.2'!P26</f>
        <v>550</v>
      </c>
      <c r="AB15" s="114">
        <f>'TF-CrecerSeguros v.2'!P32</f>
        <v>550</v>
      </c>
    </row>
    <row r="16" spans="1:28" ht="59.2" customHeight="1" x14ac:dyDescent="0.3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'TF-CrecerSeguros v.2'!R15</f>
        <v>1100</v>
      </c>
      <c r="F16" s="114">
        <f>'TF-CrecerSeguros v.2'!R19</f>
        <v>1100</v>
      </c>
      <c r="G16" s="114">
        <f>'TF-CrecerSeguros v.2'!R27</f>
        <v>1100</v>
      </c>
      <c r="H16" s="114">
        <f>'TF-CrecerSeguros v.2'!R28</f>
        <v>1100</v>
      </c>
      <c r="I16" s="114">
        <f>'TF-CrecerSeguros v.2'!R22</f>
        <v>1100</v>
      </c>
      <c r="J16" s="114">
        <f>'TF-CrecerSeguros v.2'!R17</f>
        <v>1100</v>
      </c>
      <c r="K16" s="114">
        <f>'TF-CrecerSeguros v.2'!R33</f>
        <v>1100</v>
      </c>
      <c r="L16" s="114">
        <f>'TF-CrecerSeguros v.2'!R37</f>
        <v>1100</v>
      </c>
      <c r="M16" s="114">
        <f>'TF-CrecerSeguros v.2'!R16</f>
        <v>1100</v>
      </c>
      <c r="N16" s="114">
        <f>'TF-CrecerSeguros v.2'!R21</f>
        <v>1100</v>
      </c>
      <c r="O16" s="114">
        <f>'TF-CrecerSeguros v.2'!R24</f>
        <v>1100</v>
      </c>
      <c r="P16" s="114">
        <f>'TF-CrecerSeguros v.2'!R35</f>
        <v>1100</v>
      </c>
      <c r="Q16" s="114">
        <f>'TF-CrecerSeguros v.2'!R29</f>
        <v>1100</v>
      </c>
      <c r="R16" s="114">
        <f>'TF-CrecerSeguros v.2'!R38</f>
        <v>1100</v>
      </c>
      <c r="S16" s="114">
        <f>'TF-CrecerSeguros v.2'!R25</f>
        <v>1100</v>
      </c>
      <c r="T16" s="114">
        <f>'TF-CrecerSeguros v.2'!R20</f>
        <v>1100</v>
      </c>
      <c r="U16" s="114">
        <f>'TF-CrecerSeguros v.2'!R18</f>
        <v>1100</v>
      </c>
      <c r="V16" s="114">
        <f>'TF-CrecerSeguros v.2'!R36</f>
        <v>1100</v>
      </c>
      <c r="W16" s="114">
        <f>'TF-CrecerSeguros v.2'!R31</f>
        <v>1100</v>
      </c>
      <c r="X16" s="114">
        <f>'TF-CrecerSeguros v.2'!R30</f>
        <v>1100</v>
      </c>
      <c r="Y16" s="114">
        <f>'TF-CrecerSeguros v.2'!R34</f>
        <v>1100</v>
      </c>
      <c r="Z16" s="114">
        <f>'TF-CrecerSeguros v.2'!R23</f>
        <v>1100</v>
      </c>
      <c r="AA16" s="114">
        <f>'TF-CrecerSeguros v.2'!R26</f>
        <v>1100</v>
      </c>
      <c r="AB16" s="114">
        <f>'TF-CrecerSeguros v.2'!R32</f>
        <v>1100</v>
      </c>
    </row>
    <row r="17" spans="1:28" ht="65.900000000000006" customHeight="1" x14ac:dyDescent="0.3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'TF-CrecerSeguros v.2'!T15</f>
        <v>200</v>
      </c>
      <c r="F17" s="114">
        <f>'TF-CrecerSeguros v.2'!T19</f>
        <v>210</v>
      </c>
      <c r="G17" s="114">
        <f>'TF-CrecerSeguros v.2'!T27</f>
        <v>200</v>
      </c>
      <c r="H17" s="114">
        <f>'TF-CrecerSeguros v.2'!T28</f>
        <v>200</v>
      </c>
      <c r="I17" s="114">
        <f>'TF-CrecerSeguros v.2'!T22</f>
        <v>210</v>
      </c>
      <c r="J17" s="114">
        <f>'TF-CrecerSeguros v.2'!T17</f>
        <v>210</v>
      </c>
      <c r="K17" s="114">
        <f>'TF-CrecerSeguros v.2'!T33</f>
        <v>200</v>
      </c>
      <c r="L17" s="114">
        <f>'TF-CrecerSeguros v.2'!T37</f>
        <v>210</v>
      </c>
      <c r="M17" s="114">
        <f>'TF-CrecerSeguros v.2'!T16</f>
        <v>210</v>
      </c>
      <c r="N17" s="114">
        <f>'TF-CrecerSeguros v.2'!T21</f>
        <v>200</v>
      </c>
      <c r="O17" s="114">
        <f>'TF-CrecerSeguros v.2'!T24</f>
        <v>210</v>
      </c>
      <c r="P17" s="114">
        <f>'TF-CrecerSeguros v.2'!T35</f>
        <v>210</v>
      </c>
      <c r="Q17" s="114">
        <f>'TF-CrecerSeguros v.2'!T29</f>
        <v>210</v>
      </c>
      <c r="R17" s="114">
        <f>'TF-CrecerSeguros v.2'!T38</f>
        <v>210</v>
      </c>
      <c r="S17" s="114">
        <f>'TF-CrecerSeguros v.2'!T25</f>
        <v>210</v>
      </c>
      <c r="T17" s="114">
        <f>'TF-CrecerSeguros v.2'!T20</f>
        <v>210</v>
      </c>
      <c r="U17" s="114">
        <f>'TF-CrecerSeguros v.2'!T18</f>
        <v>210</v>
      </c>
      <c r="V17" s="114">
        <f>'TF-CrecerSeguros v.2'!T36</f>
        <v>200</v>
      </c>
      <c r="W17" s="114">
        <f>'TF-CrecerSeguros v.2'!T31</f>
        <v>210</v>
      </c>
      <c r="X17" s="114">
        <f>'TF-CrecerSeguros v.2'!T30</f>
        <v>210</v>
      </c>
      <c r="Y17" s="114">
        <f>'TF-CrecerSeguros v.2'!T34</f>
        <v>210</v>
      </c>
      <c r="Z17" s="114">
        <f>'TF-CrecerSeguros v.2'!T23</f>
        <v>220</v>
      </c>
      <c r="AA17" s="114">
        <f>'TF-CrecerSeguros v.2'!T26</f>
        <v>220</v>
      </c>
      <c r="AB17" s="114">
        <f>'TF-CrecerSeguros v.2'!T32</f>
        <v>250</v>
      </c>
    </row>
    <row r="18" spans="1:28" ht="22.4" customHeight="1" x14ac:dyDescent="0.3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'TF-CrecerSeguros v.2'!V15</f>
        <v>200</v>
      </c>
      <c r="F18" s="114">
        <f>'TF-CrecerSeguros v.2'!V19</f>
        <v>300</v>
      </c>
      <c r="G18" s="114">
        <f>'TF-CrecerSeguros v.2'!V27</f>
        <v>200</v>
      </c>
      <c r="H18" s="114">
        <f>'TF-CrecerSeguros v.2'!V28</f>
        <v>200</v>
      </c>
      <c r="I18" s="114">
        <f>'TF-CrecerSeguros v.2'!V22</f>
        <v>210</v>
      </c>
      <c r="J18" s="114">
        <f>'TF-CrecerSeguros v.2'!V17</f>
        <v>210</v>
      </c>
      <c r="K18" s="114">
        <f>'TF-CrecerSeguros v.2'!V33</f>
        <v>200</v>
      </c>
      <c r="L18" s="114">
        <f>'TF-CrecerSeguros v.2'!V37</f>
        <v>200</v>
      </c>
      <c r="M18" s="114">
        <f>'TF-CrecerSeguros v.2'!V16</f>
        <v>210</v>
      </c>
      <c r="N18" s="114">
        <f>'TF-CrecerSeguros v.2'!V21</f>
        <v>200</v>
      </c>
      <c r="O18" s="114">
        <f>'TF-CrecerSeguros v.2'!V24</f>
        <v>210</v>
      </c>
      <c r="P18" s="114">
        <f>'TF-CrecerSeguros v.2'!V35</f>
        <v>210</v>
      </c>
      <c r="Q18" s="114">
        <f>'TF-CrecerSeguros v.2'!V29</f>
        <v>210</v>
      </c>
      <c r="R18" s="114">
        <f>'TF-CrecerSeguros v.2'!V38</f>
        <v>200</v>
      </c>
      <c r="S18" s="114">
        <f>'TF-CrecerSeguros v.2'!V25</f>
        <v>200</v>
      </c>
      <c r="T18" s="114">
        <f>'TF-CrecerSeguros v.2'!V20</f>
        <v>210</v>
      </c>
      <c r="U18" s="114">
        <f>'TF-CrecerSeguros v.2'!V18</f>
        <v>210</v>
      </c>
      <c r="V18" s="114">
        <f>'TF-CrecerSeguros v.2'!V36</f>
        <v>300</v>
      </c>
      <c r="W18" s="114">
        <f>'TF-CrecerSeguros v.2'!V31</f>
        <v>300</v>
      </c>
      <c r="X18" s="114">
        <f>'TF-CrecerSeguros v.2'!V30</f>
        <v>200</v>
      </c>
      <c r="Y18" s="114">
        <f>'TF-CrecerSeguros v.2'!V34</f>
        <v>300</v>
      </c>
      <c r="Z18" s="114">
        <f>'TF-CrecerSeguros v.2'!V23</f>
        <v>300</v>
      </c>
      <c r="AA18" s="114">
        <f>'TF-CrecerSeguros v.2'!V26</f>
        <v>300</v>
      </c>
      <c r="AB18" s="114">
        <f>'TF-CrecerSeguros v.2'!V32</f>
        <v>300</v>
      </c>
    </row>
    <row r="19" spans="1:28" ht="54.65" customHeight="1" x14ac:dyDescent="0.3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'TF-CrecerSeguros v.2'!X15</f>
        <v>580</v>
      </c>
      <c r="F19" s="114">
        <f>'TF-CrecerSeguros v.2'!X19</f>
        <v>394</v>
      </c>
      <c r="G19" s="114">
        <f>'TF-CrecerSeguros v.2'!X27</f>
        <v>580</v>
      </c>
      <c r="H19" s="114">
        <f>'TF-CrecerSeguros v.2'!X28</f>
        <v>347</v>
      </c>
      <c r="I19" s="114">
        <f>'TF-CrecerSeguros v.2'!X22</f>
        <v>305</v>
      </c>
      <c r="J19" s="114">
        <f>'TF-CrecerSeguros v.2'!X17</f>
        <v>370</v>
      </c>
      <c r="K19" s="114">
        <f>'TF-CrecerSeguros v.2'!X33</f>
        <v>355</v>
      </c>
      <c r="L19" s="114">
        <f>'TF-CrecerSeguros v.2'!X37</f>
        <v>310</v>
      </c>
      <c r="M19" s="114">
        <f>'TF-CrecerSeguros v.2'!X16</f>
        <v>214</v>
      </c>
      <c r="N19" s="114">
        <f>'TF-CrecerSeguros v.2'!X21</f>
        <v>257</v>
      </c>
      <c r="O19" s="114">
        <f>'TF-CrecerSeguros v.2'!X24</f>
        <v>230</v>
      </c>
      <c r="P19" s="114">
        <f>'TF-CrecerSeguros v.2'!X35</f>
        <v>255</v>
      </c>
      <c r="Q19" s="114">
        <f>'TF-CrecerSeguros v.2'!X29</f>
        <v>255</v>
      </c>
      <c r="R19" s="114">
        <f>'TF-CrecerSeguros v.2'!X38</f>
        <v>210</v>
      </c>
      <c r="S19" s="114">
        <f>'TF-CrecerSeguros v.2'!X25</f>
        <v>450</v>
      </c>
      <c r="T19" s="114">
        <f>'TF-CrecerSeguros v.2'!X20</f>
        <v>305</v>
      </c>
      <c r="U19" s="114">
        <f>'TF-CrecerSeguros v.2'!X18</f>
        <v>305</v>
      </c>
      <c r="V19" s="114">
        <f>'TF-CrecerSeguros v.2'!X36</f>
        <v>260</v>
      </c>
      <c r="W19" s="114">
        <f>'TF-CrecerSeguros v.2'!X31</f>
        <v>260</v>
      </c>
      <c r="X19" s="114">
        <f>'TF-CrecerSeguros v.2'!X30</f>
        <v>187</v>
      </c>
      <c r="Y19" s="114">
        <f>'TF-CrecerSeguros v.2'!X34</f>
        <v>315</v>
      </c>
      <c r="Z19" s="114">
        <f>'TF-CrecerSeguros v.2'!X23</f>
        <v>319</v>
      </c>
      <c r="AA19" s="114">
        <f>'TF-CrecerSeguros v.2'!X26</f>
        <v>319</v>
      </c>
      <c r="AB19" s="114">
        <f>'TF-CrecerSeguros v.2'!X32</f>
        <v>319</v>
      </c>
    </row>
    <row r="20" spans="1:28" ht="35.700000000000003" customHeight="1" x14ac:dyDescent="0.3">
      <c r="A20" s="139" t="s">
        <v>6</v>
      </c>
      <c r="B20" s="136" t="s">
        <v>14</v>
      </c>
      <c r="C20" s="135" t="s">
        <v>159</v>
      </c>
      <c r="D20" s="111" t="s">
        <v>103</v>
      </c>
      <c r="E20" s="125">
        <f>'TF-CrecerSeguros v.2'!Z15</f>
        <v>580</v>
      </c>
      <c r="F20" s="125">
        <f>'TF-CrecerSeguros v.2'!Z19</f>
        <v>355</v>
      </c>
      <c r="G20" s="125">
        <f>'TF-CrecerSeguros v.2'!Z27</f>
        <v>580</v>
      </c>
      <c r="H20" s="125">
        <f>'TF-CrecerSeguros v.2'!Z28</f>
        <v>305</v>
      </c>
      <c r="I20" s="125">
        <f>'TF-CrecerSeguros v.2'!Z22</f>
        <v>275</v>
      </c>
      <c r="J20" s="125">
        <f>'TF-CrecerSeguros v.2'!Z17</f>
        <v>285</v>
      </c>
      <c r="K20" s="125">
        <f>'TF-CrecerSeguros v.2'!Z33</f>
        <v>325</v>
      </c>
      <c r="L20" s="125">
        <f>'TF-CrecerSeguros v.2'!Z37</f>
        <v>285</v>
      </c>
      <c r="M20" s="125">
        <f>'TF-CrecerSeguros v.2'!Z16</f>
        <v>214</v>
      </c>
      <c r="N20" s="125">
        <f>'TF-CrecerSeguros v.2'!Z21</f>
        <v>225</v>
      </c>
      <c r="O20" s="125">
        <f>'TF-CrecerSeguros v.2'!Z24</f>
        <v>155</v>
      </c>
      <c r="P20" s="125">
        <f>'TF-CrecerSeguros v.2'!Z35</f>
        <v>225</v>
      </c>
      <c r="Q20" s="125">
        <f>'TF-CrecerSeguros v.2'!Z29</f>
        <v>225</v>
      </c>
      <c r="R20" s="125">
        <f>'TF-CrecerSeguros v.2'!Z38</f>
        <v>185</v>
      </c>
      <c r="S20" s="125">
        <f>'TF-CrecerSeguros v.2'!Z25</f>
        <v>450</v>
      </c>
      <c r="T20" s="125">
        <f>'TF-CrecerSeguros v.2'!Z20</f>
        <v>275</v>
      </c>
      <c r="U20" s="125">
        <f>'TF-CrecerSeguros v.2'!Z18</f>
        <v>275</v>
      </c>
      <c r="V20" s="125">
        <f>'TF-CrecerSeguros v.2'!Z36</f>
        <v>235</v>
      </c>
      <c r="W20" s="125">
        <f>'TF-CrecerSeguros v.2'!Z31</f>
        <v>235</v>
      </c>
      <c r="X20" s="125">
        <f>'TF-CrecerSeguros v.2'!Z30</f>
        <v>187</v>
      </c>
      <c r="Y20" s="125">
        <f>'TF-CrecerSeguros v.2'!Z34</f>
        <v>285</v>
      </c>
      <c r="Z20" s="125">
        <f>'TF-CrecerSeguros v.2'!Z23</f>
        <v>335</v>
      </c>
      <c r="AA20" s="125">
        <f>'TF-CrecerSeguros v.2'!Z26</f>
        <v>335</v>
      </c>
      <c r="AB20" s="125">
        <f>'TF-CrecerSeguros v.2'!Z32</f>
        <v>335</v>
      </c>
    </row>
    <row r="21" spans="1:28" ht="82.05" customHeight="1" x14ac:dyDescent="0.3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'TF-CrecerSeguros v.2'!AB15</f>
        <v>234</v>
      </c>
      <c r="F21" s="114">
        <f>'TF-CrecerSeguros v.2'!AB19</f>
        <v>205</v>
      </c>
      <c r="G21" s="114">
        <f>'TF-CrecerSeguros v.2'!AB27</f>
        <v>270</v>
      </c>
      <c r="H21" s="114">
        <f>'TF-CrecerSeguros v.2'!AB28</f>
        <v>240</v>
      </c>
      <c r="I21" s="114">
        <f>'TF-CrecerSeguros v.2'!AB22</f>
        <v>195</v>
      </c>
      <c r="J21" s="114">
        <f>'TF-CrecerSeguros v.2'!AB17</f>
        <v>270</v>
      </c>
      <c r="K21" s="114">
        <f>'TF-CrecerSeguros v.2'!AB33</f>
        <v>250</v>
      </c>
      <c r="L21" s="114">
        <f>'TF-CrecerSeguros v.2'!AB37</f>
        <v>245</v>
      </c>
      <c r="M21" s="114">
        <f>'TF-CrecerSeguros v.2'!AB16</f>
        <v>290</v>
      </c>
      <c r="N21" s="114">
        <f>'TF-CrecerSeguros v.2'!AB21</f>
        <v>250</v>
      </c>
      <c r="O21" s="114">
        <f>'TF-CrecerSeguros v.2'!AB24</f>
        <v>310</v>
      </c>
      <c r="P21" s="114">
        <f>'TF-CrecerSeguros v.2'!AB35</f>
        <v>285</v>
      </c>
      <c r="Q21" s="114">
        <f>'TF-CrecerSeguros v.2'!AB29</f>
        <v>200</v>
      </c>
      <c r="R21" s="114">
        <f>'TF-CrecerSeguros v.2'!AB38</f>
        <v>215</v>
      </c>
      <c r="S21" s="114">
        <f>'TF-CrecerSeguros v.2'!AB25</f>
        <v>185</v>
      </c>
      <c r="T21" s="114">
        <f>'TF-CrecerSeguros v.2'!AB20</f>
        <v>235</v>
      </c>
      <c r="U21" s="114">
        <f>'TF-CrecerSeguros v.2'!AB18</f>
        <v>350</v>
      </c>
      <c r="V21" s="114">
        <f>'TF-CrecerSeguros v.2'!AB36</f>
        <v>130</v>
      </c>
      <c r="W21" s="114">
        <f>'TF-CrecerSeguros v.2'!AB31</f>
        <v>145</v>
      </c>
      <c r="X21" s="114">
        <f>'TF-CrecerSeguros v.2'!AB30</f>
        <v>240</v>
      </c>
      <c r="Y21" s="114">
        <f>'TF-CrecerSeguros v.2'!AB34</f>
        <v>250</v>
      </c>
      <c r="Z21" s="114">
        <f>'TF-CrecerSeguros v.2'!AB23</f>
        <v>330</v>
      </c>
      <c r="AA21" s="114">
        <f>'TF-CrecerSeguros v.2'!AB26</f>
        <v>370</v>
      </c>
      <c r="AB21" s="114">
        <f>'TF-CrecerSeguros v.2'!AB32</f>
        <v>300</v>
      </c>
    </row>
    <row r="22" spans="1:28" ht="77.349999999999994" customHeight="1" x14ac:dyDescent="0.3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'TF-CrecerSeguros v.2'!AD15</f>
        <v>350</v>
      </c>
      <c r="F22" s="114">
        <f>'TF-CrecerSeguros v.2'!AD19</f>
        <v>400</v>
      </c>
      <c r="G22" s="114">
        <f>'TF-CrecerSeguros v.2'!AD27</f>
        <v>300</v>
      </c>
      <c r="H22" s="114">
        <f>'TF-CrecerSeguros v.2'!AD28</f>
        <v>300</v>
      </c>
      <c r="I22" s="114">
        <f>'TF-CrecerSeguros v.2'!AD22</f>
        <v>300</v>
      </c>
      <c r="J22" s="114">
        <f>'TF-CrecerSeguros v.2'!AD17</f>
        <v>350</v>
      </c>
      <c r="K22" s="114">
        <f>'TF-CrecerSeguros v.2'!AD33</f>
        <v>350</v>
      </c>
      <c r="L22" s="114">
        <f>'TF-CrecerSeguros v.2'!AD37</f>
        <v>300</v>
      </c>
      <c r="M22" s="114">
        <f>'TF-CrecerSeguros v.2'!AD16</f>
        <v>350</v>
      </c>
      <c r="N22" s="114">
        <f>'TF-CrecerSeguros v.2'!AD21</f>
        <v>300</v>
      </c>
      <c r="O22" s="114">
        <f>'TF-CrecerSeguros v.2'!AD24</f>
        <v>350</v>
      </c>
      <c r="P22" s="114">
        <f>'TF-CrecerSeguros v.2'!AD35</f>
        <v>320</v>
      </c>
      <c r="Q22" s="114">
        <f>'TF-CrecerSeguros v.2'!AD29</f>
        <v>300</v>
      </c>
      <c r="R22" s="114">
        <f>'TF-CrecerSeguros v.2'!AD38</f>
        <v>300</v>
      </c>
      <c r="S22" s="114">
        <f>'TF-CrecerSeguros v.2'!AD25</f>
        <v>300</v>
      </c>
      <c r="T22" s="114">
        <f>'TF-CrecerSeguros v.2'!AD20</f>
        <v>300</v>
      </c>
      <c r="U22" s="114">
        <f>'TF-CrecerSeguros v.2'!AD18</f>
        <v>400</v>
      </c>
      <c r="V22" s="114">
        <f>'TF-CrecerSeguros v.2'!AD36</f>
        <v>200</v>
      </c>
      <c r="W22" s="114">
        <f>'TF-CrecerSeguros v.2'!AD31</f>
        <v>250</v>
      </c>
      <c r="X22" s="114">
        <f>'TF-CrecerSeguros v.2'!AD30</f>
        <v>300</v>
      </c>
      <c r="Y22" s="114">
        <f>'TF-CrecerSeguros v.2'!AD34</f>
        <v>300</v>
      </c>
      <c r="Z22" s="114">
        <f>'TF-CrecerSeguros v.2'!AD23</f>
        <v>400</v>
      </c>
      <c r="AA22" s="114">
        <f>'TF-CrecerSeguros v.2'!AD26</f>
        <v>420</v>
      </c>
      <c r="AB22" s="114">
        <f>'TF-CrecerSeguros v.2'!AD32</f>
        <v>350</v>
      </c>
    </row>
    <row r="23" spans="1:28" ht="21.95" x14ac:dyDescent="0.3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'TF-CrecerSeguros v.2'!AF15</f>
        <v>270</v>
      </c>
      <c r="F23" s="114">
        <f>'TF-CrecerSeguros v.2'!AF19</f>
        <v>300</v>
      </c>
      <c r="G23" s="114">
        <f>'TF-CrecerSeguros v.2'!AF27</f>
        <v>280</v>
      </c>
      <c r="H23" s="114">
        <f>'TF-CrecerSeguros v.2'!AF28</f>
        <v>280</v>
      </c>
      <c r="I23" s="114">
        <f>'TF-CrecerSeguros v.2'!AF22</f>
        <v>280</v>
      </c>
      <c r="J23" s="114">
        <f>'TF-CrecerSeguros v.2'!AF17</f>
        <v>300</v>
      </c>
      <c r="K23" s="114">
        <f>'TF-CrecerSeguros v.2'!AF33</f>
        <v>280</v>
      </c>
      <c r="L23" s="114">
        <f>'TF-CrecerSeguros v.2'!AF37</f>
        <v>340</v>
      </c>
      <c r="M23" s="114">
        <f>'TF-CrecerSeguros v.2'!AF16</f>
        <v>320</v>
      </c>
      <c r="N23" s="114">
        <f>'TF-CrecerSeguros v.2'!AF21</f>
        <v>280</v>
      </c>
      <c r="O23" s="114">
        <f>'TF-CrecerSeguros v.2'!AF24</f>
        <v>340</v>
      </c>
      <c r="P23" s="114">
        <f>'TF-CrecerSeguros v.2'!AF35</f>
        <v>310</v>
      </c>
      <c r="Q23" s="114">
        <f>'TF-CrecerSeguros v.2'!AF29</f>
        <v>220</v>
      </c>
      <c r="R23" s="114">
        <f>'TF-CrecerSeguros v.2'!AF38</f>
        <v>240</v>
      </c>
      <c r="S23" s="114">
        <f>'TF-CrecerSeguros v.2'!AF25</f>
        <v>200</v>
      </c>
      <c r="T23" s="114">
        <f>'TF-CrecerSeguros v.2'!AF20</f>
        <v>260</v>
      </c>
      <c r="U23" s="114">
        <f>'TF-CrecerSeguros v.2'!AF18</f>
        <v>380</v>
      </c>
      <c r="V23" s="114">
        <f>'TF-CrecerSeguros v.2'!AF36</f>
        <v>150</v>
      </c>
      <c r="W23" s="114">
        <f>'TF-CrecerSeguros v.2'!AF31</f>
        <v>180</v>
      </c>
      <c r="X23" s="114">
        <f>'TF-CrecerSeguros v.2'!AF30</f>
        <v>280</v>
      </c>
      <c r="Y23" s="114">
        <f>'TF-CrecerSeguros v.2'!AF34</f>
        <v>270</v>
      </c>
      <c r="Z23" s="114">
        <f>'TF-CrecerSeguros v.2'!AF23</f>
        <v>360</v>
      </c>
      <c r="AA23" s="114">
        <f>'TF-CrecerSeguros v.2'!AF26</f>
        <v>400</v>
      </c>
      <c r="AB23" s="114">
        <f>'TF-CrecerSeguros v.2'!AF32</f>
        <v>330</v>
      </c>
    </row>
    <row r="24" spans="1:28" ht="22.4" customHeight="1" x14ac:dyDescent="0.3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'TF-CrecerSeguros v.2'!AH15</f>
        <v>320</v>
      </c>
      <c r="F24" s="114">
        <f>'TF-CrecerSeguros v.2'!AH19</f>
        <v>520</v>
      </c>
      <c r="G24" s="114">
        <f>'TF-CrecerSeguros v.2'!AH27</f>
        <v>440</v>
      </c>
      <c r="H24" s="114">
        <f>'TF-CrecerSeguros v.2'!AH28</f>
        <v>380</v>
      </c>
      <c r="I24" s="114">
        <f>'TF-CrecerSeguros v.2'!AH22</f>
        <v>450</v>
      </c>
      <c r="J24" s="114">
        <f>'TF-CrecerSeguros v.2'!AH17</f>
        <v>350</v>
      </c>
      <c r="K24" s="114">
        <f>'TF-CrecerSeguros v.2'!AH33</f>
        <v>420</v>
      </c>
      <c r="L24" s="114">
        <f>'TF-CrecerSeguros v.2'!AH37</f>
        <v>400</v>
      </c>
      <c r="M24" s="114">
        <f>'TF-CrecerSeguros v.2'!AH16</f>
        <v>420</v>
      </c>
      <c r="N24" s="114">
        <f>'TF-CrecerSeguros v.2'!AH21</f>
        <v>380</v>
      </c>
      <c r="O24" s="114">
        <f>'TF-CrecerSeguros v.2'!AH24</f>
        <v>450</v>
      </c>
      <c r="P24" s="114">
        <f>'TF-CrecerSeguros v.2'!AH35</f>
        <v>400</v>
      </c>
      <c r="Q24" s="114">
        <f>'TF-CrecerSeguros v.2'!AH29</f>
        <v>340</v>
      </c>
      <c r="R24" s="114">
        <f>'TF-CrecerSeguros v.2'!AH38</f>
        <v>340</v>
      </c>
      <c r="S24" s="114">
        <f>'TF-CrecerSeguros v.2'!AH25</f>
        <v>300</v>
      </c>
      <c r="T24" s="114">
        <f>'TF-CrecerSeguros v.2'!AH20</f>
        <v>400</v>
      </c>
      <c r="U24" s="114">
        <f>'TF-CrecerSeguros v.2'!AH18</f>
        <v>420</v>
      </c>
      <c r="V24" s="114">
        <f>'TF-CrecerSeguros v.2'!AH36</f>
        <v>280</v>
      </c>
      <c r="W24" s="114">
        <f>'TF-CrecerSeguros v.2'!AH31</f>
        <v>340</v>
      </c>
      <c r="X24" s="114">
        <f>'TF-CrecerSeguros v.2'!AH30</f>
        <v>340</v>
      </c>
      <c r="Y24" s="114">
        <f>'TF-CrecerSeguros v.2'!AH34</f>
        <v>300</v>
      </c>
      <c r="Z24" s="114">
        <f>'TF-CrecerSeguros v.2'!AH23</f>
        <v>520</v>
      </c>
      <c r="AA24" s="114">
        <f>'TF-CrecerSeguros v.2'!AH26</f>
        <v>450</v>
      </c>
      <c r="AB24" s="114">
        <f>'TF-CrecerSeguros v.2'!AH32</f>
        <v>500</v>
      </c>
    </row>
    <row r="25" spans="1:28" ht="22.4" customHeight="1" x14ac:dyDescent="0.3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'TF-CrecerSeguros v.2'!AJ15</f>
        <v>800</v>
      </c>
      <c r="F25" s="114">
        <f>'TF-CrecerSeguros v.2'!AJ19</f>
        <v>800</v>
      </c>
      <c r="G25" s="114">
        <f>'TF-CrecerSeguros v.2'!AJ27</f>
        <v>800</v>
      </c>
      <c r="H25" s="114">
        <f>'TF-CrecerSeguros v.2'!AJ28</f>
        <v>800</v>
      </c>
      <c r="I25" s="114">
        <f>'TF-CrecerSeguros v.2'!AJ22</f>
        <v>800</v>
      </c>
      <c r="J25" s="114">
        <f>'TF-CrecerSeguros v.2'!AJ17</f>
        <v>800</v>
      </c>
      <c r="K25" s="114">
        <f>'TF-CrecerSeguros v.2'!AJ33</f>
        <v>800</v>
      </c>
      <c r="L25" s="114">
        <f>'TF-CrecerSeguros v.2'!AJ37</f>
        <v>800</v>
      </c>
      <c r="M25" s="114">
        <f>'TF-CrecerSeguros v.2'!AJ16</f>
        <v>800</v>
      </c>
      <c r="N25" s="114">
        <f>'TF-CrecerSeguros v.2'!AJ21</f>
        <v>800</v>
      </c>
      <c r="O25" s="114">
        <f>'TF-CrecerSeguros v.2'!AJ24</f>
        <v>800</v>
      </c>
      <c r="P25" s="114">
        <f>'TF-CrecerSeguros v.2'!AJ35</f>
        <v>800</v>
      </c>
      <c r="Q25" s="114">
        <f>'TF-CrecerSeguros v.2'!AJ29</f>
        <v>800</v>
      </c>
      <c r="R25" s="114">
        <f>'TF-CrecerSeguros v.2'!AJ38</f>
        <v>800</v>
      </c>
      <c r="S25" s="114">
        <f>'TF-CrecerSeguros v.2'!AJ25</f>
        <v>800</v>
      </c>
      <c r="T25" s="114">
        <f>'TF-CrecerSeguros v.2'!AJ20</f>
        <v>800</v>
      </c>
      <c r="U25" s="114">
        <f>'TF-CrecerSeguros v.2'!AJ18</f>
        <v>800</v>
      </c>
      <c r="V25" s="114">
        <f>'TF-CrecerSeguros v.2'!AJ36</f>
        <v>800</v>
      </c>
      <c r="W25" s="114">
        <f>'TF-CrecerSeguros v.2'!AJ31</f>
        <v>800</v>
      </c>
      <c r="X25" s="114">
        <f>'TF-CrecerSeguros v.2'!AJ30</f>
        <v>800</v>
      </c>
      <c r="Y25" s="114">
        <f>'TF-CrecerSeguros v.2'!AJ34</f>
        <v>800</v>
      </c>
      <c r="Z25" s="114">
        <f>'TF-CrecerSeguros v.2'!AJ23</f>
        <v>800</v>
      </c>
      <c r="AA25" s="114">
        <f>'TF-CrecerSeguros v.2'!AJ26</f>
        <v>800</v>
      </c>
      <c r="AB25" s="114">
        <f>'TF-CrecerSeguros v.2'!AJ32</f>
        <v>800</v>
      </c>
    </row>
    <row r="26" spans="1:28" ht="26.95" customHeight="1" x14ac:dyDescent="0.4">
      <c r="A26" s="139" t="s">
        <v>9</v>
      </c>
      <c r="B26" s="135" t="s">
        <v>93</v>
      </c>
      <c r="C26" s="135" t="s">
        <v>93</v>
      </c>
      <c r="D26" s="113" t="s">
        <v>104</v>
      </c>
      <c r="E26" s="114">
        <f>'TF-CrecerSeguros v.2'!AV15</f>
        <v>620</v>
      </c>
      <c r="F26" s="114">
        <f>'TF-CrecerSeguros v.2'!AV19</f>
        <v>620</v>
      </c>
      <c r="G26" s="114">
        <f>'TF-CrecerSeguros v.2'!AV27</f>
        <v>620</v>
      </c>
      <c r="H26" s="114">
        <f>'TF-CrecerSeguros v.2'!AV28</f>
        <v>620</v>
      </c>
      <c r="I26" s="114">
        <f>'TF-CrecerSeguros v.2'!AV22</f>
        <v>620</v>
      </c>
      <c r="J26" s="114">
        <f>'TF-CrecerSeguros v.2'!AV17</f>
        <v>620</v>
      </c>
      <c r="K26" s="114">
        <f>'TF-CrecerSeguros v.2'!AV33</f>
        <v>620</v>
      </c>
      <c r="L26" s="114">
        <f>'TF-CrecerSeguros v.2'!AV37</f>
        <v>620</v>
      </c>
      <c r="M26" s="114">
        <f>'TF-CrecerSeguros v.2'!AV16</f>
        <v>620</v>
      </c>
      <c r="N26" s="114">
        <f>'TF-CrecerSeguros v.2'!AV21</f>
        <v>620</v>
      </c>
      <c r="O26" s="114">
        <f>'TF-CrecerSeguros v.2'!AV24</f>
        <v>620</v>
      </c>
      <c r="P26" s="114">
        <f>'TF-CrecerSeguros v.2'!AV35</f>
        <v>620</v>
      </c>
      <c r="Q26" s="114">
        <f>'TF-CrecerSeguros v.2'!AV29</f>
        <v>620</v>
      </c>
      <c r="R26" s="114">
        <f>'TF-CrecerSeguros v.2'!AV38</f>
        <v>620</v>
      </c>
      <c r="S26" s="114">
        <f>'TF-CrecerSeguros v.2'!AV25</f>
        <v>620</v>
      </c>
      <c r="T26" s="114">
        <f>'TF-CrecerSeguros v.2'!AV20</f>
        <v>620</v>
      </c>
      <c r="U26" s="114">
        <f>'TF-CrecerSeguros v.2'!AV18</f>
        <v>620</v>
      </c>
      <c r="V26" s="114">
        <f>'TF-CrecerSeguros v.2'!AV36</f>
        <v>620</v>
      </c>
      <c r="W26" s="114">
        <f>'TF-CrecerSeguros v.2'!AV31</f>
        <v>620</v>
      </c>
      <c r="X26" s="114">
        <f>'TF-CrecerSeguros v.2'!AV30</f>
        <v>620</v>
      </c>
      <c r="Y26" s="114">
        <f>'TF-CrecerSeguros v.2'!AV34</f>
        <v>620</v>
      </c>
      <c r="Z26" s="114">
        <f>'TF-CrecerSeguros v.2'!AV23</f>
        <v>620</v>
      </c>
      <c r="AA26" s="114">
        <f>'TF-CrecerSeguros v.2'!AV26</f>
        <v>620</v>
      </c>
      <c r="AB26" s="114">
        <f>'TF-CrecerSeguros v.2'!AV32</f>
        <v>620</v>
      </c>
    </row>
    <row r="27" spans="1:28" ht="26.95" customHeight="1" x14ac:dyDescent="0.4">
      <c r="A27" s="139" t="s">
        <v>9</v>
      </c>
      <c r="B27" s="135" t="s">
        <v>133</v>
      </c>
      <c r="C27" s="135" t="s">
        <v>94</v>
      </c>
      <c r="D27" s="113" t="s">
        <v>104</v>
      </c>
      <c r="E27" s="114">
        <f>'TF-CrecerSeguros v.2'!AX15</f>
        <v>197</v>
      </c>
      <c r="F27" s="114">
        <f>'TF-CrecerSeguros v.2'!AX19</f>
        <v>199</v>
      </c>
      <c r="G27" s="114">
        <f>'TF-CrecerSeguros v.2'!AX27</f>
        <v>199</v>
      </c>
      <c r="H27" s="114">
        <f>'TF-CrecerSeguros v.2'!AX28</f>
        <v>199</v>
      </c>
      <c r="I27" s="114">
        <f>'TF-CrecerSeguros v.2'!AX22</f>
        <v>199</v>
      </c>
      <c r="J27" s="114">
        <f>'TF-CrecerSeguros v.2'!AX17</f>
        <v>199</v>
      </c>
      <c r="K27" s="114">
        <f>'TF-CrecerSeguros v.2'!AX33</f>
        <v>199</v>
      </c>
      <c r="L27" s="114">
        <f>'TF-CrecerSeguros v.2'!AX37</f>
        <v>199</v>
      </c>
      <c r="M27" s="114">
        <f>'TF-CrecerSeguros v.2'!AX16</f>
        <v>199</v>
      </c>
      <c r="N27" s="114">
        <f>'TF-CrecerSeguros v.2'!AX21</f>
        <v>199</v>
      </c>
      <c r="O27" s="114">
        <f>'TF-CrecerSeguros v.2'!AX24</f>
        <v>199</v>
      </c>
      <c r="P27" s="114">
        <f>'TF-CrecerSeguros v.2'!AX35</f>
        <v>199</v>
      </c>
      <c r="Q27" s="114">
        <f>'TF-CrecerSeguros v.2'!AX29</f>
        <v>199</v>
      </c>
      <c r="R27" s="114">
        <f>'TF-CrecerSeguros v.2'!AX38</f>
        <v>199</v>
      </c>
      <c r="S27" s="114">
        <f>'TF-CrecerSeguros v.2'!AX25</f>
        <v>199</v>
      </c>
      <c r="T27" s="114">
        <f>'TF-CrecerSeguros v.2'!AX20</f>
        <v>199</v>
      </c>
      <c r="U27" s="114">
        <f>'TF-CrecerSeguros v.2'!AX18</f>
        <v>199</v>
      </c>
      <c r="V27" s="114">
        <f>'TF-CrecerSeguros v.2'!AX36</f>
        <v>199</v>
      </c>
      <c r="W27" s="114">
        <f>'TF-CrecerSeguros v.2'!AX31</f>
        <v>199</v>
      </c>
      <c r="X27" s="114">
        <f>'TF-CrecerSeguros v.2'!AX30</f>
        <v>199</v>
      </c>
      <c r="Y27" s="114">
        <f>'TF-CrecerSeguros v.2'!AX34</f>
        <v>199</v>
      </c>
      <c r="Z27" s="114">
        <f>'TF-CrecerSeguros v.2'!AX23</f>
        <v>199</v>
      </c>
      <c r="AA27" s="114">
        <f>'TF-CrecerSeguros v.2'!AX26</f>
        <v>199</v>
      </c>
      <c r="AB27" s="114">
        <f>'TF-CrecerSeguros v.2'!AX32</f>
        <v>199</v>
      </c>
    </row>
    <row r="28" spans="1:28" ht="26.95" customHeight="1" x14ac:dyDescent="0.4">
      <c r="A28" s="139" t="s">
        <v>9</v>
      </c>
      <c r="B28" s="135" t="s">
        <v>18</v>
      </c>
      <c r="C28" s="135" t="s">
        <v>18</v>
      </c>
      <c r="D28" s="113" t="s">
        <v>104</v>
      </c>
      <c r="E28" s="114">
        <f>'TF-CrecerSeguros v.2'!AZ15</f>
        <v>218</v>
      </c>
      <c r="F28" s="114">
        <f>'TF-CrecerSeguros v.2'!AZ19</f>
        <v>220</v>
      </c>
      <c r="G28" s="114">
        <f>'TF-CrecerSeguros v.2'!AZ27</f>
        <v>220</v>
      </c>
      <c r="H28" s="114">
        <f>'TF-CrecerSeguros v.2'!AZ28</f>
        <v>210</v>
      </c>
      <c r="I28" s="114">
        <f>'TF-CrecerSeguros v.2'!AZ22</f>
        <v>230</v>
      </c>
      <c r="J28" s="114">
        <f>'TF-CrecerSeguros v.2'!AZ17</f>
        <v>230</v>
      </c>
      <c r="K28" s="114">
        <f>'TF-CrecerSeguros v.2'!AZ33</f>
        <v>230</v>
      </c>
      <c r="L28" s="114">
        <f>'TF-CrecerSeguros v.2'!AZ37</f>
        <v>230</v>
      </c>
      <c r="M28" s="114">
        <f>'TF-CrecerSeguros v.2'!AZ16</f>
        <v>230</v>
      </c>
      <c r="N28" s="114">
        <f>'TF-CrecerSeguros v.2'!AZ21</f>
        <v>220</v>
      </c>
      <c r="O28" s="114">
        <f>'TF-CrecerSeguros v.2'!AZ24</f>
        <v>230</v>
      </c>
      <c r="P28" s="114">
        <f>'TF-CrecerSeguros v.2'!AZ35</f>
        <v>230</v>
      </c>
      <c r="Q28" s="114">
        <f>'TF-CrecerSeguros v.2'!AZ29</f>
        <v>230</v>
      </c>
      <c r="R28" s="114">
        <f>'TF-CrecerSeguros v.2'!AZ38</f>
        <v>230</v>
      </c>
      <c r="S28" s="114">
        <f>'TF-CrecerSeguros v.2'!AZ25</f>
        <v>230</v>
      </c>
      <c r="T28" s="114">
        <f>'TF-CrecerSeguros v.2'!AZ20</f>
        <v>230</v>
      </c>
      <c r="U28" s="114">
        <f>'TF-CrecerSeguros v.2'!AZ18</f>
        <v>230</v>
      </c>
      <c r="V28" s="114">
        <f>'TF-CrecerSeguros v.2'!AZ36</f>
        <v>220</v>
      </c>
      <c r="W28" s="114">
        <f>'TF-CrecerSeguros v.2'!AZ31</f>
        <v>230</v>
      </c>
      <c r="X28" s="114">
        <f>'TF-CrecerSeguros v.2'!AZ30</f>
        <v>230</v>
      </c>
      <c r="Y28" s="114">
        <f>'TF-CrecerSeguros v.2'!AZ34</f>
        <v>230</v>
      </c>
      <c r="Z28" s="114">
        <f>'TF-CrecerSeguros v.2'!AZ23</f>
        <v>230</v>
      </c>
      <c r="AA28" s="114">
        <f>'TF-CrecerSeguros v.2'!AZ26</f>
        <v>230</v>
      </c>
      <c r="AB28" s="114">
        <f>'TF-CrecerSeguros v.2'!AZ32</f>
        <v>230</v>
      </c>
    </row>
    <row r="29" spans="1:28" ht="41.5" customHeight="1" x14ac:dyDescent="0.3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'TF-CrecerSeguros v.2'!BB15</f>
        <v>200</v>
      </c>
      <c r="F29" s="114">
        <f>'TF-CrecerSeguros v.2'!BB19</f>
        <v>205</v>
      </c>
      <c r="G29" s="114">
        <f>'TF-CrecerSeguros v.2'!BB27</f>
        <v>200</v>
      </c>
      <c r="H29" s="114">
        <f>'TF-CrecerSeguros v.2'!BB28</f>
        <v>200</v>
      </c>
      <c r="I29" s="114">
        <f>'TF-CrecerSeguros v.2'!BB22</f>
        <v>205</v>
      </c>
      <c r="J29" s="114">
        <f>'TF-CrecerSeguros v.2'!BB17</f>
        <v>210</v>
      </c>
      <c r="K29" s="114">
        <f>'TF-CrecerSeguros v.2'!BB33</f>
        <v>200</v>
      </c>
      <c r="L29" s="114">
        <f>'TF-CrecerSeguros v.2'!BB37</f>
        <v>210</v>
      </c>
      <c r="M29" s="114">
        <f>'TF-CrecerSeguros v.2'!BB16</f>
        <v>210</v>
      </c>
      <c r="N29" s="114">
        <f>'TF-CrecerSeguros v.2'!BB21</f>
        <v>200</v>
      </c>
      <c r="O29" s="114">
        <f>'TF-CrecerSeguros v.2'!BB24</f>
        <v>210</v>
      </c>
      <c r="P29" s="114">
        <f>'TF-CrecerSeguros v.2'!BB35</f>
        <v>210</v>
      </c>
      <c r="Q29" s="114">
        <f>'TF-CrecerSeguros v.2'!BB29</f>
        <v>210</v>
      </c>
      <c r="R29" s="114">
        <f>'TF-CrecerSeguros v.2'!BB38</f>
        <v>210</v>
      </c>
      <c r="S29" s="114">
        <f>'TF-CrecerSeguros v.2'!BB25</f>
        <v>210</v>
      </c>
      <c r="T29" s="114">
        <f>'TF-CrecerSeguros v.2'!BB20</f>
        <v>210</v>
      </c>
      <c r="U29" s="114">
        <f>'TF-CrecerSeguros v.2'!BB18</f>
        <v>210</v>
      </c>
      <c r="V29" s="114">
        <f>'TF-CrecerSeguros v.2'!BB36</f>
        <v>200</v>
      </c>
      <c r="W29" s="114">
        <f>'TF-CrecerSeguros v.2'!BB31</f>
        <v>210</v>
      </c>
      <c r="X29" s="114">
        <f>'TF-CrecerSeguros v.2'!BB30</f>
        <v>210</v>
      </c>
      <c r="Y29" s="114">
        <f>'TF-CrecerSeguros v.2'!BB34</f>
        <v>210</v>
      </c>
      <c r="Z29" s="114">
        <f>'TF-CrecerSeguros v.2'!BB23</f>
        <v>210</v>
      </c>
      <c r="AA29" s="114">
        <f>'TF-CrecerSeguros v.2'!BB26</f>
        <v>205</v>
      </c>
      <c r="AB29" s="114">
        <f>'TF-CrecerSeguros v.2'!BB32</f>
        <v>210</v>
      </c>
    </row>
    <row r="30" spans="1:28" ht="26.95" customHeight="1" x14ac:dyDescent="0.3">
      <c r="A30" s="139" t="s">
        <v>9</v>
      </c>
      <c r="B30" s="135" t="s">
        <v>124</v>
      </c>
      <c r="C30" s="135" t="s">
        <v>152</v>
      </c>
      <c r="D30" s="110" t="s">
        <v>104</v>
      </c>
      <c r="E30" s="114">
        <f>E26-20</f>
        <v>600</v>
      </c>
      <c r="F30" s="114">
        <f t="shared" ref="F30:I30" si="0">F26-20</f>
        <v>600</v>
      </c>
      <c r="G30" s="114">
        <f t="shared" si="0"/>
        <v>600</v>
      </c>
      <c r="H30" s="114">
        <f t="shared" si="0"/>
        <v>600</v>
      </c>
      <c r="I30" s="114">
        <f t="shared" si="0"/>
        <v>600</v>
      </c>
      <c r="J30" s="114">
        <f t="shared" ref="J30:L30" si="1">J26-20</f>
        <v>600</v>
      </c>
      <c r="K30" s="114">
        <f t="shared" si="1"/>
        <v>600</v>
      </c>
      <c r="L30" s="114">
        <f t="shared" si="1"/>
        <v>600</v>
      </c>
      <c r="M30" s="114">
        <f t="shared" ref="M30:AB30" si="2">M26-20</f>
        <v>600</v>
      </c>
      <c r="N30" s="114">
        <f t="shared" si="2"/>
        <v>600</v>
      </c>
      <c r="O30" s="114">
        <f t="shared" si="2"/>
        <v>600</v>
      </c>
      <c r="P30" s="114">
        <f t="shared" si="2"/>
        <v>600</v>
      </c>
      <c r="Q30" s="114">
        <f t="shared" si="2"/>
        <v>600</v>
      </c>
      <c r="R30" s="114">
        <f t="shared" si="2"/>
        <v>600</v>
      </c>
      <c r="S30" s="114">
        <f t="shared" si="2"/>
        <v>600</v>
      </c>
      <c r="T30" s="114">
        <f t="shared" si="2"/>
        <v>600</v>
      </c>
      <c r="U30" s="114">
        <f t="shared" si="2"/>
        <v>600</v>
      </c>
      <c r="V30" s="114">
        <f t="shared" si="2"/>
        <v>600</v>
      </c>
      <c r="W30" s="114">
        <f t="shared" si="2"/>
        <v>600</v>
      </c>
      <c r="X30" s="114">
        <f t="shared" si="2"/>
        <v>600</v>
      </c>
      <c r="Y30" s="114">
        <f t="shared" si="2"/>
        <v>600</v>
      </c>
      <c r="Z30" s="114">
        <f t="shared" si="2"/>
        <v>600</v>
      </c>
      <c r="AA30" s="114">
        <f t="shared" si="2"/>
        <v>600</v>
      </c>
      <c r="AB30" s="114">
        <f t="shared" si="2"/>
        <v>600</v>
      </c>
    </row>
    <row r="31" spans="1:28" ht="26.95" customHeight="1" x14ac:dyDescent="0.4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'TF-CrecerSeguros v.2'!BD15</f>
        <v>200</v>
      </c>
      <c r="F31" s="114">
        <f>'TF-CrecerSeguros v.2'!BD19</f>
        <v>200</v>
      </c>
      <c r="G31" s="114">
        <f>'TF-CrecerSeguros v.2'!BD27</f>
        <v>200</v>
      </c>
      <c r="H31" s="114">
        <f>'TF-CrecerSeguros v.2'!BD28</f>
        <v>200</v>
      </c>
      <c r="I31" s="114">
        <f>'TF-CrecerSeguros v.2'!BD22</f>
        <v>200</v>
      </c>
      <c r="J31" s="114">
        <f>'TF-CrecerSeguros v.2'!BD17</f>
        <v>200</v>
      </c>
      <c r="K31" s="114">
        <f>'TF-CrecerSeguros v.2'!BD33</f>
        <v>200</v>
      </c>
      <c r="L31" s="114">
        <f>'TF-CrecerSeguros v.2'!BD37</f>
        <v>200</v>
      </c>
      <c r="M31" s="114">
        <f>'TF-CrecerSeguros v.2'!BD16</f>
        <v>200</v>
      </c>
      <c r="N31" s="114">
        <f>'TF-CrecerSeguros v.2'!BD21</f>
        <v>200</v>
      </c>
      <c r="O31" s="114">
        <f>'TF-CrecerSeguros v.2'!BD24</f>
        <v>200</v>
      </c>
      <c r="P31" s="114">
        <f>'TF-CrecerSeguros v.2'!BD35</f>
        <v>200</v>
      </c>
      <c r="Q31" s="114">
        <f>'TF-CrecerSeguros v.2'!BD29</f>
        <v>200</v>
      </c>
      <c r="R31" s="114">
        <f>'TF-CrecerSeguros v.2'!BD38</f>
        <v>200</v>
      </c>
      <c r="S31" s="114">
        <f>'TF-CrecerSeguros v.2'!BD25</f>
        <v>200</v>
      </c>
      <c r="T31" s="114">
        <f>'TF-CrecerSeguros v.2'!BD20</f>
        <v>200</v>
      </c>
      <c r="U31" s="114">
        <f>'TF-CrecerSeguros v.2'!BD18</f>
        <v>200</v>
      </c>
      <c r="V31" s="114">
        <f>'TF-CrecerSeguros v.2'!BD36</f>
        <v>200</v>
      </c>
      <c r="W31" s="114">
        <f>'TF-CrecerSeguros v.2'!BD31</f>
        <v>200</v>
      </c>
      <c r="X31" s="114">
        <f>'TF-CrecerSeguros v.2'!BD30</f>
        <v>200</v>
      </c>
      <c r="Y31" s="114">
        <f>'TF-CrecerSeguros v.2'!BD34</f>
        <v>200</v>
      </c>
      <c r="Z31" s="114">
        <f>'TF-CrecerSeguros v.2'!BD23</f>
        <v>200</v>
      </c>
      <c r="AA31" s="114">
        <f>'TF-CrecerSeguros v.2'!BD26</f>
        <v>200</v>
      </c>
      <c r="AB31" s="114">
        <f>'TF-CrecerSeguros v.2'!BD32</f>
        <v>200</v>
      </c>
    </row>
    <row r="32" spans="1:28" ht="26.95" customHeight="1" x14ac:dyDescent="0.4">
      <c r="A32" s="139" t="s">
        <v>9</v>
      </c>
      <c r="B32" s="135" t="s">
        <v>19</v>
      </c>
      <c r="C32" s="135" t="s">
        <v>19</v>
      </c>
      <c r="D32" s="113"/>
      <c r="E32" s="114">
        <f>'TF-CrecerSeguros v.2'!BF15</f>
        <v>280</v>
      </c>
      <c r="F32" s="114">
        <f>'TF-CrecerSeguros v.2'!BF19</f>
        <v>280</v>
      </c>
      <c r="G32" s="114">
        <f>'TF-CrecerSeguros v.2'!BF27</f>
        <v>280</v>
      </c>
      <c r="H32" s="114">
        <f>'TF-CrecerSeguros v.2'!BF28</f>
        <v>280</v>
      </c>
      <c r="I32" s="114">
        <f>'TF-CrecerSeguros v.2'!BF22</f>
        <v>280</v>
      </c>
      <c r="J32" s="114">
        <f>'TF-CrecerSeguros v.2'!BF17</f>
        <v>280</v>
      </c>
      <c r="K32" s="114">
        <f>'TF-CrecerSeguros v.2'!BF33</f>
        <v>280</v>
      </c>
      <c r="L32" s="114">
        <f>'TF-CrecerSeguros v.2'!BF37</f>
        <v>280</v>
      </c>
      <c r="M32" s="114">
        <f>'TF-CrecerSeguros v.2'!BF16</f>
        <v>280</v>
      </c>
      <c r="N32" s="114">
        <f>'TF-CrecerSeguros v.2'!BF21</f>
        <v>280</v>
      </c>
      <c r="O32" s="114">
        <f>'TF-CrecerSeguros v.2'!BF24</f>
        <v>280</v>
      </c>
      <c r="P32" s="114">
        <f>'TF-CrecerSeguros v.2'!BF35</f>
        <v>280</v>
      </c>
      <c r="Q32" s="114">
        <f>'TF-CrecerSeguros v.2'!BF29</f>
        <v>280</v>
      </c>
      <c r="R32" s="114">
        <f>'TF-CrecerSeguros v.2'!BF38</f>
        <v>280</v>
      </c>
      <c r="S32" s="114">
        <f>'TF-CrecerSeguros v.2'!BF25</f>
        <v>280</v>
      </c>
      <c r="T32" s="114">
        <f>'TF-CrecerSeguros v.2'!BF20</f>
        <v>280</v>
      </c>
      <c r="U32" s="114">
        <f>'TF-CrecerSeguros v.2'!BF18</f>
        <v>280</v>
      </c>
      <c r="V32" s="114">
        <f>'TF-CrecerSeguros v.2'!BF36</f>
        <v>280</v>
      </c>
      <c r="W32" s="114">
        <f>'TF-CrecerSeguros v.2'!BF31</f>
        <v>280</v>
      </c>
      <c r="X32" s="114">
        <f>'TF-CrecerSeguros v.2'!BF30</f>
        <v>280</v>
      </c>
      <c r="Y32" s="114">
        <f>'TF-CrecerSeguros v.2'!BF34</f>
        <v>280</v>
      </c>
      <c r="Z32" s="114">
        <f>'TF-CrecerSeguros v.2'!BF23</f>
        <v>280</v>
      </c>
      <c r="AA32" s="114">
        <f>'TF-CrecerSeguros v.2'!BF26</f>
        <v>280</v>
      </c>
      <c r="AB32" s="114">
        <f>'TF-CrecerSeguros v.2'!BF32</f>
        <v>280</v>
      </c>
    </row>
    <row r="33" spans="1:28" ht="26.95" customHeight="1" x14ac:dyDescent="0.4">
      <c r="A33" s="139" t="s">
        <v>9</v>
      </c>
      <c r="B33" s="135" t="s">
        <v>14</v>
      </c>
      <c r="C33" s="135" t="s">
        <v>163</v>
      </c>
      <c r="D33" s="113" t="s">
        <v>103</v>
      </c>
      <c r="E33" s="114">
        <f>'TF-CrecerSeguros v.2'!BH15</f>
        <v>312</v>
      </c>
      <c r="F33" s="114">
        <f>'TF-CrecerSeguros v.2'!BH19</f>
        <v>312</v>
      </c>
      <c r="G33" s="114">
        <f>'TF-CrecerSeguros v.2'!BH27</f>
        <v>312</v>
      </c>
      <c r="H33" s="114">
        <f>'TF-CrecerSeguros v.2'!BH28</f>
        <v>312</v>
      </c>
      <c r="I33" s="114">
        <f>'TF-CrecerSeguros v.2'!BH22</f>
        <v>312</v>
      </c>
      <c r="J33" s="114">
        <f>'TF-CrecerSeguros v.2'!BH17</f>
        <v>312</v>
      </c>
      <c r="K33" s="114">
        <f>'TF-CrecerSeguros v.2'!BH33</f>
        <v>312</v>
      </c>
      <c r="L33" s="114">
        <f>'TF-CrecerSeguros v.2'!BH37</f>
        <v>312</v>
      </c>
      <c r="M33" s="114">
        <f>'TF-CrecerSeguros v.2'!BH16</f>
        <v>312</v>
      </c>
      <c r="N33" s="114">
        <f>'TF-CrecerSeguros v.2'!BH21</f>
        <v>312</v>
      </c>
      <c r="O33" s="114">
        <f>'TF-CrecerSeguros v.2'!BH24</f>
        <v>312</v>
      </c>
      <c r="P33" s="114">
        <f>'TF-CrecerSeguros v.2'!BH35</f>
        <v>312</v>
      </c>
      <c r="Q33" s="114">
        <f>'TF-CrecerSeguros v.2'!BH29</f>
        <v>312</v>
      </c>
      <c r="R33" s="114">
        <f>'TF-CrecerSeguros v.2'!BH38</f>
        <v>312</v>
      </c>
      <c r="S33" s="114">
        <f>'TF-CrecerSeguros v.2'!BH25</f>
        <v>312</v>
      </c>
      <c r="T33" s="114">
        <f>'TF-CrecerSeguros v.2'!BH20</f>
        <v>312</v>
      </c>
      <c r="U33" s="114">
        <f>'TF-CrecerSeguros v.2'!BH18</f>
        <v>312</v>
      </c>
      <c r="V33" s="114">
        <f>'TF-CrecerSeguros v.2'!BH36</f>
        <v>312</v>
      </c>
      <c r="W33" s="114">
        <f>'TF-CrecerSeguros v.2'!BH31</f>
        <v>312</v>
      </c>
      <c r="X33" s="114">
        <f>'TF-CrecerSeguros v.2'!BH30</f>
        <v>312</v>
      </c>
      <c r="Y33" s="114">
        <f>'TF-CrecerSeguros v.2'!BH34</f>
        <v>312</v>
      </c>
      <c r="Z33" s="114">
        <f>'TF-CrecerSeguros v.2'!BH23</f>
        <v>312</v>
      </c>
      <c r="AA33" s="114">
        <f>'TF-CrecerSeguros v.2'!BH26</f>
        <v>312</v>
      </c>
      <c r="AB33" s="114">
        <f>'TF-CrecerSeguros v.2'!BH32</f>
        <v>312</v>
      </c>
    </row>
    <row r="38" spans="1:28" ht="18.2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6">
    <tabColor theme="8" tint="-0.499984740745262"/>
  </sheetPr>
  <dimension ref="B2:G37"/>
  <sheetViews>
    <sheetView tabSelected="1" zoomScaleNormal="100" workbookViewId="0">
      <selection activeCell="K5" sqref="K5"/>
    </sheetView>
  </sheetViews>
  <sheetFormatPr baseColWidth="10" defaultColWidth="11.44140625" defaultRowHeight="14.4" x14ac:dyDescent="0.3"/>
  <cols>
    <col min="1" max="1" width="7.33203125" style="67" customWidth="1"/>
    <col min="2" max="2" width="20.44140625" style="67" customWidth="1"/>
    <col min="3" max="3" width="22.6640625" style="67" customWidth="1"/>
    <col min="4" max="29" width="15.88671875" style="67" customWidth="1"/>
    <col min="30" max="30" width="14.6640625" style="67" customWidth="1"/>
    <col min="31" max="16384" width="11.44140625" style="67"/>
  </cols>
  <sheetData>
    <row r="2" spans="2:7" ht="15.65" x14ac:dyDescent="0.3">
      <c r="B2" s="68" t="s">
        <v>86</v>
      </c>
    </row>
    <row r="4" spans="2:7" x14ac:dyDescent="0.3">
      <c r="B4" s="75" t="s">
        <v>5</v>
      </c>
      <c r="C4" s="76" t="s">
        <v>10</v>
      </c>
      <c r="D4" s="76" t="s">
        <v>89</v>
      </c>
      <c r="E4" s="76" t="s">
        <v>90</v>
      </c>
      <c r="F4" s="76" t="s">
        <v>87</v>
      </c>
      <c r="G4" s="76" t="s">
        <v>1</v>
      </c>
    </row>
    <row r="5" spans="2:7" x14ac:dyDescent="0.3">
      <c r="B5" s="77" t="s">
        <v>78</v>
      </c>
      <c r="C5" s="78" t="s">
        <v>11</v>
      </c>
      <c r="D5" s="79">
        <v>0.14000000000000001</v>
      </c>
      <c r="E5" s="79">
        <v>0.03</v>
      </c>
      <c r="F5" s="73">
        <v>0.14000000000000001</v>
      </c>
      <c r="G5" s="81"/>
    </row>
    <row r="6" spans="2:7" x14ac:dyDescent="0.3">
      <c r="B6" s="69" t="s">
        <v>78</v>
      </c>
      <c r="C6" s="71" t="s">
        <v>79</v>
      </c>
      <c r="D6" s="73">
        <v>0.14000000000000001</v>
      </c>
      <c r="E6" s="73">
        <v>0.03</v>
      </c>
      <c r="F6" s="73">
        <v>0.14000000000000001</v>
      </c>
      <c r="G6" s="80"/>
    </row>
    <row r="7" spans="2:7" x14ac:dyDescent="0.3">
      <c r="B7" s="69" t="s">
        <v>78</v>
      </c>
      <c r="C7" s="71" t="s">
        <v>80</v>
      </c>
      <c r="D7" s="73">
        <v>0.14000000000000001</v>
      </c>
      <c r="E7" s="73">
        <v>0.03</v>
      </c>
      <c r="F7" s="73">
        <v>0.14000000000000001</v>
      </c>
      <c r="G7" s="80"/>
    </row>
    <row r="8" spans="2:7" x14ac:dyDescent="0.3">
      <c r="B8" s="69" t="s">
        <v>78</v>
      </c>
      <c r="C8" s="71" t="s">
        <v>81</v>
      </c>
      <c r="D8" s="73">
        <v>0.14000000000000001</v>
      </c>
      <c r="E8" s="73">
        <v>0.03</v>
      </c>
      <c r="F8" s="73">
        <v>0.14000000000000001</v>
      </c>
      <c r="G8" s="80"/>
    </row>
    <row r="9" spans="2:7" x14ac:dyDescent="0.3">
      <c r="B9" s="69" t="s">
        <v>78</v>
      </c>
      <c r="C9" s="71" t="s">
        <v>82</v>
      </c>
      <c r="D9" s="73">
        <v>0.14000000000000001</v>
      </c>
      <c r="E9" s="73">
        <v>0.03</v>
      </c>
      <c r="F9" s="80"/>
      <c r="G9" s="80"/>
    </row>
    <row r="10" spans="2:7" x14ac:dyDescent="0.3">
      <c r="B10" s="69" t="s">
        <v>78</v>
      </c>
      <c r="C10" s="71" t="s">
        <v>14</v>
      </c>
      <c r="D10" s="73">
        <v>0.08</v>
      </c>
      <c r="E10" s="80"/>
      <c r="F10" s="80"/>
      <c r="G10" s="80"/>
    </row>
    <row r="11" spans="2:7" x14ac:dyDescent="0.3">
      <c r="B11" s="77" t="s">
        <v>83</v>
      </c>
      <c r="C11" s="78" t="s">
        <v>11</v>
      </c>
      <c r="D11" s="79">
        <v>0.1</v>
      </c>
      <c r="E11" s="81"/>
      <c r="F11" s="81"/>
      <c r="G11" s="81"/>
    </row>
    <row r="12" spans="2:7" x14ac:dyDescent="0.3">
      <c r="B12" s="69" t="s">
        <v>83</v>
      </c>
      <c r="C12" s="71" t="s">
        <v>79</v>
      </c>
      <c r="D12" s="73">
        <v>0.1</v>
      </c>
      <c r="E12" s="80"/>
      <c r="F12" s="80"/>
      <c r="G12" s="80"/>
    </row>
    <row r="13" spans="2:7" x14ac:dyDescent="0.3">
      <c r="B13" s="69" t="s">
        <v>83</v>
      </c>
      <c r="C13" s="71" t="s">
        <v>80</v>
      </c>
      <c r="D13" s="73">
        <v>0.1</v>
      </c>
      <c r="E13" s="80"/>
      <c r="F13" s="80"/>
      <c r="G13" s="80"/>
    </row>
    <row r="14" spans="2:7" x14ac:dyDescent="0.3">
      <c r="B14" s="70" t="s">
        <v>83</v>
      </c>
      <c r="C14" s="72" t="s">
        <v>14</v>
      </c>
      <c r="D14" s="74">
        <v>0.08</v>
      </c>
      <c r="E14" s="82"/>
      <c r="F14" s="82"/>
      <c r="G14" s="82"/>
    </row>
    <row r="15" spans="2:7" x14ac:dyDescent="0.3">
      <c r="B15" s="77" t="s">
        <v>84</v>
      </c>
      <c r="C15" s="78" t="s">
        <v>11</v>
      </c>
      <c r="D15" s="79">
        <v>0.14000000000000001</v>
      </c>
      <c r="E15" s="81"/>
      <c r="F15" s="81"/>
      <c r="G15" s="81"/>
    </row>
    <row r="16" spans="2:7" x14ac:dyDescent="0.3">
      <c r="B16" s="69" t="s">
        <v>84</v>
      </c>
      <c r="C16" s="71" t="s">
        <v>79</v>
      </c>
      <c r="D16" s="73">
        <v>0.14000000000000001</v>
      </c>
      <c r="E16" s="80"/>
      <c r="F16" s="80"/>
      <c r="G16" s="80"/>
    </row>
    <row r="17" spans="2:7" x14ac:dyDescent="0.3">
      <c r="B17" s="69" t="s">
        <v>84</v>
      </c>
      <c r="C17" s="71" t="s">
        <v>80</v>
      </c>
      <c r="D17" s="73">
        <v>0.14000000000000001</v>
      </c>
      <c r="E17" s="80"/>
      <c r="F17" s="80"/>
      <c r="G17" s="80"/>
    </row>
    <row r="18" spans="2:7" x14ac:dyDescent="0.3">
      <c r="B18" s="69" t="s">
        <v>84</v>
      </c>
      <c r="C18" s="71" t="s">
        <v>15</v>
      </c>
      <c r="D18" s="73">
        <v>0.14000000000000001</v>
      </c>
      <c r="E18" s="80"/>
      <c r="F18" s="80"/>
      <c r="G18" s="80"/>
    </row>
    <row r="19" spans="2:7" x14ac:dyDescent="0.3">
      <c r="B19" s="70" t="s">
        <v>84</v>
      </c>
      <c r="C19" s="72" t="s">
        <v>16</v>
      </c>
      <c r="D19" s="74">
        <v>0.14000000000000001</v>
      </c>
      <c r="E19" s="82"/>
      <c r="F19" s="82"/>
      <c r="G19" s="82"/>
    </row>
    <row r="20" spans="2:7" x14ac:dyDescent="0.3">
      <c r="B20" s="69" t="s">
        <v>85</v>
      </c>
      <c r="C20" s="71" t="s">
        <v>88</v>
      </c>
      <c r="D20" s="73">
        <v>0.14000000000000001</v>
      </c>
      <c r="E20" s="80"/>
      <c r="F20" s="80"/>
      <c r="G20" s="80"/>
    </row>
    <row r="21" spans="2:7" x14ac:dyDescent="0.3">
      <c r="B21" s="69" t="s">
        <v>85</v>
      </c>
      <c r="C21" s="71" t="s">
        <v>18</v>
      </c>
      <c r="D21" s="73">
        <v>0.14000000000000001</v>
      </c>
      <c r="E21" s="80"/>
      <c r="F21" s="80"/>
      <c r="G21" s="80"/>
    </row>
    <row r="22" spans="2:7" x14ac:dyDescent="0.3">
      <c r="B22" s="69" t="s">
        <v>85</v>
      </c>
      <c r="C22" s="71" t="s">
        <v>81</v>
      </c>
      <c r="D22" s="73">
        <v>0.14000000000000001</v>
      </c>
      <c r="E22" s="80"/>
      <c r="F22" s="80"/>
      <c r="G22" s="80"/>
    </row>
    <row r="23" spans="2:7" x14ac:dyDescent="0.3">
      <c r="B23" s="69" t="s">
        <v>85</v>
      </c>
      <c r="C23" s="71" t="s">
        <v>82</v>
      </c>
      <c r="D23" s="73">
        <v>0.14000000000000001</v>
      </c>
      <c r="E23" s="80"/>
      <c r="F23" s="80"/>
      <c r="G23" s="80"/>
    </row>
    <row r="24" spans="2:7" x14ac:dyDescent="0.3">
      <c r="B24" s="69" t="s">
        <v>85</v>
      </c>
      <c r="C24" s="71" t="s">
        <v>19</v>
      </c>
      <c r="D24" s="73">
        <v>0.14000000000000001</v>
      </c>
      <c r="E24" s="80"/>
      <c r="F24" s="80"/>
      <c r="G24" s="80"/>
    </row>
    <row r="25" spans="2:7" x14ac:dyDescent="0.3">
      <c r="B25" s="70" t="s">
        <v>85</v>
      </c>
      <c r="C25" s="72" t="s">
        <v>14</v>
      </c>
      <c r="D25" s="74">
        <v>0.08</v>
      </c>
      <c r="E25" s="82"/>
      <c r="F25" s="82"/>
      <c r="G25" s="82"/>
    </row>
    <row r="30" spans="2:7" x14ac:dyDescent="0.3">
      <c r="B30" s="75" t="s">
        <v>5</v>
      </c>
      <c r="C30" s="76" t="s">
        <v>10</v>
      </c>
      <c r="D30" s="76" t="s">
        <v>127</v>
      </c>
    </row>
    <row r="31" spans="2:7" x14ac:dyDescent="0.3">
      <c r="B31" s="77" t="s">
        <v>78</v>
      </c>
      <c r="C31" s="78" t="s">
        <v>126</v>
      </c>
      <c r="D31" s="79">
        <v>0.14000000000000001</v>
      </c>
    </row>
    <row r="32" spans="2:7" x14ac:dyDescent="0.3">
      <c r="B32" s="69" t="s">
        <v>78</v>
      </c>
      <c r="C32" s="71" t="s">
        <v>14</v>
      </c>
      <c r="D32" s="73">
        <v>0.08</v>
      </c>
    </row>
    <row r="33" spans="2:4" x14ac:dyDescent="0.3">
      <c r="B33" s="77" t="s">
        <v>83</v>
      </c>
      <c r="C33" s="78" t="s">
        <v>126</v>
      </c>
      <c r="D33" s="79">
        <v>0.1</v>
      </c>
    </row>
    <row r="34" spans="2:4" x14ac:dyDescent="0.3">
      <c r="B34" s="70" t="s">
        <v>83</v>
      </c>
      <c r="C34" s="72" t="s">
        <v>14</v>
      </c>
      <c r="D34" s="74">
        <v>0.08</v>
      </c>
    </row>
    <row r="35" spans="2:4" x14ac:dyDescent="0.3">
      <c r="B35" s="118" t="s">
        <v>84</v>
      </c>
      <c r="C35" s="119" t="s">
        <v>126</v>
      </c>
      <c r="D35" s="120">
        <v>0.14000000000000001</v>
      </c>
    </row>
    <row r="36" spans="2:4" x14ac:dyDescent="0.3">
      <c r="B36" s="69" t="s">
        <v>85</v>
      </c>
      <c r="C36" s="71" t="s">
        <v>88</v>
      </c>
      <c r="D36" s="73">
        <v>0.14000000000000001</v>
      </c>
    </row>
    <row r="37" spans="2:4" x14ac:dyDescent="0.3">
      <c r="B37" s="70" t="s">
        <v>85</v>
      </c>
      <c r="C37" s="72" t="s">
        <v>14</v>
      </c>
      <c r="D37" s="74"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F5E6D49D8C54980CA2FBC3F2D4812" ma:contentTypeVersion="17" ma:contentTypeDescription="Crear nuevo documento." ma:contentTypeScope="" ma:versionID="a126030d1b6166d2716ee2d368a3fa26">
  <xsd:schema xmlns:xsd="http://www.w3.org/2001/XMLSchema" xmlns:xs="http://www.w3.org/2001/XMLSchema" xmlns:p="http://schemas.microsoft.com/office/2006/metadata/properties" xmlns:ns1="http://schemas.microsoft.com/sharepoint/v3" xmlns:ns3="9ca9cbb3-5d5c-402c-b878-e0bee9e4b3a8" xmlns:ns4="cc23cce4-8344-420b-ad4b-749dc405dcfb" targetNamespace="http://schemas.microsoft.com/office/2006/metadata/properties" ma:root="true" ma:fieldsID="fcdcb7b5d48886db9cb8d6a2d1934233" ns1:_="" ns3:_="" ns4:_="">
    <xsd:import namespace="http://schemas.microsoft.com/sharepoint/v3"/>
    <xsd:import namespace="9ca9cbb3-5d5c-402c-b878-e0bee9e4b3a8"/>
    <xsd:import namespace="cc23cce4-8344-420b-ad4b-749dc405dcf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description="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9cbb3-5d5c-402c-b878-e0bee9e4b3a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cce4-8344-420b-ad4b-749dc405dcf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MigrationWizId xmlns="9ca9cbb3-5d5c-402c-b878-e0bee9e4b3a8" xsi:nil="true"/>
    <MigrationWizIdPermissionLevels xmlns="9ca9cbb3-5d5c-402c-b878-e0bee9e4b3a8" xsi:nil="true"/>
    <MigrationWizIdSecurityGroups xmlns="9ca9cbb3-5d5c-402c-b878-e0bee9e4b3a8" xsi:nil="true"/>
    <MigrationWizIdPermissions xmlns="9ca9cbb3-5d5c-402c-b878-e0bee9e4b3a8" xsi:nil="true"/>
    <_ip_UnifiedCompliancePolicyProperties xmlns="http://schemas.microsoft.com/sharepoint/v3" xsi:nil="true"/>
    <MigrationWizIdDocumentLibraryPermissions xmlns="9ca9cbb3-5d5c-402c-b878-e0bee9e4b3a8" xsi:nil="true"/>
  </documentManagement>
</p:properties>
</file>

<file path=customXml/itemProps1.xml><?xml version="1.0" encoding="utf-8"?>
<ds:datastoreItem xmlns:ds="http://schemas.openxmlformats.org/officeDocument/2006/customXml" ds:itemID="{D6C835D6-0435-482D-A23A-2A1D85CBAD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0953DD-7D8A-4D69-A1A3-4E86368AB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9cbb3-5d5c-402c-b878-e0bee9e4b3a8"/>
    <ds:schemaRef ds:uri="cc23cce4-8344-420b-ad4b-749dc405d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94970D-2047-4AAF-9058-821D1442DF87}">
  <ds:schemaRefs>
    <ds:schemaRef ds:uri="http://schemas.microsoft.com/office/2006/metadata/properties"/>
    <ds:schemaRef ds:uri="cc23cce4-8344-420b-ad4b-749dc405dcfb"/>
    <ds:schemaRef ds:uri="http://www.w3.org/XML/1998/namespace"/>
    <ds:schemaRef ds:uri="http://schemas.microsoft.com/sharepoint/v3"/>
    <ds:schemaRef ds:uri="http://schemas.microsoft.com/office/2006/documentManagement/types"/>
    <ds:schemaRef ds:uri="9ca9cbb3-5d5c-402c-b878-e0bee9e4b3a8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TD-CrecerSeguros v.2</vt:lpstr>
      <vt:lpstr>TF-CrecerSeguros v.2</vt:lpstr>
      <vt:lpstr>TD_Crecer_M</vt:lpstr>
      <vt:lpstr>llaves</vt:lpstr>
      <vt:lpstr>TF_Crecer_M</vt:lpstr>
      <vt:lpstr>Comisiones</vt:lpstr>
      <vt:lpstr>TD_Crecer_M!Área_de_impresión</vt:lpstr>
      <vt:lpstr>TF_Crecer_M!Área_de_impresión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Acuña Gavidia Alexy Gabriel</dc:creator>
  <cp:lastModifiedBy>DELL</cp:lastModifiedBy>
  <cp:lastPrinted>2020-09-29T16:28:11Z</cp:lastPrinted>
  <dcterms:created xsi:type="dcterms:W3CDTF">2019-05-31T00:54:27Z</dcterms:created>
  <dcterms:modified xsi:type="dcterms:W3CDTF">2021-02-25T04:39:27Z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0x010100BF9F5E6D49D8C54980CA2FBC3F2D4812</vt:lpwstr>
  </property>
</Properties>
</file>