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MIPT\Summer_school\Mandelbrot\"/>
    </mc:Choice>
  </mc:AlternateContent>
  <xr:revisionPtr revIDLastSave="0" documentId="13_ncr:1_{05BF163B-CBC0-413B-9D33-8E9D47C401D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" l="1"/>
  <c r="P18" i="1"/>
  <c r="P17" i="1"/>
  <c r="P16" i="1"/>
  <c r="P15" i="1"/>
  <c r="P14" i="1"/>
  <c r="P13" i="1"/>
  <c r="P22" i="1" s="1"/>
  <c r="G19" i="1"/>
  <c r="G18" i="1"/>
  <c r="G17" i="1"/>
  <c r="G16" i="1"/>
  <c r="G15" i="1"/>
  <c r="G14" i="1"/>
  <c r="G13" i="1"/>
  <c r="T19" i="1"/>
  <c r="S19" i="1"/>
  <c r="R19" i="1"/>
  <c r="Q19" i="1"/>
  <c r="O19" i="1"/>
  <c r="N19" i="1"/>
  <c r="M19" i="1"/>
  <c r="L19" i="1"/>
  <c r="T18" i="1"/>
  <c r="S18" i="1"/>
  <c r="R18" i="1"/>
  <c r="Q18" i="1"/>
  <c r="O18" i="1"/>
  <c r="N18" i="1"/>
  <c r="M18" i="1"/>
  <c r="L18" i="1"/>
  <c r="T17" i="1"/>
  <c r="S17" i="1"/>
  <c r="R17" i="1"/>
  <c r="Q17" i="1"/>
  <c r="O17" i="1"/>
  <c r="N17" i="1"/>
  <c r="M17" i="1"/>
  <c r="L17" i="1"/>
  <c r="T16" i="1"/>
  <c r="S16" i="1"/>
  <c r="R16" i="1"/>
  <c r="Q16" i="1"/>
  <c r="O16" i="1"/>
  <c r="N16" i="1"/>
  <c r="M16" i="1"/>
  <c r="L16" i="1"/>
  <c r="T15" i="1"/>
  <c r="S15" i="1"/>
  <c r="R15" i="1"/>
  <c r="Q15" i="1"/>
  <c r="O15" i="1"/>
  <c r="N15" i="1"/>
  <c r="M15" i="1"/>
  <c r="L15" i="1"/>
  <c r="T14" i="1"/>
  <c r="S14" i="1"/>
  <c r="R14" i="1"/>
  <c r="Q14" i="1"/>
  <c r="O14" i="1"/>
  <c r="N14" i="1"/>
  <c r="M14" i="1"/>
  <c r="L14" i="1"/>
  <c r="T13" i="1"/>
  <c r="S13" i="1"/>
  <c r="R13" i="1"/>
  <c r="Q13" i="1"/>
  <c r="O13" i="1"/>
  <c r="N13" i="1"/>
  <c r="M13" i="1"/>
  <c r="L13" i="1"/>
  <c r="K19" i="1"/>
  <c r="K18" i="1"/>
  <c r="K17" i="1"/>
  <c r="K16" i="1"/>
  <c r="K15" i="1"/>
  <c r="K14" i="1"/>
  <c r="K13" i="1"/>
  <c r="D13" i="1"/>
  <c r="E13" i="1"/>
  <c r="F13" i="1"/>
  <c r="H13" i="1"/>
  <c r="I13" i="1"/>
  <c r="J13" i="1"/>
  <c r="D14" i="1"/>
  <c r="E14" i="1"/>
  <c r="F14" i="1"/>
  <c r="H14" i="1"/>
  <c r="I14" i="1"/>
  <c r="J14" i="1"/>
  <c r="D15" i="1"/>
  <c r="E15" i="1"/>
  <c r="F15" i="1"/>
  <c r="H15" i="1"/>
  <c r="I15" i="1"/>
  <c r="J15" i="1"/>
  <c r="D16" i="1"/>
  <c r="E16" i="1"/>
  <c r="F16" i="1"/>
  <c r="H16" i="1"/>
  <c r="I16" i="1"/>
  <c r="J16" i="1"/>
  <c r="D17" i="1"/>
  <c r="E17" i="1"/>
  <c r="F17" i="1"/>
  <c r="H17" i="1"/>
  <c r="I17" i="1"/>
  <c r="J17" i="1"/>
  <c r="D18" i="1"/>
  <c r="E18" i="1"/>
  <c r="F18" i="1"/>
  <c r="H18" i="1"/>
  <c r="I18" i="1"/>
  <c r="J18" i="1"/>
  <c r="D19" i="1"/>
  <c r="E19" i="1"/>
  <c r="F19" i="1"/>
  <c r="H19" i="1"/>
  <c r="I19" i="1"/>
  <c r="J19" i="1"/>
  <c r="C14" i="1"/>
  <c r="C15" i="1"/>
  <c r="C16" i="1"/>
  <c r="C17" i="1"/>
  <c r="C18" i="1"/>
  <c r="C19" i="1"/>
  <c r="C13" i="1"/>
  <c r="P21" i="1" l="1"/>
  <c r="G21" i="1"/>
  <c r="G22" i="1"/>
  <c r="G23" i="1" s="1"/>
  <c r="I22" i="1"/>
  <c r="F22" i="1"/>
  <c r="M22" i="1"/>
  <c r="N22" i="1"/>
  <c r="O22" i="1"/>
  <c r="Q22" i="1"/>
  <c r="R22" i="1"/>
  <c r="S22" i="1"/>
  <c r="C21" i="1"/>
  <c r="C23" i="1" s="1"/>
  <c r="T22" i="1"/>
  <c r="H22" i="1"/>
  <c r="L22" i="1"/>
  <c r="E22" i="1"/>
  <c r="J21" i="1"/>
  <c r="I21" i="1"/>
  <c r="K22" i="1"/>
  <c r="H21" i="1"/>
  <c r="C22" i="1"/>
  <c r="F21" i="1"/>
  <c r="J22" i="1"/>
  <c r="J23" i="1" s="1"/>
  <c r="K21" i="1"/>
  <c r="Q21" i="1"/>
  <c r="M21" i="1"/>
  <c r="R21" i="1"/>
  <c r="L21" i="1"/>
  <c r="N21" i="1"/>
  <c r="S21" i="1"/>
  <c r="O21" i="1"/>
  <c r="T21" i="1"/>
  <c r="D21" i="1"/>
  <c r="E21" i="1"/>
  <c r="D22" i="1"/>
  <c r="P25" i="1" l="1"/>
  <c r="P30" i="1"/>
  <c r="P23" i="1"/>
  <c r="H23" i="1"/>
  <c r="G25" i="1"/>
  <c r="E25" i="1"/>
  <c r="C25" i="1"/>
  <c r="D25" i="1"/>
  <c r="Q30" i="1"/>
  <c r="O30" i="1"/>
  <c r="I23" i="1"/>
  <c r="R30" i="1"/>
  <c r="S30" i="1"/>
  <c r="K25" i="1"/>
  <c r="T30" i="1"/>
  <c r="F25" i="1"/>
  <c r="L30" i="1"/>
  <c r="O25" i="1"/>
  <c r="L25" i="1"/>
  <c r="M30" i="1"/>
  <c r="M25" i="1"/>
  <c r="N30" i="1"/>
  <c r="N25" i="1"/>
  <c r="R25" i="1"/>
  <c r="S25" i="1"/>
  <c r="T25" i="1"/>
  <c r="Q25" i="1"/>
  <c r="E23" i="1"/>
  <c r="Q23" i="1"/>
  <c r="F23" i="1"/>
  <c r="H25" i="1"/>
  <c r="J25" i="1"/>
  <c r="I25" i="1"/>
  <c r="K23" i="1"/>
  <c r="T23" i="1"/>
  <c r="M23" i="1"/>
  <c r="R23" i="1"/>
  <c r="S23" i="1"/>
  <c r="O23" i="1"/>
  <c r="N23" i="1"/>
  <c r="L23" i="1"/>
  <c r="D23" i="1"/>
</calcChain>
</file>

<file path=xl/sharedStrings.xml><?xml version="1.0" encoding="utf-8"?>
<sst xmlns="http://schemas.openxmlformats.org/spreadsheetml/2006/main" count="70" uniqueCount="26">
  <si>
    <t>Функция</t>
  </si>
  <si>
    <t>SISD</t>
  </si>
  <si>
    <t>i5 13420h</t>
  </si>
  <si>
    <t>SIMD_manual</t>
  </si>
  <si>
    <t>SIMD</t>
  </si>
  <si>
    <t>SIMDT_CPU</t>
  </si>
  <si>
    <t>Кол-во кадров</t>
  </si>
  <si>
    <t>Номера опытов</t>
  </si>
  <si>
    <t>i5 12600k</t>
  </si>
  <si>
    <t>i5 12600k + rtx 3070</t>
  </si>
  <si>
    <t>Кол-во тактов на расчёт N кадров</t>
  </si>
  <si>
    <t>Номер опыта</t>
  </si>
  <si>
    <t>Кол-во тактов на рендер 1 кадра</t>
  </si>
  <si>
    <t>Avg</t>
  </si>
  <si>
    <t>sigma</t>
  </si>
  <si>
    <t>epsilon</t>
  </si>
  <si>
    <t>Better</t>
  </si>
  <si>
    <t>SIMT_GPU (memcpy + malloc)</t>
  </si>
  <si>
    <t>SIMT_GPU (100% CUDA load)</t>
  </si>
  <si>
    <t>Процессор Intel…</t>
  </si>
  <si>
    <t>double</t>
  </si>
  <si>
    <t>float</t>
  </si>
  <si>
    <t>8 per loop</t>
  </si>
  <si>
    <t>4 per loop</t>
  </si>
  <si>
    <t>Прирост относительно double</t>
  </si>
  <si>
    <t>SIMDT_CPU_dynamic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</si>
</sst>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0" fontId="0" fillId="0" borderId="1" xfId="0" applyBorder="1"/>
    <xf numFmtId="1" fontId="0" fillId="0" borderId="1" xfId="0" applyNumberFormat="1" applyBorder="1"/>
    <xf numFmtId="164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topLeftCell="A3" zoomScale="120" workbookViewId="0">
      <selection activeCell="H18" sqref="H18"/>
    </sheetView>
  </sheetViews>
  <sheetFormatPr defaultRowHeight="14.4" x14ac:dyDescent="0.3"/>
  <cols>
    <col min="1" max="1" width="14.5546875" bestFit="1" customWidth="1"/>
    <col min="2" max="2" width="17.6640625" bestFit="1" customWidth="1"/>
    <col min="3" max="3" width="12" bestFit="1" customWidth="1"/>
    <col min="4" max="4" width="12.33203125" bestFit="1" customWidth="1"/>
    <col min="5" max="6" width="12" bestFit="1" customWidth="1"/>
    <col min="7" max="7" width="12" customWidth="1"/>
    <col min="8" max="8" width="12.88671875" bestFit="1" customWidth="1"/>
    <col min="9" max="9" width="12.33203125" bestFit="1" customWidth="1"/>
    <col min="10" max="10" width="27.6640625" bestFit="1" customWidth="1"/>
    <col min="11" max="11" width="27" bestFit="1" customWidth="1"/>
    <col min="12" max="12" width="12.109375" bestFit="1" customWidth="1"/>
    <col min="13" max="13" width="13.33203125" bestFit="1" customWidth="1"/>
    <col min="14" max="14" width="12.109375" bestFit="1" customWidth="1"/>
    <col min="15" max="15" width="11.5546875" bestFit="1" customWidth="1"/>
    <col min="16" max="16" width="19.21875" bestFit="1" customWidth="1"/>
    <col min="17" max="17" width="12.88671875" bestFit="1" customWidth="1"/>
    <col min="18" max="18" width="13.33203125" bestFit="1" customWidth="1"/>
    <col min="19" max="19" width="27.6640625" bestFit="1" customWidth="1"/>
    <col min="20" max="20" width="27" bestFit="1" customWidth="1"/>
  </cols>
  <sheetData>
    <row r="1" spans="1:20" x14ac:dyDescent="0.3">
      <c r="C1" t="s">
        <v>20</v>
      </c>
      <c r="D1" t="s">
        <v>20</v>
      </c>
      <c r="E1" t="s">
        <v>20</v>
      </c>
      <c r="F1" t="s">
        <v>20</v>
      </c>
      <c r="G1" t="s">
        <v>20</v>
      </c>
      <c r="H1" t="s">
        <v>20</v>
      </c>
      <c r="I1" t="s">
        <v>20</v>
      </c>
      <c r="J1" t="s">
        <v>20</v>
      </c>
      <c r="K1" s="3" t="s">
        <v>20</v>
      </c>
      <c r="L1" t="s">
        <v>21</v>
      </c>
      <c r="M1" t="s">
        <v>21</v>
      </c>
      <c r="N1" t="s">
        <v>21</v>
      </c>
      <c r="O1" t="s">
        <v>21</v>
      </c>
      <c r="P1" t="s">
        <v>21</v>
      </c>
      <c r="Q1" t="s">
        <v>21</v>
      </c>
      <c r="R1" t="s">
        <v>21</v>
      </c>
      <c r="S1" t="s">
        <v>21</v>
      </c>
      <c r="T1" t="s">
        <v>21</v>
      </c>
    </row>
    <row r="2" spans="1:20" x14ac:dyDescent="0.3">
      <c r="B2" t="s">
        <v>19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8</v>
      </c>
      <c r="I2" t="s">
        <v>8</v>
      </c>
      <c r="J2" t="s">
        <v>9</v>
      </c>
      <c r="K2" s="3" t="s">
        <v>9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8</v>
      </c>
      <c r="R2" t="s">
        <v>8</v>
      </c>
      <c r="S2" t="s">
        <v>9</v>
      </c>
      <c r="T2" t="s">
        <v>9</v>
      </c>
    </row>
    <row r="3" spans="1:20" x14ac:dyDescent="0.3">
      <c r="B3" t="s">
        <v>0</v>
      </c>
      <c r="C3" t="s">
        <v>1</v>
      </c>
      <c r="D3" t="s">
        <v>3</v>
      </c>
      <c r="E3" t="s">
        <v>4</v>
      </c>
      <c r="F3" t="s">
        <v>5</v>
      </c>
      <c r="G3" t="s">
        <v>25</v>
      </c>
      <c r="H3" t="s">
        <v>1</v>
      </c>
      <c r="I3" t="s">
        <v>3</v>
      </c>
      <c r="J3" t="s">
        <v>17</v>
      </c>
      <c r="K3" s="3" t="s">
        <v>18</v>
      </c>
      <c r="L3" t="s">
        <v>1</v>
      </c>
      <c r="M3" t="s">
        <v>3</v>
      </c>
      <c r="N3" t="s">
        <v>4</v>
      </c>
      <c r="O3" t="s">
        <v>5</v>
      </c>
      <c r="P3" t="s">
        <v>25</v>
      </c>
      <c r="Q3" t="s">
        <v>1</v>
      </c>
      <c r="R3" t="s">
        <v>3</v>
      </c>
      <c r="S3" t="s">
        <v>17</v>
      </c>
      <c r="T3" t="s">
        <v>18</v>
      </c>
    </row>
    <row r="4" spans="1:20" x14ac:dyDescent="0.3">
      <c r="B4" t="s">
        <v>6</v>
      </c>
      <c r="C4">
        <v>100</v>
      </c>
      <c r="D4">
        <v>500</v>
      </c>
      <c r="E4">
        <v>1000</v>
      </c>
      <c r="F4">
        <v>1000</v>
      </c>
      <c r="G4">
        <v>1000</v>
      </c>
      <c r="H4">
        <v>100</v>
      </c>
      <c r="I4">
        <v>500</v>
      </c>
      <c r="J4">
        <v>10000</v>
      </c>
      <c r="K4" s="3">
        <v>1000000</v>
      </c>
      <c r="L4">
        <v>100</v>
      </c>
      <c r="M4">
        <v>500</v>
      </c>
      <c r="N4">
        <v>1000</v>
      </c>
      <c r="O4">
        <v>1000</v>
      </c>
      <c r="P4">
        <v>1000</v>
      </c>
      <c r="Q4">
        <v>100</v>
      </c>
      <c r="R4">
        <v>500</v>
      </c>
      <c r="S4">
        <v>10000</v>
      </c>
      <c r="T4">
        <v>1000000</v>
      </c>
    </row>
    <row r="5" spans="1:20" x14ac:dyDescent="0.3">
      <c r="A5" t="s">
        <v>7</v>
      </c>
      <c r="B5">
        <v>1</v>
      </c>
      <c r="C5">
        <v>17967324372</v>
      </c>
      <c r="D5">
        <v>39379335340</v>
      </c>
      <c r="E5">
        <v>54237889946</v>
      </c>
      <c r="F5">
        <v>14912020301</v>
      </c>
      <c r="G5">
        <v>7548958724</v>
      </c>
      <c r="H5">
        <v>24837419628</v>
      </c>
      <c r="I5">
        <v>105269399778</v>
      </c>
      <c r="J5">
        <v>107222543980</v>
      </c>
      <c r="K5" s="3">
        <v>25775465464</v>
      </c>
      <c r="L5">
        <v>18502629999</v>
      </c>
      <c r="M5">
        <v>49658499904</v>
      </c>
      <c r="N5">
        <v>28944889107</v>
      </c>
      <c r="O5">
        <v>9110453954</v>
      </c>
      <c r="P5">
        <v>4521480386</v>
      </c>
      <c r="Q5">
        <v>24839578754</v>
      </c>
      <c r="R5">
        <v>27559589723</v>
      </c>
      <c r="S5">
        <v>22359448729</v>
      </c>
      <c r="T5">
        <v>10060753250</v>
      </c>
    </row>
    <row r="6" spans="1:20" x14ac:dyDescent="0.3">
      <c r="A6" t="s">
        <v>10</v>
      </c>
      <c r="B6">
        <v>2</v>
      </c>
      <c r="C6">
        <v>18051923874</v>
      </c>
      <c r="D6">
        <v>39868115493</v>
      </c>
      <c r="E6">
        <v>53269038246</v>
      </c>
      <c r="F6">
        <v>24244795658</v>
      </c>
      <c r="G6">
        <v>8882071949</v>
      </c>
      <c r="H6">
        <v>24872211161</v>
      </c>
      <c r="I6">
        <v>105044658658</v>
      </c>
      <c r="J6">
        <v>107241941790</v>
      </c>
      <c r="K6" s="3">
        <v>25771587240</v>
      </c>
      <c r="L6">
        <v>18179321529</v>
      </c>
      <c r="M6">
        <v>49448279458</v>
      </c>
      <c r="N6">
        <v>29150152580</v>
      </c>
      <c r="O6">
        <v>9502461062</v>
      </c>
      <c r="P6">
        <v>4392487296</v>
      </c>
      <c r="Q6">
        <v>24919245940</v>
      </c>
      <c r="R6">
        <v>27810588922</v>
      </c>
      <c r="S6">
        <v>22119535458</v>
      </c>
      <c r="T6">
        <v>10436190602</v>
      </c>
    </row>
    <row r="7" spans="1:20" x14ac:dyDescent="0.3">
      <c r="B7">
        <v>3</v>
      </c>
      <c r="C7">
        <v>18120450001</v>
      </c>
      <c r="D7">
        <v>38857795411</v>
      </c>
      <c r="E7">
        <v>53382899550</v>
      </c>
      <c r="F7">
        <v>17768688093</v>
      </c>
      <c r="G7">
        <v>7940693862</v>
      </c>
      <c r="H7">
        <v>24828682122</v>
      </c>
      <c r="I7">
        <v>103928422752</v>
      </c>
      <c r="J7">
        <v>107342154336</v>
      </c>
      <c r="K7" s="3">
        <v>25881555010</v>
      </c>
      <c r="L7">
        <v>18484726785</v>
      </c>
      <c r="M7">
        <v>49476123668</v>
      </c>
      <c r="N7">
        <v>29144135262</v>
      </c>
      <c r="O7">
        <v>8677635627</v>
      </c>
      <c r="P7">
        <v>4695282956</v>
      </c>
      <c r="Q7">
        <v>24988741496</v>
      </c>
      <c r="R7">
        <v>27608425106</v>
      </c>
      <c r="S7">
        <v>22271102500</v>
      </c>
      <c r="T7">
        <v>10182601584</v>
      </c>
    </row>
    <row r="8" spans="1:20" x14ac:dyDescent="0.3">
      <c r="B8">
        <v>4</v>
      </c>
      <c r="C8">
        <v>18250420676</v>
      </c>
      <c r="D8">
        <v>39970083094</v>
      </c>
      <c r="E8">
        <v>53499355030</v>
      </c>
      <c r="F8">
        <v>15308442219</v>
      </c>
      <c r="G8">
        <v>7409113875</v>
      </c>
      <c r="H8">
        <v>25187005564</v>
      </c>
      <c r="I8">
        <v>104112852036</v>
      </c>
      <c r="J8">
        <v>107357704526</v>
      </c>
      <c r="K8" s="3">
        <v>25756207006</v>
      </c>
      <c r="L8">
        <v>18539745334</v>
      </c>
      <c r="M8">
        <v>49411292296</v>
      </c>
      <c r="N8">
        <v>29531744617</v>
      </c>
      <c r="O8">
        <v>8854838825</v>
      </c>
      <c r="P8">
        <v>4477852952</v>
      </c>
      <c r="Q8">
        <v>24781141222</v>
      </c>
      <c r="R8">
        <v>27594072340</v>
      </c>
      <c r="S8">
        <v>22734209874</v>
      </c>
      <c r="T8">
        <v>9960928686</v>
      </c>
    </row>
    <row r="9" spans="1:20" x14ac:dyDescent="0.3">
      <c r="B9">
        <v>5</v>
      </c>
      <c r="C9">
        <v>18165586486</v>
      </c>
      <c r="D9">
        <v>40588248105</v>
      </c>
      <c r="E9">
        <v>53634405848</v>
      </c>
      <c r="F9">
        <v>13999847707</v>
      </c>
      <c r="G9">
        <v>7817624408</v>
      </c>
      <c r="H9">
        <v>24824797658</v>
      </c>
      <c r="I9">
        <v>103915130598</v>
      </c>
      <c r="J9">
        <v>106417628840</v>
      </c>
      <c r="K9" s="3">
        <v>25826079727</v>
      </c>
      <c r="L9">
        <v>18271566348</v>
      </c>
      <c r="M9">
        <v>49356775345</v>
      </c>
      <c r="N9">
        <v>28896442926</v>
      </c>
      <c r="O9">
        <v>8788143222</v>
      </c>
      <c r="P9">
        <v>4520017472</v>
      </c>
      <c r="Q9">
        <v>24925148206</v>
      </c>
      <c r="R9">
        <v>28261649722</v>
      </c>
      <c r="S9">
        <v>22197546990</v>
      </c>
      <c r="T9">
        <v>9895324412</v>
      </c>
    </row>
    <row r="10" spans="1:20" x14ac:dyDescent="0.3">
      <c r="B10">
        <v>6</v>
      </c>
      <c r="C10">
        <v>18103409870</v>
      </c>
      <c r="D10">
        <v>40057458580</v>
      </c>
      <c r="E10">
        <v>53647744208</v>
      </c>
      <c r="F10">
        <v>13290874267</v>
      </c>
      <c r="G10">
        <v>8349776055</v>
      </c>
      <c r="H10">
        <v>24927538600</v>
      </c>
      <c r="I10">
        <v>105542410512</v>
      </c>
      <c r="J10">
        <v>106939689682</v>
      </c>
      <c r="K10" s="3">
        <v>25994572634</v>
      </c>
      <c r="L10">
        <v>18491450540</v>
      </c>
      <c r="M10">
        <v>49209989005</v>
      </c>
      <c r="N10">
        <v>28774507566</v>
      </c>
      <c r="O10">
        <v>9107682785</v>
      </c>
      <c r="P10">
        <v>4772254633</v>
      </c>
      <c r="Q10">
        <v>24880553394</v>
      </c>
      <c r="R10">
        <v>27842430214</v>
      </c>
      <c r="S10">
        <v>22613235812</v>
      </c>
      <c r="T10">
        <v>10401615658</v>
      </c>
    </row>
    <row r="11" spans="1:20" x14ac:dyDescent="0.3">
      <c r="B11">
        <v>7</v>
      </c>
      <c r="C11">
        <v>18151408185</v>
      </c>
      <c r="D11">
        <v>39910705029</v>
      </c>
      <c r="E11">
        <v>53381160626</v>
      </c>
      <c r="F11">
        <v>14257144582</v>
      </c>
      <c r="G11">
        <v>8869534049</v>
      </c>
      <c r="H11">
        <v>24800934604</v>
      </c>
      <c r="I11">
        <v>103557259858</v>
      </c>
      <c r="J11">
        <v>108711687774</v>
      </c>
      <c r="K11" s="3">
        <v>26107940746</v>
      </c>
      <c r="L11">
        <v>18519842010</v>
      </c>
      <c r="M11">
        <v>48790965303</v>
      </c>
      <c r="N11">
        <v>28856652309</v>
      </c>
      <c r="O11">
        <v>8358308162</v>
      </c>
      <c r="P11">
        <v>4566627516</v>
      </c>
      <c r="Q11">
        <v>25210001886</v>
      </c>
      <c r="R11">
        <v>27686064558</v>
      </c>
      <c r="S11">
        <v>22583706426</v>
      </c>
      <c r="T11">
        <v>10163074115</v>
      </c>
    </row>
    <row r="12" spans="1:20" x14ac:dyDescent="0.3">
      <c r="K12" s="3"/>
    </row>
    <row r="13" spans="1:20" x14ac:dyDescent="0.3">
      <c r="A13" t="s">
        <v>11</v>
      </c>
      <c r="B13">
        <v>1</v>
      </c>
      <c r="C13" s="1">
        <f>C5/C$4</f>
        <v>179673243.72</v>
      </c>
      <c r="D13" s="1">
        <f t="shared" ref="D13:J13" si="0">D5/D$4</f>
        <v>78758670.680000007</v>
      </c>
      <c r="E13" s="1">
        <f t="shared" si="0"/>
        <v>54237889.946000002</v>
      </c>
      <c r="F13" s="1">
        <f t="shared" si="0"/>
        <v>14912020.301000001</v>
      </c>
      <c r="G13" s="1">
        <f t="shared" ref="G13" si="1">G5/G$4</f>
        <v>7548958.7240000004</v>
      </c>
      <c r="H13" s="1">
        <f t="shared" si="0"/>
        <v>248374196.28</v>
      </c>
      <c r="I13" s="1">
        <f t="shared" si="0"/>
        <v>210538799.55599999</v>
      </c>
      <c r="J13" s="1">
        <f t="shared" si="0"/>
        <v>10722254.398</v>
      </c>
      <c r="K13" s="4">
        <f>K5/K$4</f>
        <v>25775.465464000001</v>
      </c>
      <c r="L13" s="1">
        <f>L5/L$4</f>
        <v>185026299.99000001</v>
      </c>
      <c r="M13" s="1">
        <f t="shared" ref="M13:S13" si="2">M5/M$4</f>
        <v>99316999.807999998</v>
      </c>
      <c r="N13" s="1">
        <f t="shared" si="2"/>
        <v>28944889.107000001</v>
      </c>
      <c r="O13" s="1">
        <f t="shared" si="2"/>
        <v>9110453.9539999999</v>
      </c>
      <c r="P13" s="1">
        <f t="shared" ref="P13" si="3">P5/P$4</f>
        <v>4521480.3859999999</v>
      </c>
      <c r="Q13" s="1">
        <f t="shared" si="2"/>
        <v>248395787.53999999</v>
      </c>
      <c r="R13" s="1">
        <f t="shared" si="2"/>
        <v>55119179.446000002</v>
      </c>
      <c r="S13" s="1">
        <f t="shared" si="2"/>
        <v>2235944.8728999998</v>
      </c>
      <c r="T13" s="1">
        <f t="shared" ref="T13:T19" si="4">T5/T$4</f>
        <v>10060.75325</v>
      </c>
    </row>
    <row r="14" spans="1:20" x14ac:dyDescent="0.3">
      <c r="A14" t="s">
        <v>12</v>
      </c>
      <c r="B14">
        <v>2</v>
      </c>
      <c r="C14" s="1">
        <f t="shared" ref="C14:J19" si="5">C6/C$4</f>
        <v>180519238.74000001</v>
      </c>
      <c r="D14" s="1">
        <f t="shared" si="5"/>
        <v>79736230.986000001</v>
      </c>
      <c r="E14" s="1">
        <f t="shared" si="5"/>
        <v>53269038.245999999</v>
      </c>
      <c r="F14" s="1">
        <f t="shared" si="5"/>
        <v>24244795.658</v>
      </c>
      <c r="G14" s="1">
        <f t="shared" ref="G14" si="6">G6/G$4</f>
        <v>8882071.9489999991</v>
      </c>
      <c r="H14" s="1">
        <f t="shared" si="5"/>
        <v>248722111.61000001</v>
      </c>
      <c r="I14" s="1">
        <f t="shared" si="5"/>
        <v>210089317.31600001</v>
      </c>
      <c r="J14" s="1">
        <f t="shared" si="5"/>
        <v>10724194.179</v>
      </c>
      <c r="K14" s="4">
        <f t="shared" ref="K14:K19" si="7">K6/K$4</f>
        <v>25771.587240000001</v>
      </c>
      <c r="L14" s="1">
        <f t="shared" ref="L14:S14" si="8">L6/L$4</f>
        <v>181793215.28999999</v>
      </c>
      <c r="M14" s="1">
        <f t="shared" si="8"/>
        <v>98896558.915999994</v>
      </c>
      <c r="N14" s="1">
        <f t="shared" si="8"/>
        <v>29150152.579999998</v>
      </c>
      <c r="O14" s="1">
        <f t="shared" si="8"/>
        <v>9502461.0620000008</v>
      </c>
      <c r="P14" s="1">
        <f t="shared" ref="P14" si="9">P6/P$4</f>
        <v>4392487.2960000001</v>
      </c>
      <c r="Q14" s="1">
        <f t="shared" si="8"/>
        <v>249192459.40000001</v>
      </c>
      <c r="R14" s="1">
        <f t="shared" si="8"/>
        <v>55621177.843999997</v>
      </c>
      <c r="S14" s="1">
        <f t="shared" si="8"/>
        <v>2211953.5458</v>
      </c>
      <c r="T14" s="1">
        <f t="shared" si="4"/>
        <v>10436.190602000001</v>
      </c>
    </row>
    <row r="15" spans="1:20" x14ac:dyDescent="0.3">
      <c r="B15">
        <v>3</v>
      </c>
      <c r="C15" s="1">
        <f t="shared" si="5"/>
        <v>181204500.00999999</v>
      </c>
      <c r="D15" s="1">
        <f t="shared" si="5"/>
        <v>77715590.821999997</v>
      </c>
      <c r="E15" s="1">
        <f t="shared" si="5"/>
        <v>53382899.549999997</v>
      </c>
      <c r="F15" s="1">
        <f t="shared" si="5"/>
        <v>17768688.092999998</v>
      </c>
      <c r="G15" s="1">
        <f t="shared" ref="G15" si="10">G7/G$4</f>
        <v>7940693.8619999997</v>
      </c>
      <c r="H15" s="1">
        <f t="shared" si="5"/>
        <v>248286821.22</v>
      </c>
      <c r="I15" s="1">
        <f t="shared" si="5"/>
        <v>207856845.50400001</v>
      </c>
      <c r="J15" s="1">
        <f t="shared" si="5"/>
        <v>10734215.433599999</v>
      </c>
      <c r="K15" s="4">
        <f t="shared" si="7"/>
        <v>25881.55501</v>
      </c>
      <c r="L15" s="1">
        <f t="shared" ref="L15:R15" si="11">L7/L$4</f>
        <v>184847267.84999999</v>
      </c>
      <c r="M15" s="1">
        <f t="shared" si="11"/>
        <v>98952247.335999995</v>
      </c>
      <c r="N15" s="1">
        <f t="shared" si="11"/>
        <v>29144135.261999998</v>
      </c>
      <c r="O15" s="1">
        <f t="shared" si="11"/>
        <v>8677635.6270000003</v>
      </c>
      <c r="P15" s="1">
        <f t="shared" ref="P15" si="12">P7/P$4</f>
        <v>4695282.9560000002</v>
      </c>
      <c r="Q15" s="1">
        <f t="shared" si="11"/>
        <v>249887414.96000001</v>
      </c>
      <c r="R15" s="1">
        <f t="shared" si="11"/>
        <v>55216850.211999997</v>
      </c>
      <c r="S15" s="1">
        <f>S7/S$4</f>
        <v>2227110.25</v>
      </c>
      <c r="T15" s="1">
        <f t="shared" si="4"/>
        <v>10182.601584</v>
      </c>
    </row>
    <row r="16" spans="1:20" x14ac:dyDescent="0.3">
      <c r="B16">
        <v>4</v>
      </c>
      <c r="C16" s="1">
        <f t="shared" si="5"/>
        <v>182504206.75999999</v>
      </c>
      <c r="D16" s="1">
        <f t="shared" si="5"/>
        <v>79940166.187999994</v>
      </c>
      <c r="E16" s="1">
        <f t="shared" si="5"/>
        <v>53499355.030000001</v>
      </c>
      <c r="F16" s="1">
        <f t="shared" si="5"/>
        <v>15308442.219000001</v>
      </c>
      <c r="G16" s="1">
        <f t="shared" ref="G16" si="13">G8/G$4</f>
        <v>7409113.875</v>
      </c>
      <c r="H16" s="1">
        <f t="shared" si="5"/>
        <v>251870055.63999999</v>
      </c>
      <c r="I16" s="1">
        <f t="shared" si="5"/>
        <v>208225704.072</v>
      </c>
      <c r="J16" s="1">
        <f t="shared" si="5"/>
        <v>10735770.4526</v>
      </c>
      <c r="K16" s="4">
        <f t="shared" si="7"/>
        <v>25756.207006000001</v>
      </c>
      <c r="L16" s="1">
        <f t="shared" ref="L16:R16" si="14">L8/L$4</f>
        <v>185397453.34</v>
      </c>
      <c r="M16" s="1">
        <f t="shared" si="14"/>
        <v>98822584.591999993</v>
      </c>
      <c r="N16" s="1">
        <f t="shared" si="14"/>
        <v>29531744.616999999</v>
      </c>
      <c r="O16" s="1">
        <f t="shared" si="14"/>
        <v>8854838.8249999993</v>
      </c>
      <c r="P16" s="1">
        <f t="shared" ref="P16" si="15">P8/P$4</f>
        <v>4477852.9519999996</v>
      </c>
      <c r="Q16" s="1">
        <f t="shared" si="14"/>
        <v>247811412.22</v>
      </c>
      <c r="R16" s="1">
        <f t="shared" si="14"/>
        <v>55188144.68</v>
      </c>
      <c r="S16" s="1">
        <f>S8/S$4</f>
        <v>2273420.9874</v>
      </c>
      <c r="T16" s="1">
        <f t="shared" si="4"/>
        <v>9960.9286859999993</v>
      </c>
    </row>
    <row r="17" spans="2:20" x14ac:dyDescent="0.3">
      <c r="B17">
        <v>5</v>
      </c>
      <c r="C17" s="1">
        <f t="shared" si="5"/>
        <v>181655864.86000001</v>
      </c>
      <c r="D17" s="1">
        <f t="shared" si="5"/>
        <v>81176496.209999993</v>
      </c>
      <c r="E17" s="1">
        <f t="shared" si="5"/>
        <v>53634405.847999997</v>
      </c>
      <c r="F17" s="1">
        <f t="shared" si="5"/>
        <v>13999847.707</v>
      </c>
      <c r="G17" s="1">
        <f t="shared" ref="G17" si="16">G9/G$4</f>
        <v>7817624.4079999998</v>
      </c>
      <c r="H17" s="1">
        <f t="shared" si="5"/>
        <v>248247976.58000001</v>
      </c>
      <c r="I17" s="1">
        <f t="shared" si="5"/>
        <v>207830261.19600001</v>
      </c>
      <c r="J17" s="1">
        <f t="shared" si="5"/>
        <v>10641762.884</v>
      </c>
      <c r="K17" s="4">
        <f t="shared" si="7"/>
        <v>25826.079727</v>
      </c>
      <c r="L17" s="1">
        <f t="shared" ref="L17:S17" si="17">L9/L$4</f>
        <v>182715663.47999999</v>
      </c>
      <c r="M17" s="1">
        <f t="shared" si="17"/>
        <v>98713550.689999998</v>
      </c>
      <c r="N17" s="1">
        <f t="shared" si="17"/>
        <v>28896442.925999999</v>
      </c>
      <c r="O17" s="1">
        <f t="shared" si="17"/>
        <v>8788143.2219999991</v>
      </c>
      <c r="P17" s="1">
        <f t="shared" ref="P17" si="18">P9/P$4</f>
        <v>4520017.4720000001</v>
      </c>
      <c r="Q17" s="1">
        <f t="shared" si="17"/>
        <v>249251482.06</v>
      </c>
      <c r="R17" s="1">
        <f t="shared" si="17"/>
        <v>56523299.443999998</v>
      </c>
      <c r="S17" s="1">
        <f t="shared" si="17"/>
        <v>2219754.699</v>
      </c>
      <c r="T17" s="1">
        <f t="shared" si="4"/>
        <v>9895.3244119999999</v>
      </c>
    </row>
    <row r="18" spans="2:20" x14ac:dyDescent="0.3">
      <c r="B18">
        <v>6</v>
      </c>
      <c r="C18" s="1">
        <f t="shared" si="5"/>
        <v>181034098.69999999</v>
      </c>
      <c r="D18" s="1">
        <f t="shared" si="5"/>
        <v>80114917.159999996</v>
      </c>
      <c r="E18" s="1">
        <f t="shared" si="5"/>
        <v>53647744.207999997</v>
      </c>
      <c r="F18" s="1">
        <f t="shared" si="5"/>
        <v>13290874.267000001</v>
      </c>
      <c r="G18" s="1">
        <f t="shared" ref="G18" si="19">G10/G$4</f>
        <v>8349776.0549999997</v>
      </c>
      <c r="H18" s="1">
        <f t="shared" si="5"/>
        <v>249275386</v>
      </c>
      <c r="I18" s="1">
        <f t="shared" si="5"/>
        <v>211084821.02399999</v>
      </c>
      <c r="J18" s="1">
        <f t="shared" si="5"/>
        <v>10693968.9682</v>
      </c>
      <c r="K18" s="4">
        <f t="shared" si="7"/>
        <v>25994.572634</v>
      </c>
      <c r="L18" s="1">
        <f t="shared" ref="L18:S18" si="20">L10/L$4</f>
        <v>184914505.40000001</v>
      </c>
      <c r="M18" s="1">
        <f t="shared" si="20"/>
        <v>98419978.010000005</v>
      </c>
      <c r="N18" s="1">
        <f t="shared" si="20"/>
        <v>28774507.566</v>
      </c>
      <c r="O18" s="1">
        <f t="shared" si="20"/>
        <v>9107682.7850000001</v>
      </c>
      <c r="P18" s="1">
        <f t="shared" ref="P18" si="21">P10/P$4</f>
        <v>4772254.6330000004</v>
      </c>
      <c r="Q18" s="1">
        <f t="shared" si="20"/>
        <v>248805533.94</v>
      </c>
      <c r="R18" s="1">
        <f t="shared" si="20"/>
        <v>55684860.428000003</v>
      </c>
      <c r="S18" s="1">
        <f t="shared" si="20"/>
        <v>2261323.5811999999</v>
      </c>
      <c r="T18" s="1">
        <f t="shared" si="4"/>
        <v>10401.615658000001</v>
      </c>
    </row>
    <row r="19" spans="2:20" x14ac:dyDescent="0.3">
      <c r="B19">
        <v>7</v>
      </c>
      <c r="C19" s="1">
        <f t="shared" si="5"/>
        <v>181514081.84999999</v>
      </c>
      <c r="D19" s="1">
        <f t="shared" si="5"/>
        <v>79821410.057999998</v>
      </c>
      <c r="E19" s="1">
        <f t="shared" si="5"/>
        <v>53381160.626000002</v>
      </c>
      <c r="F19" s="1">
        <f t="shared" si="5"/>
        <v>14257144.582</v>
      </c>
      <c r="G19" s="1">
        <f t="shared" ref="G19" si="22">G11/G$4</f>
        <v>8869534.0490000006</v>
      </c>
      <c r="H19" s="1">
        <f t="shared" si="5"/>
        <v>248009346.03999999</v>
      </c>
      <c r="I19" s="1">
        <f t="shared" si="5"/>
        <v>207114519.71599999</v>
      </c>
      <c r="J19" s="1">
        <f t="shared" si="5"/>
        <v>10871168.7774</v>
      </c>
      <c r="K19" s="4">
        <f t="shared" si="7"/>
        <v>26107.940746</v>
      </c>
      <c r="L19" s="1">
        <f t="shared" ref="L19:S19" si="23">L11/L$4</f>
        <v>185198420.09999999</v>
      </c>
      <c r="M19" s="1">
        <f t="shared" si="23"/>
        <v>97581930.606000006</v>
      </c>
      <c r="N19" s="1">
        <f t="shared" si="23"/>
        <v>28856652.309</v>
      </c>
      <c r="O19" s="1">
        <f t="shared" si="23"/>
        <v>8358308.1619999995</v>
      </c>
      <c r="P19" s="1">
        <f t="shared" ref="P19" si="24">P11/P$4</f>
        <v>4566627.5159999998</v>
      </c>
      <c r="Q19" s="1">
        <f t="shared" si="23"/>
        <v>252100018.86000001</v>
      </c>
      <c r="R19" s="1">
        <f t="shared" si="23"/>
        <v>55372129.115999997</v>
      </c>
      <c r="S19" s="1">
        <f t="shared" si="23"/>
        <v>2258370.6425999999</v>
      </c>
      <c r="T19" s="1">
        <f t="shared" si="4"/>
        <v>10163.074114999999</v>
      </c>
    </row>
    <row r="20" spans="2:20" x14ac:dyDescent="0.3">
      <c r="K20" s="3"/>
    </row>
    <row r="21" spans="2:20" x14ac:dyDescent="0.3">
      <c r="B21" t="s">
        <v>13</v>
      </c>
      <c r="C21" s="1">
        <f>AVERAGE(C13:C19)</f>
        <v>181157890.66285712</v>
      </c>
      <c r="D21" s="1">
        <f t="shared" ref="D21:J21" si="25">AVERAGE(D13:D19)</f>
        <v>79609068.871999994</v>
      </c>
      <c r="E21" s="1">
        <f t="shared" si="25"/>
        <v>53578927.636285707</v>
      </c>
      <c r="F21" s="1">
        <f t="shared" si="25"/>
        <v>16254544.689571429</v>
      </c>
      <c r="G21" s="1">
        <f t="shared" ref="G21" si="26">AVERAGE(G13:G19)</f>
        <v>8116824.7031428581</v>
      </c>
      <c r="H21" s="1">
        <f t="shared" si="25"/>
        <v>248969413.3385714</v>
      </c>
      <c r="I21" s="1">
        <f t="shared" si="25"/>
        <v>208962895.48342857</v>
      </c>
      <c r="J21" s="1">
        <f t="shared" si="25"/>
        <v>10731905.013257144</v>
      </c>
      <c r="K21" s="4">
        <f t="shared" ref="K21" si="27">AVERAGE(K13:K19)</f>
        <v>25873.343975285716</v>
      </c>
      <c r="L21" s="1">
        <f>AVERAGE(L13:L19)</f>
        <v>184270403.63571429</v>
      </c>
      <c r="M21" s="1">
        <f t="shared" ref="M21:T21" si="28">AVERAGE(M13:M19)</f>
        <v>98671978.56542857</v>
      </c>
      <c r="N21" s="1">
        <f t="shared" si="28"/>
        <v>29042646.338142853</v>
      </c>
      <c r="O21" s="1">
        <f t="shared" si="28"/>
        <v>8914217.6624285709</v>
      </c>
      <c r="P21" s="1">
        <f t="shared" ref="P21" si="29">AVERAGE(P13:P19)</f>
        <v>4563714.7444285713</v>
      </c>
      <c r="Q21" s="1">
        <f t="shared" si="28"/>
        <v>249349158.42571428</v>
      </c>
      <c r="R21" s="1">
        <f t="shared" si="28"/>
        <v>55532234.452857144</v>
      </c>
      <c r="S21" s="1">
        <f t="shared" si="28"/>
        <v>2241125.5112714288</v>
      </c>
      <c r="T21" s="1">
        <f t="shared" si="28"/>
        <v>10157.212615285714</v>
      </c>
    </row>
    <row r="22" spans="2:20" x14ac:dyDescent="0.3">
      <c r="B22" t="s">
        <v>14</v>
      </c>
      <c r="C22" s="1">
        <f>_xlfn.STDEV.S(C13:C19)/SQRT(7)</f>
        <v>338658.67073393404</v>
      </c>
      <c r="D22" s="1">
        <f t="shared" ref="D22:J22" si="30">_xlfn.STDEV.S(D13:D19)/SQRT(7)</f>
        <v>413810.15823172603</v>
      </c>
      <c r="E22" s="1">
        <f t="shared" si="30"/>
        <v>121689.19357609896</v>
      </c>
      <c r="F22" s="1">
        <f t="shared" si="30"/>
        <v>1436686.2537327744</v>
      </c>
      <c r="G22" s="1">
        <f t="shared" ref="G22" si="31">_xlfn.STDEV.S(G13:G19)/SQRT(7)</f>
        <v>226269.45143001559</v>
      </c>
      <c r="H22" s="1">
        <f t="shared" si="30"/>
        <v>507817.89801555627</v>
      </c>
      <c r="I22" s="1">
        <f t="shared" si="30"/>
        <v>592030.78530242969</v>
      </c>
      <c r="J22" s="1">
        <f t="shared" si="30"/>
        <v>26336.654697752376</v>
      </c>
      <c r="K22" s="4">
        <f t="shared" ref="K22" si="32">_xlfn.STDEV.S(K13:K19)/SQRT(7)</f>
        <v>50.163795638764697</v>
      </c>
      <c r="L22" s="1">
        <f>_xlfn.STDEV.S(L13:L19)/SQRT(7)</f>
        <v>534614.97825094836</v>
      </c>
      <c r="M22" s="1">
        <f t="shared" ref="M22:T22" si="33">_xlfn.STDEV.S(M13:M19)/SQRT(7)</f>
        <v>208232.84652159893</v>
      </c>
      <c r="N22" s="1">
        <f t="shared" si="33"/>
        <v>97406.709220736448</v>
      </c>
      <c r="O22" s="1">
        <f t="shared" si="33"/>
        <v>138563.61577841055</v>
      </c>
      <c r="P22" s="1">
        <f t="shared" ref="P22" si="34">_xlfn.STDEV.S(P13:P19)/SQRT(7)</f>
        <v>49084.922232433921</v>
      </c>
      <c r="Q22" s="1">
        <f t="shared" si="33"/>
        <v>522360.83822536765</v>
      </c>
      <c r="R22" s="1">
        <f t="shared" si="33"/>
        <v>184360.45054981537</v>
      </c>
      <c r="S22" s="1">
        <f t="shared" si="33"/>
        <v>8836.2566287710924</v>
      </c>
      <c r="T22" s="1">
        <f t="shared" si="33"/>
        <v>77.867063508724897</v>
      </c>
    </row>
    <row r="23" spans="2:20" x14ac:dyDescent="0.3">
      <c r="B23" t="s">
        <v>15</v>
      </c>
      <c r="C23" s="2">
        <f>C22/C21</f>
        <v>1.869411646905256E-3</v>
      </c>
      <c r="D23" s="2">
        <f t="shared" ref="D23:J23" si="35">D22/D21</f>
        <v>5.1980278641001769E-3</v>
      </c>
      <c r="E23" s="2">
        <f t="shared" si="35"/>
        <v>2.2712136831511791E-3</v>
      </c>
      <c r="F23" s="2">
        <f t="shared" si="35"/>
        <v>8.8386742364707505E-2</v>
      </c>
      <c r="G23" s="2">
        <f t="shared" ref="G23" si="36">G22/G21</f>
        <v>2.7876597032137875E-2</v>
      </c>
      <c r="H23" s="2">
        <f t="shared" si="35"/>
        <v>2.0396798594893221E-3</v>
      </c>
      <c r="I23" s="2">
        <f t="shared" si="35"/>
        <v>2.833186168926242E-3</v>
      </c>
      <c r="J23" s="2">
        <f t="shared" si="35"/>
        <v>2.4540521617754398E-3</v>
      </c>
      <c r="K23" s="5">
        <f t="shared" ref="K23" si="37">K22/K21</f>
        <v>1.9388215024189097E-3</v>
      </c>
      <c r="L23" s="2">
        <f>L22/L21</f>
        <v>2.9012525489868313E-3</v>
      </c>
      <c r="M23" s="2">
        <f t="shared" ref="M23:T23" si="38">M22/M21</f>
        <v>2.1103544243163369E-3</v>
      </c>
      <c r="N23" s="2">
        <f t="shared" si="38"/>
        <v>3.3539198903100084E-3</v>
      </c>
      <c r="O23" s="2">
        <f t="shared" si="38"/>
        <v>1.5544114023872799E-2</v>
      </c>
      <c r="P23" s="2">
        <f t="shared" ref="P23" si="39">P22/P21</f>
        <v>1.0755475524047002E-2</v>
      </c>
      <c r="Q23" s="2">
        <f t="shared" si="38"/>
        <v>2.094897137505233E-3</v>
      </c>
      <c r="R23" s="2">
        <f t="shared" si="38"/>
        <v>3.3198817293462967E-3</v>
      </c>
      <c r="S23" s="2">
        <f t="shared" si="38"/>
        <v>3.9427763346275655E-3</v>
      </c>
      <c r="T23" s="2">
        <f t="shared" si="38"/>
        <v>7.6661842631453626E-3</v>
      </c>
    </row>
    <row r="24" spans="2:20" x14ac:dyDescent="0.3">
      <c r="K24" s="3"/>
    </row>
    <row r="25" spans="2:20" x14ac:dyDescent="0.3">
      <c r="B25" t="s">
        <v>16</v>
      </c>
      <c r="C25">
        <f t="shared" ref="C25:F25" si="40">$C$21/C21</f>
        <v>1</v>
      </c>
      <c r="D25">
        <f>$C$21/D21</f>
        <v>2.2755936381335289</v>
      </c>
      <c r="E25">
        <f t="shared" si="40"/>
        <v>3.3811406583690196</v>
      </c>
      <c r="F25">
        <f t="shared" si="40"/>
        <v>11.145060912046597</v>
      </c>
      <c r="G25">
        <f t="shared" ref="G25" si="41">$C$21/G21</f>
        <v>22.318812748624747</v>
      </c>
      <c r="H25">
        <f>$H$21/H21</f>
        <v>1</v>
      </c>
      <c r="I25">
        <f t="shared" ref="I25:J25" si="42">$H$21/I21</f>
        <v>1.1914527350063231</v>
      </c>
      <c r="J25">
        <f t="shared" si="42"/>
        <v>23.198995241853051</v>
      </c>
      <c r="K25" s="3">
        <f>$H$21/K21</f>
        <v>9622.6221696116136</v>
      </c>
      <c r="L25">
        <f>$L$21/L21</f>
        <v>1</v>
      </c>
      <c r="M25">
        <f t="shared" ref="M25:O25" si="43">$L$21/M21</f>
        <v>1.8675049017439751</v>
      </c>
      <c r="N25">
        <f t="shared" si="43"/>
        <v>6.3448213874954194</v>
      </c>
      <c r="O25">
        <f t="shared" si="43"/>
        <v>20.671517189037544</v>
      </c>
      <c r="P25">
        <f t="shared" ref="P25" si="44">$L$21/P21</f>
        <v>40.377283409457931</v>
      </c>
      <c r="Q25">
        <f>$Q$21/Q21</f>
        <v>1</v>
      </c>
      <c r="R25">
        <f t="shared" ref="R25:T25" si="45">$Q$21/R21</f>
        <v>4.4901697344340379</v>
      </c>
      <c r="S25">
        <f t="shared" si="45"/>
        <v>111.26068449609244</v>
      </c>
      <c r="T25">
        <f t="shared" si="45"/>
        <v>24548.974986549525</v>
      </c>
    </row>
    <row r="26" spans="2:20" x14ac:dyDescent="0.3">
      <c r="K26" s="3"/>
    </row>
    <row r="27" spans="2:20" x14ac:dyDescent="0.3">
      <c r="D27" t="s">
        <v>23</v>
      </c>
      <c r="I27" t="s">
        <v>23</v>
      </c>
      <c r="M27" t="s">
        <v>22</v>
      </c>
      <c r="R27" t="s">
        <v>22</v>
      </c>
    </row>
    <row r="30" spans="2:20" x14ac:dyDescent="0.3">
      <c r="K30" t="s">
        <v>24</v>
      </c>
      <c r="L30">
        <f>C21/L21</f>
        <v>0.9831089913982588</v>
      </c>
      <c r="M30">
        <f>D21/M21</f>
        <v>0.80680523517841374</v>
      </c>
      <c r="N30">
        <f>E21/N21</f>
        <v>1.8448362801539331</v>
      </c>
      <c r="O30">
        <f>F21/O21</f>
        <v>1.8234404077971633</v>
      </c>
      <c r="P30">
        <f>G21/P21</f>
        <v>1.7785565395058838</v>
      </c>
      <c r="Q30">
        <f>H21/Q21</f>
        <v>0.9984770548673978</v>
      </c>
      <c r="R30">
        <f>I21/R21</f>
        <v>3.7629117132108734</v>
      </c>
      <c r="S30">
        <f>J21/S21</f>
        <v>4.788622930434963</v>
      </c>
      <c r="T30">
        <f>K21/T21</f>
        <v>2.5472878195292084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wer26</cp:lastModifiedBy>
  <dcterms:created xsi:type="dcterms:W3CDTF">2015-06-05T18:17:20Z</dcterms:created>
  <dcterms:modified xsi:type="dcterms:W3CDTF">2025-04-05T16:33:32Z</dcterms:modified>
</cp:coreProperties>
</file>