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ducation\risc_v\results\"/>
    </mc:Choice>
  </mc:AlternateContent>
  <xr:revisionPtr revIDLastSave="0" documentId="13_ncr:1_{FC10AB20-91BF-4A0D-B997-E85994F4A9D9}" xr6:coauthVersionLast="47" xr6:coauthVersionMax="47" xr10:uidLastSave="{00000000-0000-0000-0000-000000000000}"/>
  <bookViews>
    <workbookView xWindow="-108" yWindow="-108" windowWidth="23256" windowHeight="12576" activeTab="1" xr2:uid="{A17128CF-159D-450B-AB19-373AA8B7322E}"/>
  </bookViews>
  <sheets>
    <sheet name="pi" sheetId="1" r:id="rId1"/>
    <sheet name="matrix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D14" i="2"/>
  <c r="J13" i="2"/>
  <c r="D13" i="2"/>
  <c r="J12" i="2"/>
  <c r="G12" i="2"/>
  <c r="G13" i="2" s="1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J4" i="2"/>
  <c r="G4" i="2"/>
  <c r="D4" i="2"/>
  <c r="J3" i="2"/>
  <c r="G3" i="2"/>
  <c r="D3" i="2"/>
  <c r="J2" i="2"/>
  <c r="H2" i="2"/>
  <c r="G2" i="2"/>
  <c r="E2" i="2"/>
  <c r="G14" i="2" l="1"/>
  <c r="I13" i="1"/>
  <c r="N12" i="1"/>
  <c r="I12" i="1"/>
  <c r="E12" i="1"/>
  <c r="N11" i="1"/>
  <c r="I11" i="1"/>
  <c r="E11" i="1"/>
  <c r="N10" i="1"/>
  <c r="I10" i="1"/>
  <c r="E10" i="1"/>
  <c r="N9" i="1"/>
  <c r="I9" i="1"/>
  <c r="E9" i="1"/>
  <c r="N8" i="1"/>
  <c r="I8" i="1"/>
  <c r="E8" i="1"/>
  <c r="N7" i="1"/>
  <c r="I7" i="1"/>
  <c r="E7" i="1"/>
  <c r="N6" i="1"/>
  <c r="I6" i="1"/>
  <c r="E6" i="1"/>
  <c r="E14" i="1" s="1"/>
  <c r="N5" i="1"/>
  <c r="I5" i="1"/>
  <c r="E5" i="1"/>
  <c r="E13" i="1" s="1"/>
  <c r="N4" i="1"/>
  <c r="I4" i="1"/>
  <c r="E4" i="1"/>
  <c r="N3" i="1"/>
  <c r="N13" i="1" s="1"/>
  <c r="N14" i="1" s="1"/>
  <c r="I3" i="1"/>
  <c r="I14" i="1" s="1"/>
  <c r="E3" i="1"/>
  <c r="O2" i="1"/>
  <c r="N2" i="1"/>
  <c r="K2" i="1"/>
  <c r="I2" i="1"/>
  <c r="G2" i="1"/>
  <c r="F2" i="1"/>
</calcChain>
</file>

<file path=xl/sharedStrings.xml><?xml version="1.0" encoding="utf-8"?>
<sst xmlns="http://schemas.openxmlformats.org/spreadsheetml/2006/main" count="31" uniqueCount="15">
  <si>
    <t>Общая информация</t>
  </si>
  <si>
    <t>Без оптимизации</t>
  </si>
  <si>
    <t>"-O3" оптимизация</t>
  </si>
  <si>
    <t>"-Ofast" оптимизация</t>
  </si>
  <si>
    <t>Архитектурно-зависимые оптимизации</t>
  </si>
  <si>
    <t>Погрешность</t>
  </si>
  <si>
    <t>Huawei Matebook D15 (Linux Mint)</t>
  </si>
  <si>
    <t>StarFive VisionFive 2 (Debian)</t>
  </si>
  <si>
    <t>Плата  / Ноутбук</t>
  </si>
  <si>
    <t>Погрешность (ноутбук)</t>
  </si>
  <si>
    <t>Погрешность (плата)</t>
  </si>
  <si>
    <t>Ноутбук (Linux Mint)</t>
  </si>
  <si>
    <t>StarFive VisionFive 2  / Ноутбук</t>
  </si>
  <si>
    <t>Количество строк</t>
  </si>
  <si>
    <t>Количество шагов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</si>
</sst>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0" fillId="0" borderId="7" xfId="0" applyBorder="1"/>
    <xf numFmtId="0" fontId="0" fillId="0" borderId="1" xfId="0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6" xfId="0" applyBorder="1"/>
    <xf numFmtId="0" fontId="0" fillId="0" borderId="4" xfId="0" applyBorder="1"/>
    <xf numFmtId="0" fontId="0" fillId="0" borderId="0" xfId="0" applyAlignment="1">
      <alignment horizontal="left" vertical="center"/>
    </xf>
    <xf numFmtId="0" fontId="0" fillId="0" borderId="5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  / Ноутбук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pi!$B$1</c:f>
              <c:strCache>
                <c:ptCount val="1"/>
                <c:pt idx="0">
                  <c:v>Без оптимизации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pi!$A$3:$A$12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pi!$E$3:$E$12</c:f>
              <c:numCache>
                <c:formatCode>General</c:formatCode>
                <c:ptCount val="10"/>
                <c:pt idx="0">
                  <c:v>0.39766702014846234</c:v>
                </c:pt>
                <c:pt idx="1">
                  <c:v>0.73715248525695032</c:v>
                </c:pt>
                <c:pt idx="2">
                  <c:v>1.9433421967682551</c:v>
                </c:pt>
                <c:pt idx="3">
                  <c:v>4.433832395498392</c:v>
                </c:pt>
                <c:pt idx="4">
                  <c:v>9.5102774699606716</c:v>
                </c:pt>
                <c:pt idx="5">
                  <c:v>12.720175145512451</c:v>
                </c:pt>
                <c:pt idx="6">
                  <c:v>6.9078796297865788</c:v>
                </c:pt>
                <c:pt idx="7">
                  <c:v>9.4822346080533713</c:v>
                </c:pt>
                <c:pt idx="8">
                  <c:v>13.265490995483779</c:v>
                </c:pt>
                <c:pt idx="9">
                  <c:v>13.300757947614239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E-4117-ABCA-9C6E56FA7A1B}"/>
            </c:ext>
          </c:extLst>
        </c:ser>
        <c:ser>
          <c:idx val="1"/>
          <c:order val="1"/>
          <c:tx>
            <c:strRef>
              <c:f>pi!$F$1</c:f>
              <c:strCache>
                <c:ptCount val="1"/>
                <c:pt idx="0">
                  <c:v>"-O3" оптимизация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pi!$A$3:$A$12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pi!$I$3:$I$12</c:f>
              <c:numCache>
                <c:formatCode>General</c:formatCode>
                <c:ptCount val="10"/>
                <c:pt idx="0">
                  <c:v>0.42122999157540014</c:v>
                </c:pt>
                <c:pt idx="1">
                  <c:v>0.63905930470347649</c:v>
                </c:pt>
                <c:pt idx="2">
                  <c:v>1.4425213675213675</c:v>
                </c:pt>
                <c:pt idx="3">
                  <c:v>13.037614874973286</c:v>
                </c:pt>
                <c:pt idx="4">
                  <c:v>48.276255707762559</c:v>
                </c:pt>
                <c:pt idx="5">
                  <c:v>40.797527141949359</c:v>
                </c:pt>
                <c:pt idx="6">
                  <c:v>25.390074182667234</c:v>
                </c:pt>
                <c:pt idx="7">
                  <c:v>34.111653440235067</c:v>
                </c:pt>
                <c:pt idx="8">
                  <c:v>36.507048896097295</c:v>
                </c:pt>
                <c:pt idx="9">
                  <c:v>38.372577534468839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E-4117-ABCA-9C6E56FA7A1B}"/>
            </c:ext>
          </c:extLst>
        </c:ser>
        <c:ser>
          <c:idx val="2"/>
          <c:order val="2"/>
          <c:tx>
            <c:strRef>
              <c:f>pi!$J$1</c:f>
              <c:strCache>
                <c:ptCount val="1"/>
                <c:pt idx="0">
                  <c:v>"-Ofast" оптимизация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pi!$A$3:$A$12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pi!$N$3:$N$12</c:f>
              <c:numCache>
                <c:formatCode>General</c:formatCode>
                <c:ptCount val="10"/>
                <c:pt idx="0">
                  <c:v>0.39787798408488068</c:v>
                </c:pt>
                <c:pt idx="1">
                  <c:v>0.66277836691410397</c:v>
                </c:pt>
                <c:pt idx="2">
                  <c:v>2.7368421052631575</c:v>
                </c:pt>
                <c:pt idx="3">
                  <c:v>23.794693619709413</c:v>
                </c:pt>
                <c:pt idx="4">
                  <c:v>75.3735547190105</c:v>
                </c:pt>
                <c:pt idx="5">
                  <c:v>94.151208647671041</c:v>
                </c:pt>
                <c:pt idx="6">
                  <c:v>62.540492863774254</c:v>
                </c:pt>
                <c:pt idx="7">
                  <c:v>51.51170289033476</c:v>
                </c:pt>
                <c:pt idx="8">
                  <c:v>66.127845636414975</c:v>
                </c:pt>
                <c:pt idx="9">
                  <c:v>65.060847459174141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E-4117-ABCA-9C6E56FA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963248"/>
        <c:axId val="894255840"/>
      </c:lineChart>
      <c:catAx>
        <c:axId val="11339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255840"/>
        <c:crosses val="autoZero"/>
        <c:auto val="1"/>
        <c:lblAlgn val="ctr"/>
        <c:lblOffset val="100"/>
        <c:noMultiLvlLbl val="0"/>
      </c:catAx>
      <c:valAx>
        <c:axId val="8942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9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  / Ноутбук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[1]matrix!$B$1</c:f>
              <c:strCache>
                <c:ptCount val="1"/>
                <c:pt idx="0">
                  <c:v>Без оптимизации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[1]matrix!$A$3:$A$12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[1]matrix!$D$3:$D$12</c:f>
              <c:numCache>
                <c:formatCode>General</c:formatCode>
                <c:ptCount val="10"/>
                <c:pt idx="0">
                  <c:v>3.9186918513095956</c:v>
                </c:pt>
                <c:pt idx="1">
                  <c:v>6.6545645781536917</c:v>
                </c:pt>
                <c:pt idx="2">
                  <c:v>12.707804267899784</c:v>
                </c:pt>
                <c:pt idx="3">
                  <c:v>14.927946754508721</c:v>
                </c:pt>
                <c:pt idx="4">
                  <c:v>12.739278852431495</c:v>
                </c:pt>
                <c:pt idx="5">
                  <c:v>16.816746541512632</c:v>
                </c:pt>
                <c:pt idx="6">
                  <c:v>13.238219484939043</c:v>
                </c:pt>
                <c:pt idx="7">
                  <c:v>13.894108015097693</c:v>
                </c:pt>
                <c:pt idx="8">
                  <c:v>11.610259463991193</c:v>
                </c:pt>
                <c:pt idx="9">
                  <c:v>14.30380914424347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3FB-888F-278BDC6400C7}"/>
            </c:ext>
          </c:extLst>
        </c:ser>
        <c:ser>
          <c:idx val="1"/>
          <c:order val="1"/>
          <c:tx>
            <c:strRef>
              <c:f>[1]matrix!$E$1</c:f>
              <c:strCache>
                <c:ptCount val="1"/>
                <c:pt idx="0">
                  <c:v>"-O3" оптимизация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[1]matrix!$A$3:$A$12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[1]matrix!$G$3:$G$12</c:f>
              <c:numCache>
                <c:formatCode>General</c:formatCode>
                <c:ptCount val="10"/>
                <c:pt idx="0">
                  <c:v>12.778052364766642</c:v>
                </c:pt>
                <c:pt idx="1">
                  <c:v>15.094192343549102</c:v>
                </c:pt>
                <c:pt idx="2">
                  <c:v>16.208052053680358</c:v>
                </c:pt>
                <c:pt idx="3">
                  <c:v>27.4986225154883</c:v>
                </c:pt>
                <c:pt idx="4">
                  <c:v>31.381575990724183</c:v>
                </c:pt>
                <c:pt idx="5">
                  <c:v>41.735126403885346</c:v>
                </c:pt>
                <c:pt idx="6">
                  <c:v>44.29503235401809</c:v>
                </c:pt>
                <c:pt idx="7">
                  <c:v>37.642359121052365</c:v>
                </c:pt>
                <c:pt idx="8">
                  <c:v>40.026129193270215</c:v>
                </c:pt>
                <c:pt idx="9">
                  <c:v>37.405721088873157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3FB-888F-278BDC6400C7}"/>
            </c:ext>
          </c:extLst>
        </c:ser>
        <c:ser>
          <c:idx val="2"/>
          <c:order val="2"/>
          <c:tx>
            <c:strRef>
              <c:f>[1]matrix!$H$1</c:f>
              <c:strCache>
                <c:ptCount val="1"/>
                <c:pt idx="0">
                  <c:v>"-Ofast" оптимизация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[1]matrix!$A$3:$A$12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[1]matrix!$J$3:$J$12</c:f>
              <c:numCache>
                <c:formatCode>General</c:formatCode>
                <c:ptCount val="10"/>
                <c:pt idx="0">
                  <c:v>4.7100055152813045</c:v>
                </c:pt>
                <c:pt idx="1">
                  <c:v>6.0101045128867217</c:v>
                </c:pt>
                <c:pt idx="2">
                  <c:v>14.771886702762865</c:v>
                </c:pt>
                <c:pt idx="3">
                  <c:v>20.815852691348372</c:v>
                </c:pt>
                <c:pt idx="4">
                  <c:v>24.193744142815444</c:v>
                </c:pt>
                <c:pt idx="5">
                  <c:v>39.034267754853751</c:v>
                </c:pt>
                <c:pt idx="6">
                  <c:v>45.515743041954011</c:v>
                </c:pt>
                <c:pt idx="7">
                  <c:v>39.093383643880614</c:v>
                </c:pt>
                <c:pt idx="8">
                  <c:v>39.764153156111412</c:v>
                </c:pt>
                <c:pt idx="9">
                  <c:v>36.659039082164867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7-43FB-888F-278BDC64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963248"/>
        <c:axId val="894255840"/>
      </c:lineChart>
      <c:catAx>
        <c:axId val="11339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255840"/>
        <c:crosses val="autoZero"/>
        <c:auto val="1"/>
        <c:lblAlgn val="ctr"/>
        <c:lblOffset val="100"/>
        <c:noMultiLvlLbl val="0"/>
      </c:catAx>
      <c:valAx>
        <c:axId val="8942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9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308610</xdr:colOff>
      <xdr:row>13</xdr:row>
      <xdr:rowOff>95250</xdr:rowOff>
    </xdr:from>
    <xdr:to>
      <xdr:col>3</xdr:col>
      <xdr:colOff>1101090</xdr:colOff>
      <xdr:row>28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9D0C41-7A9F-469E-A330-F0A9DB713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773430</xdr:colOff>
      <xdr:row>14</xdr:row>
      <xdr:rowOff>80010</xdr:rowOff>
    </xdr:from>
    <xdr:to>
      <xdr:col>3</xdr:col>
      <xdr:colOff>186690</xdr:colOff>
      <xdr:row>29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159AF1-693D-4D75-BF1D-3A74D6D27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x/matrix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</sheetNames>
    <sheetDataSet>
      <sheetData sheetId="0">
        <row r="1">
          <cell r="B1" t="str">
            <v>Без оптимизации</v>
          </cell>
          <cell r="E1" t="str">
            <v>"-O3" оптимизация</v>
          </cell>
          <cell r="H1" t="str">
            <v>"-Ofast" оптимизация</v>
          </cell>
        </row>
        <row r="3">
          <cell r="A3">
            <v>100</v>
          </cell>
          <cell r="D3">
            <v>3.9186918513095956</v>
          </cell>
          <cell r="G3">
            <v>12.778052364766642</v>
          </cell>
          <cell r="J3">
            <v>4.7100055152813045</v>
          </cell>
        </row>
        <row r="4">
          <cell r="A4">
            <v>200</v>
          </cell>
          <cell r="D4">
            <v>6.6545645781536917</v>
          </cell>
          <cell r="G4">
            <v>15.094192343549102</v>
          </cell>
          <cell r="J4">
            <v>6.0101045128867217</v>
          </cell>
        </row>
        <row r="5">
          <cell r="A5">
            <v>300</v>
          </cell>
          <cell r="D5">
            <v>12.707804267899784</v>
          </cell>
          <cell r="G5">
            <v>16.208052053680358</v>
          </cell>
          <cell r="J5">
            <v>14.771886702762865</v>
          </cell>
        </row>
        <row r="6">
          <cell r="A6">
            <v>400</v>
          </cell>
          <cell r="D6">
            <v>14.927946754508721</v>
          </cell>
          <cell r="G6">
            <v>27.4986225154883</v>
          </cell>
          <cell r="J6">
            <v>20.815852691348372</v>
          </cell>
        </row>
        <row r="7">
          <cell r="A7">
            <v>500</v>
          </cell>
          <cell r="D7">
            <v>12.739278852431495</v>
          </cell>
          <cell r="G7">
            <v>31.381575990724183</v>
          </cell>
          <cell r="J7">
            <v>24.193744142815444</v>
          </cell>
        </row>
        <row r="8">
          <cell r="A8">
            <v>600</v>
          </cell>
          <cell r="D8">
            <v>16.816746541512632</v>
          </cell>
          <cell r="G8">
            <v>41.735126403885346</v>
          </cell>
          <cell r="J8">
            <v>39.034267754853751</v>
          </cell>
        </row>
        <row r="9">
          <cell r="A9">
            <v>700</v>
          </cell>
          <cell r="D9">
            <v>13.238219484939043</v>
          </cell>
          <cell r="G9">
            <v>44.29503235401809</v>
          </cell>
          <cell r="J9">
            <v>45.515743041954011</v>
          </cell>
        </row>
        <row r="10">
          <cell r="A10">
            <v>800</v>
          </cell>
          <cell r="D10">
            <v>13.894108015097693</v>
          </cell>
          <cell r="G10">
            <v>37.642359121052365</v>
          </cell>
          <cell r="J10">
            <v>39.093383643880614</v>
          </cell>
        </row>
        <row r="11">
          <cell r="A11">
            <v>900</v>
          </cell>
          <cell r="D11">
            <v>11.610259463991193</v>
          </cell>
          <cell r="G11">
            <v>40.026129193270215</v>
          </cell>
          <cell r="J11">
            <v>39.764153156111412</v>
          </cell>
        </row>
        <row r="12">
          <cell r="A12">
            <v>1000</v>
          </cell>
          <cell r="D12">
            <v>14.30380914424347</v>
          </cell>
          <cell r="G12">
            <v>37.405721088873157</v>
          </cell>
          <cell r="J12">
            <v>36.659039082164867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B6A4-F857-4734-BF67-6B469CE0CB82}">
  <dimension ref="A1:R14"/>
  <sheetViews>
    <sheetView workbookViewId="0">
      <selection activeCell="A3" sqref="A3"/>
    </sheetView>
  </sheetViews>
  <sheetFormatPr defaultRowHeight="14.4" x14ac:dyDescent="0.3"/>
  <cols>
    <col min="1" max="1" width="19" customWidth="1"/>
    <col min="2" max="2" width="24.33203125" customWidth="1"/>
    <col min="3" max="3" width="30.77734375" customWidth="1"/>
    <col min="4" max="4" width="25.44140625" customWidth="1"/>
    <col min="5" max="6" width="27.5546875" customWidth="1"/>
    <col min="7" max="7" width="31.44140625" customWidth="1"/>
    <col min="8" max="8" width="26.44140625" customWidth="1"/>
    <col min="9" max="10" width="27" customWidth="1"/>
    <col min="11" max="11" width="31" customWidth="1"/>
    <col min="12" max="12" width="21.109375" customWidth="1"/>
    <col min="13" max="13" width="25.5546875" customWidth="1"/>
    <col min="14" max="15" width="28.5546875" customWidth="1"/>
    <col min="16" max="16" width="18.88671875" customWidth="1"/>
    <col min="17" max="17" width="26.44140625" customWidth="1"/>
    <col min="18" max="18" width="31.21875" customWidth="1"/>
  </cols>
  <sheetData>
    <row r="1" spans="1:18" x14ac:dyDescent="0.3">
      <c r="A1" s="1" t="s">
        <v>0</v>
      </c>
      <c r="B1" s="29" t="s">
        <v>1</v>
      </c>
      <c r="C1" s="30"/>
      <c r="D1" s="31"/>
      <c r="E1" s="3"/>
      <c r="F1" s="30" t="s">
        <v>2</v>
      </c>
      <c r="G1" s="30"/>
      <c r="H1" s="30"/>
      <c r="I1" s="30"/>
      <c r="J1" s="32" t="s">
        <v>3</v>
      </c>
      <c r="K1" s="33"/>
      <c r="L1" s="33"/>
      <c r="M1" s="33"/>
      <c r="N1" s="34"/>
      <c r="O1" s="35" t="s">
        <v>4</v>
      </c>
      <c r="P1" s="36"/>
      <c r="Q1" s="37"/>
      <c r="R1" s="7"/>
    </row>
    <row r="2" spans="1:18" x14ac:dyDescent="0.3">
      <c r="A2" s="8" t="s">
        <v>14</v>
      </c>
      <c r="B2" s="9" t="s">
        <v>5</v>
      </c>
      <c r="C2" s="10" t="s">
        <v>6</v>
      </c>
      <c r="D2" s="11" t="s">
        <v>7</v>
      </c>
      <c r="E2" s="12" t="s">
        <v>8</v>
      </c>
      <c r="F2" s="13" t="str">
        <f>B2</f>
        <v>Погрешность</v>
      </c>
      <c r="G2" s="11" t="str">
        <f>C2</f>
        <v>Huawei Matebook D15 (Linux Mint)</v>
      </c>
      <c r="H2" s="11" t="s">
        <v>7</v>
      </c>
      <c r="I2" s="14" t="str">
        <f>E2</f>
        <v>Плата  / Ноутбук</v>
      </c>
      <c r="J2" s="4" t="s">
        <v>9</v>
      </c>
      <c r="K2" s="5" t="str">
        <f>C2</f>
        <v>Huawei Matebook D15 (Linux Mint)</v>
      </c>
      <c r="L2" s="5" t="s">
        <v>10</v>
      </c>
      <c r="M2" s="5" t="s">
        <v>7</v>
      </c>
      <c r="N2" s="15" t="str">
        <f>E2</f>
        <v>Плата  / Ноутбук</v>
      </c>
      <c r="O2" s="4" t="str">
        <f>B2</f>
        <v>Погрешность</v>
      </c>
      <c r="P2" s="13" t="s">
        <v>11</v>
      </c>
      <c r="Q2" s="11" t="s">
        <v>7</v>
      </c>
      <c r="R2" s="11" t="s">
        <v>12</v>
      </c>
    </row>
    <row r="3" spans="1:18" x14ac:dyDescent="0.3">
      <c r="A3" s="16">
        <v>1</v>
      </c>
      <c r="B3" s="17">
        <v>5.8407346410199998E-2</v>
      </c>
      <c r="C3" s="18">
        <v>1.886E-6</v>
      </c>
      <c r="D3" s="18">
        <v>7.5000000000000002E-7</v>
      </c>
      <c r="E3" s="19">
        <f>D3/C3</f>
        <v>0.39766702014846234</v>
      </c>
      <c r="F3" s="20">
        <v>5.8407346410199998E-2</v>
      </c>
      <c r="G3" s="21">
        <v>2.3740000000000001E-6</v>
      </c>
      <c r="H3" s="21">
        <v>9.9999999999999995E-7</v>
      </c>
      <c r="I3" s="22">
        <f>H3/G3</f>
        <v>0.42122999157540014</v>
      </c>
      <c r="J3" s="23">
        <v>5.8407346410199998E-2</v>
      </c>
      <c r="K3" s="21">
        <v>1.885E-6</v>
      </c>
      <c r="L3" s="24">
        <v>5.8407346410199998E-2</v>
      </c>
      <c r="M3" s="21">
        <v>7.5000000000000002E-7</v>
      </c>
      <c r="N3" s="22">
        <f>M3/K3</f>
        <v>0.39787798408488068</v>
      </c>
      <c r="O3" s="25"/>
      <c r="P3" s="26"/>
      <c r="Q3" s="21"/>
      <c r="R3" s="21"/>
    </row>
    <row r="4" spans="1:18" x14ac:dyDescent="0.3">
      <c r="A4" s="16">
        <v>10</v>
      </c>
      <c r="B4" s="17">
        <v>8.3333141130000001E-4</v>
      </c>
      <c r="C4" s="18">
        <v>2.3740000000000001E-6</v>
      </c>
      <c r="D4" s="18">
        <v>1.75E-6</v>
      </c>
      <c r="E4" s="19">
        <f t="shared" ref="E4:E12" si="0">D4/C4</f>
        <v>0.73715248525695032</v>
      </c>
      <c r="F4" s="20">
        <v>8.3333141130000001E-4</v>
      </c>
      <c r="G4" s="21">
        <v>1.956E-6</v>
      </c>
      <c r="H4" s="21">
        <v>1.2500000000000001E-6</v>
      </c>
      <c r="I4" s="22">
        <f t="shared" ref="I4:I12" si="1">H4/G4</f>
        <v>0.63905930470347649</v>
      </c>
      <c r="J4" s="23">
        <v>8.3333141130000001E-4</v>
      </c>
      <c r="K4" s="21">
        <v>1.886E-6</v>
      </c>
      <c r="L4" s="24">
        <v>8.3333141130000001E-4</v>
      </c>
      <c r="M4" s="21">
        <v>1.2500000000000001E-6</v>
      </c>
      <c r="N4" s="22">
        <f t="shared" ref="N4:N12" si="2">M4/K4</f>
        <v>0.66277836691410397</v>
      </c>
      <c r="O4" s="25"/>
      <c r="P4" s="26"/>
      <c r="Q4" s="21"/>
      <c r="R4" s="21"/>
    </row>
    <row r="5" spans="1:18" x14ac:dyDescent="0.3">
      <c r="A5" s="16">
        <v>100</v>
      </c>
      <c r="B5" s="17">
        <v>8.3333333000000004E-6</v>
      </c>
      <c r="C5" s="18">
        <v>4.8890000000000001E-6</v>
      </c>
      <c r="D5" s="18">
        <v>9.5009999999999993E-6</v>
      </c>
      <c r="E5" s="19">
        <f t="shared" si="0"/>
        <v>1.9433421967682551</v>
      </c>
      <c r="F5" s="20">
        <v>8.3333333000000004E-6</v>
      </c>
      <c r="G5" s="21">
        <v>4.6800000000000001E-6</v>
      </c>
      <c r="H5" s="21">
        <v>6.7510000000000002E-6</v>
      </c>
      <c r="I5" s="22">
        <f t="shared" si="1"/>
        <v>1.4425213675213675</v>
      </c>
      <c r="J5" s="23">
        <v>8.3333333000000004E-6</v>
      </c>
      <c r="K5" s="21">
        <v>2.3750000000000001E-6</v>
      </c>
      <c r="L5" s="24">
        <v>8.3333333000000004E-6</v>
      </c>
      <c r="M5" s="21">
        <v>6.4999999999999996E-6</v>
      </c>
      <c r="N5" s="22">
        <f t="shared" si="2"/>
        <v>2.7368421052631575</v>
      </c>
      <c r="O5" s="25"/>
      <c r="P5" s="26"/>
      <c r="Q5" s="21"/>
      <c r="R5" s="21"/>
    </row>
    <row r="6" spans="1:18" x14ac:dyDescent="0.3">
      <c r="A6" s="16">
        <v>1000</v>
      </c>
      <c r="B6" s="17">
        <v>8.3333299999999999E-8</v>
      </c>
      <c r="C6" s="18">
        <v>1.9904000000000001E-5</v>
      </c>
      <c r="D6" s="18">
        <v>8.8251000000000006E-5</v>
      </c>
      <c r="E6" s="19">
        <f t="shared" si="0"/>
        <v>4.433832395498392</v>
      </c>
      <c r="F6" s="20">
        <v>8.3333299999999999E-8</v>
      </c>
      <c r="G6" s="21">
        <v>4.6789999999999996E-6</v>
      </c>
      <c r="H6" s="21">
        <v>6.1002999999999999E-5</v>
      </c>
      <c r="I6" s="22">
        <f t="shared" si="1"/>
        <v>13.037614874973286</v>
      </c>
      <c r="J6" s="23">
        <v>8.3333299999999999E-8</v>
      </c>
      <c r="K6" s="21">
        <v>4.7489999999999998E-6</v>
      </c>
      <c r="L6" s="24">
        <v>8.3333299999999999E-8</v>
      </c>
      <c r="M6" s="21">
        <v>1.13001E-4</v>
      </c>
      <c r="N6" s="22">
        <f t="shared" si="2"/>
        <v>23.794693619709413</v>
      </c>
      <c r="O6" s="25"/>
      <c r="P6" s="26"/>
      <c r="Q6" s="21"/>
      <c r="R6" s="21"/>
    </row>
    <row r="7" spans="1:18" x14ac:dyDescent="0.3">
      <c r="A7" s="16">
        <v>10000</v>
      </c>
      <c r="B7" s="17">
        <v>8.3330000000000001E-10</v>
      </c>
      <c r="C7" s="18">
        <v>1.8409200000000001E-4</v>
      </c>
      <c r="D7" s="18">
        <v>1.750766E-3</v>
      </c>
      <c r="E7" s="19">
        <f t="shared" si="0"/>
        <v>9.5102774699606716</v>
      </c>
      <c r="F7" s="20">
        <v>8.3330000000000001E-10</v>
      </c>
      <c r="G7" s="21">
        <v>2.5842000000000001E-5</v>
      </c>
      <c r="H7" s="21">
        <v>1.247555E-3</v>
      </c>
      <c r="I7" s="22">
        <f t="shared" si="1"/>
        <v>48.276255707762559</v>
      </c>
      <c r="J7" s="23">
        <v>8.3330000000000001E-10</v>
      </c>
      <c r="K7" s="21">
        <v>1.4876E-5</v>
      </c>
      <c r="L7" s="24">
        <v>8.3330000000000001E-10</v>
      </c>
      <c r="M7" s="21">
        <v>1.1212570000000001E-3</v>
      </c>
      <c r="N7" s="22">
        <f t="shared" si="2"/>
        <v>75.3735547190105</v>
      </c>
      <c r="O7" s="25"/>
      <c r="P7" s="26"/>
      <c r="Q7" s="21"/>
      <c r="R7" s="21"/>
    </row>
    <row r="8" spans="1:18" x14ac:dyDescent="0.3">
      <c r="A8" s="16">
        <v>100000</v>
      </c>
      <c r="B8" s="17">
        <v>8.3999999999999998E-12</v>
      </c>
      <c r="C8" s="18">
        <v>1.394726E-3</v>
      </c>
      <c r="D8" s="18">
        <v>1.7741158999999999E-2</v>
      </c>
      <c r="E8" s="19">
        <f t="shared" si="0"/>
        <v>12.720175145512451</v>
      </c>
      <c r="F8" s="20">
        <v>8.3999999999999998E-12</v>
      </c>
      <c r="G8" s="21">
        <v>2.9585199999999999E-4</v>
      </c>
      <c r="H8" s="21">
        <v>1.2070030000000001E-2</v>
      </c>
      <c r="I8" s="22">
        <f t="shared" si="1"/>
        <v>40.797527141949359</v>
      </c>
      <c r="J8" s="23">
        <v>8.2999999999999998E-12</v>
      </c>
      <c r="K8" s="21">
        <v>1.19431E-4</v>
      </c>
      <c r="L8" s="24">
        <v>8.3999999999999998E-12</v>
      </c>
      <c r="M8" s="21">
        <v>1.1244573000000001E-2</v>
      </c>
      <c r="N8" s="22">
        <f t="shared" si="2"/>
        <v>94.151208647671041</v>
      </c>
      <c r="O8" s="25"/>
      <c r="P8" s="26"/>
      <c r="Q8" s="21"/>
      <c r="R8" s="21"/>
    </row>
    <row r="9" spans="1:18" x14ac:dyDescent="0.3">
      <c r="A9" s="16">
        <v>1000000</v>
      </c>
      <c r="B9" s="17">
        <v>0</v>
      </c>
      <c r="C9" s="18">
        <v>1.2684035E-2</v>
      </c>
      <c r="D9" s="18">
        <v>8.7619787000000005E-2</v>
      </c>
      <c r="E9" s="19">
        <f t="shared" si="0"/>
        <v>6.9078796297865788</v>
      </c>
      <c r="F9" s="20">
        <v>0</v>
      </c>
      <c r="G9" s="21">
        <v>2.6862069999999999E-3</v>
      </c>
      <c r="H9" s="21">
        <v>6.8202995000000002E-2</v>
      </c>
      <c r="I9" s="22">
        <f t="shared" si="1"/>
        <v>25.390074182667234</v>
      </c>
      <c r="J9" s="23">
        <v>2.0000000000000001E-13</v>
      </c>
      <c r="K9" s="21">
        <v>1.142831E-3</v>
      </c>
      <c r="L9" s="24">
        <v>0</v>
      </c>
      <c r="M9" s="21">
        <v>7.1473213999999993E-2</v>
      </c>
      <c r="N9" s="22">
        <f t="shared" si="2"/>
        <v>62.540492863774254</v>
      </c>
      <c r="O9" s="25"/>
      <c r="P9" s="26"/>
      <c r="Q9" s="21"/>
      <c r="R9" s="21"/>
    </row>
    <row r="10" spans="1:18" x14ac:dyDescent="0.3">
      <c r="A10" s="16">
        <v>10000000</v>
      </c>
      <c r="B10" s="17">
        <v>1E-13</v>
      </c>
      <c r="C10" s="18">
        <v>9.3059022000000005E-2</v>
      </c>
      <c r="D10" s="18">
        <v>0.88240747900000005</v>
      </c>
      <c r="E10" s="19">
        <f t="shared" si="0"/>
        <v>9.4822346080533713</v>
      </c>
      <c r="F10" s="20">
        <v>1E-13</v>
      </c>
      <c r="G10" s="21">
        <v>1.7634638000000001E-2</v>
      </c>
      <c r="H10" s="21">
        <v>0.60154666000000001</v>
      </c>
      <c r="I10" s="22">
        <f t="shared" si="1"/>
        <v>34.111653440235067</v>
      </c>
      <c r="J10" s="23">
        <v>1E-13</v>
      </c>
      <c r="K10" s="21">
        <v>1.0919012000000001E-2</v>
      </c>
      <c r="L10" s="24">
        <v>1E-13</v>
      </c>
      <c r="M10" s="21">
        <v>0.56245690199999998</v>
      </c>
      <c r="N10" s="22">
        <f t="shared" si="2"/>
        <v>51.51170289033476</v>
      </c>
      <c r="O10" s="25"/>
      <c r="P10" s="26"/>
      <c r="Q10" s="21"/>
      <c r="R10" s="21"/>
    </row>
    <row r="11" spans="1:18" x14ac:dyDescent="0.3">
      <c r="A11" s="16">
        <v>100000000</v>
      </c>
      <c r="B11" s="17">
        <v>5.9999999999999997E-13</v>
      </c>
      <c r="C11" s="18">
        <v>0.66179241099999997</v>
      </c>
      <c r="D11" s="18">
        <v>8.7790012690000001</v>
      </c>
      <c r="E11" s="19">
        <f t="shared" si="0"/>
        <v>13.265490995483779</v>
      </c>
      <c r="F11" s="20">
        <v>5.9999999999999997E-13</v>
      </c>
      <c r="G11" s="21">
        <v>0.16532063799999999</v>
      </c>
      <c r="H11" s="21">
        <v>6.0353686150000003</v>
      </c>
      <c r="I11" s="22">
        <f t="shared" si="1"/>
        <v>36.507048896097295</v>
      </c>
      <c r="J11" s="23">
        <v>2.0000000000000001E-13</v>
      </c>
      <c r="K11" s="21">
        <v>8.4981649000000006E-2</v>
      </c>
      <c r="L11" s="24">
        <v>5.9999999999999997E-13</v>
      </c>
      <c r="M11" s="21">
        <v>5.6196533669999997</v>
      </c>
      <c r="N11" s="22">
        <f t="shared" si="2"/>
        <v>66.127845636414975</v>
      </c>
      <c r="O11" s="25"/>
      <c r="P11" s="26"/>
      <c r="Q11" s="21"/>
      <c r="R11" s="21"/>
    </row>
    <row r="12" spans="1:18" x14ac:dyDescent="0.3">
      <c r="A12" s="16">
        <v>1000000000</v>
      </c>
      <c r="B12" s="17">
        <v>2.0000000000000001E-13</v>
      </c>
      <c r="C12" s="18">
        <v>6.5934577880000003</v>
      </c>
      <c r="D12" s="18">
        <v>87.697986076000007</v>
      </c>
      <c r="E12" s="19">
        <f t="shared" si="0"/>
        <v>13.300757947614239</v>
      </c>
      <c r="F12" s="20">
        <v>2.0000000000000001E-13</v>
      </c>
      <c r="G12" s="26">
        <v>1.5667385979999999</v>
      </c>
      <c r="H12" s="21">
        <v>60.119798328000002</v>
      </c>
      <c r="I12" s="22">
        <f t="shared" si="1"/>
        <v>38.372577534468839</v>
      </c>
      <c r="J12" s="23">
        <v>1E-13</v>
      </c>
      <c r="K12" s="21">
        <v>0.86234613100000002</v>
      </c>
      <c r="L12" s="24">
        <v>2.0000000000000001E-13</v>
      </c>
      <c r="M12" s="21">
        <v>56.104970086000002</v>
      </c>
      <c r="N12" s="22">
        <f t="shared" si="2"/>
        <v>65.060847459174141</v>
      </c>
      <c r="O12" s="25"/>
      <c r="P12" s="26"/>
      <c r="Q12" s="21"/>
      <c r="R12" s="21"/>
    </row>
    <row r="13" spans="1:18" x14ac:dyDescent="0.3">
      <c r="E13" s="19">
        <f>AVERAGE(E3:E12)</f>
        <v>7.2698809894083158</v>
      </c>
      <c r="F13" s="27"/>
      <c r="I13" s="28">
        <f>AVERAGE(I3:I12)</f>
        <v>23.899556244195388</v>
      </c>
      <c r="N13" s="28">
        <f>AVERAGE(N3:N12)</f>
        <v>44.235784429235117</v>
      </c>
      <c r="R13" s="21"/>
    </row>
    <row r="14" spans="1:18" x14ac:dyDescent="0.3">
      <c r="E14" s="19">
        <f>MAX(E3:E12)-MIN(E3:E12)</f>
        <v>12.903090927465776</v>
      </c>
      <c r="F14" s="27"/>
      <c r="I14" s="28">
        <f>MAX(I3:I13)-MIN(I3:I13)</f>
        <v>47.855025716187157</v>
      </c>
      <c r="N14" s="28">
        <f>MAX(N3:N13)-MIN(N3:N13)</f>
        <v>93.753330663586155</v>
      </c>
      <c r="R14" s="21"/>
    </row>
  </sheetData>
  <mergeCells count="4">
    <mergeCell ref="B1:D1"/>
    <mergeCell ref="F1:I1"/>
    <mergeCell ref="J1:N1"/>
    <mergeCell ref="O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AB69-1638-4D3B-BF27-324A2596AF65}">
  <dimension ref="A1:M14"/>
  <sheetViews>
    <sheetView tabSelected="1" workbookViewId="0">
      <selection activeCell="E20" sqref="E20"/>
    </sheetView>
  </sheetViews>
  <sheetFormatPr defaultRowHeight="14.4" x14ac:dyDescent="0.3"/>
  <cols>
    <col min="1" max="1" width="19" customWidth="1"/>
    <col min="2" max="2" width="30.77734375" customWidth="1"/>
    <col min="3" max="3" width="25.44140625" customWidth="1"/>
    <col min="4" max="4" width="27.5546875" customWidth="1"/>
    <col min="5" max="5" width="31.44140625" customWidth="1"/>
    <col min="6" max="6" width="26.44140625" customWidth="1"/>
    <col min="7" max="7" width="27" customWidth="1"/>
    <col min="8" max="8" width="31" customWidth="1"/>
    <col min="9" max="9" width="25.5546875" customWidth="1"/>
    <col min="10" max="10" width="28.5546875" customWidth="1"/>
    <col min="11" max="11" width="18.88671875" customWidth="1"/>
    <col min="12" max="12" width="26.44140625" customWidth="1"/>
    <col min="13" max="13" width="31.21875" customWidth="1"/>
  </cols>
  <sheetData>
    <row r="1" spans="1:13" x14ac:dyDescent="0.3">
      <c r="A1" s="1" t="s">
        <v>0</v>
      </c>
      <c r="B1" s="30" t="s">
        <v>1</v>
      </c>
      <c r="C1" s="30"/>
      <c r="D1" s="38"/>
      <c r="E1" s="29" t="s">
        <v>2</v>
      </c>
      <c r="F1" s="30"/>
      <c r="G1" s="38"/>
      <c r="H1" s="29" t="s">
        <v>3</v>
      </c>
      <c r="I1" s="30"/>
      <c r="J1" s="38"/>
      <c r="K1" s="35" t="s">
        <v>4</v>
      </c>
      <c r="L1" s="36"/>
      <c r="M1" s="37"/>
    </row>
    <row r="2" spans="1:13" x14ac:dyDescent="0.3">
      <c r="A2" s="8" t="s">
        <v>13</v>
      </c>
      <c r="B2" s="10" t="s">
        <v>6</v>
      </c>
      <c r="C2" s="11" t="s">
        <v>7</v>
      </c>
      <c r="D2" s="12" t="s">
        <v>8</v>
      </c>
      <c r="E2" s="11" t="str">
        <f>B2</f>
        <v>Huawei Matebook D15 (Linux Mint)</v>
      </c>
      <c r="F2" s="11" t="s">
        <v>7</v>
      </c>
      <c r="G2" s="6" t="str">
        <f>D2</f>
        <v>Плата  / Ноутбук</v>
      </c>
      <c r="H2" s="2" t="str">
        <f>B2</f>
        <v>Huawei Matebook D15 (Linux Mint)</v>
      </c>
      <c r="I2" s="5" t="s">
        <v>7</v>
      </c>
      <c r="J2" s="6" t="str">
        <f>D2</f>
        <v>Плата  / Ноутбук</v>
      </c>
      <c r="K2" s="13" t="s">
        <v>11</v>
      </c>
      <c r="L2" s="11" t="s">
        <v>7</v>
      </c>
      <c r="M2" s="11" t="s">
        <v>12</v>
      </c>
    </row>
    <row r="3" spans="1:13" x14ac:dyDescent="0.3">
      <c r="A3" s="16">
        <v>100</v>
      </c>
      <c r="B3" s="18">
        <v>1.17479E-2</v>
      </c>
      <c r="C3" s="18">
        <v>4.6036399999999998E-2</v>
      </c>
      <c r="D3" s="19">
        <f>C3/B3</f>
        <v>3.9186918513095956</v>
      </c>
      <c r="E3" s="21">
        <v>7.56692E-4</v>
      </c>
      <c r="F3" s="21">
        <v>9.6690500000000002E-3</v>
      </c>
      <c r="G3" s="28">
        <f>F3/E3</f>
        <v>12.778052364766642</v>
      </c>
      <c r="H3" s="26">
        <v>2.0125899999999999E-3</v>
      </c>
      <c r="I3" s="21">
        <v>9.4793099999999995E-3</v>
      </c>
      <c r="J3" s="28">
        <f t="shared" ref="J3:J12" si="0">I3/H3</f>
        <v>4.7100055152813045</v>
      </c>
      <c r="K3" s="26"/>
      <c r="L3" s="21"/>
      <c r="M3" s="21"/>
    </row>
    <row r="4" spans="1:13" x14ac:dyDescent="0.3">
      <c r="A4" s="16">
        <v>200</v>
      </c>
      <c r="B4" s="18">
        <v>5.7235300000000003E-2</v>
      </c>
      <c r="C4" s="18">
        <v>0.38087599999999999</v>
      </c>
      <c r="D4" s="19">
        <f t="shared" ref="D4:D12" si="1">C4/B4</f>
        <v>6.6545645781536917</v>
      </c>
      <c r="E4" s="21">
        <v>6.7898300000000002E-3</v>
      </c>
      <c r="F4" s="21">
        <v>0.10248699999999999</v>
      </c>
      <c r="G4" s="28">
        <f t="shared" ref="G4:G12" si="2">F4/E4</f>
        <v>15.094192343549102</v>
      </c>
      <c r="H4" s="26">
        <v>1.87441E-2</v>
      </c>
      <c r="I4" s="21">
        <v>0.112654</v>
      </c>
      <c r="J4" s="28">
        <f t="shared" si="0"/>
        <v>6.0101045128867217</v>
      </c>
      <c r="K4" s="26"/>
      <c r="L4" s="21"/>
      <c r="M4" s="21"/>
    </row>
    <row r="5" spans="1:13" x14ac:dyDescent="0.3">
      <c r="A5" s="16">
        <v>300</v>
      </c>
      <c r="B5" s="18">
        <v>0.105532</v>
      </c>
      <c r="C5" s="18">
        <v>1.34108</v>
      </c>
      <c r="D5" s="19">
        <f t="shared" si="1"/>
        <v>12.707804267899784</v>
      </c>
      <c r="E5" s="21">
        <v>2.4590000000000001E-2</v>
      </c>
      <c r="F5" s="21">
        <v>0.39855600000000002</v>
      </c>
      <c r="G5" s="28">
        <f t="shared" si="2"/>
        <v>16.208052053680358</v>
      </c>
      <c r="H5" s="26">
        <v>2.58753E-2</v>
      </c>
      <c r="I5" s="21">
        <v>0.38222699999999998</v>
      </c>
      <c r="J5" s="28">
        <f t="shared" si="0"/>
        <v>14.771886702762865</v>
      </c>
      <c r="K5" s="26"/>
      <c r="L5" s="21"/>
      <c r="M5" s="21"/>
    </row>
    <row r="6" spans="1:13" x14ac:dyDescent="0.3">
      <c r="A6" s="16">
        <v>400</v>
      </c>
      <c r="B6" s="18">
        <v>0.26653900000000003</v>
      </c>
      <c r="C6" s="18">
        <v>3.9788800000000002</v>
      </c>
      <c r="D6" s="19">
        <f t="shared" si="1"/>
        <v>14.927946754508721</v>
      </c>
      <c r="E6" s="21">
        <v>5.95288E-2</v>
      </c>
      <c r="F6" s="21">
        <v>1.63696</v>
      </c>
      <c r="G6" s="28">
        <f t="shared" si="2"/>
        <v>27.4986225154883</v>
      </c>
      <c r="H6" s="26">
        <v>7.8300900000000007E-2</v>
      </c>
      <c r="I6" s="21">
        <v>1.6298999999999999</v>
      </c>
      <c r="J6" s="28">
        <f t="shared" si="0"/>
        <v>20.815852691348372</v>
      </c>
      <c r="K6" s="26"/>
      <c r="L6" s="21"/>
      <c r="M6" s="21"/>
    </row>
    <row r="7" spans="1:13" x14ac:dyDescent="0.3">
      <c r="A7" s="16">
        <v>500</v>
      </c>
      <c r="B7" s="18">
        <v>0.58969899999999997</v>
      </c>
      <c r="C7" s="18">
        <v>7.51234</v>
      </c>
      <c r="D7" s="19">
        <f t="shared" si="1"/>
        <v>12.739278852431495</v>
      </c>
      <c r="E7" s="21">
        <v>0.11125699999999999</v>
      </c>
      <c r="F7" s="21">
        <v>3.4914200000000002</v>
      </c>
      <c r="G7" s="28">
        <f t="shared" si="2"/>
        <v>31.381575990724183</v>
      </c>
      <c r="H7" s="26">
        <v>0.13018199999999999</v>
      </c>
      <c r="I7" s="21">
        <v>3.1495899999999999</v>
      </c>
      <c r="J7" s="28">
        <f t="shared" si="0"/>
        <v>24.193744142815444</v>
      </c>
      <c r="K7" s="26"/>
      <c r="L7" s="21"/>
      <c r="M7" s="21"/>
    </row>
    <row r="8" spans="1:13" x14ac:dyDescent="0.3">
      <c r="A8" s="16">
        <v>600</v>
      </c>
      <c r="B8" s="18">
        <v>0.927284</v>
      </c>
      <c r="C8" s="18">
        <v>15.5939</v>
      </c>
      <c r="D8" s="19">
        <f t="shared" si="1"/>
        <v>16.816746541512632</v>
      </c>
      <c r="E8" s="21">
        <v>0.18448800000000001</v>
      </c>
      <c r="F8" s="21">
        <v>7.69963</v>
      </c>
      <c r="G8" s="28">
        <f t="shared" si="2"/>
        <v>41.735126403885346</v>
      </c>
      <c r="H8" s="26">
        <v>0.19727</v>
      </c>
      <c r="I8" s="21">
        <v>7.7002899999999999</v>
      </c>
      <c r="J8" s="28">
        <f t="shared" si="0"/>
        <v>39.034267754853751</v>
      </c>
      <c r="K8" s="26"/>
      <c r="L8" s="21"/>
      <c r="M8" s="21"/>
    </row>
    <row r="9" spans="1:13" x14ac:dyDescent="0.3">
      <c r="A9" s="16">
        <v>700</v>
      </c>
      <c r="B9" s="18">
        <v>1.97763</v>
      </c>
      <c r="C9" s="18">
        <v>26.180299999999999</v>
      </c>
      <c r="D9" s="19">
        <f t="shared" si="1"/>
        <v>13.238219484939043</v>
      </c>
      <c r="E9" s="21">
        <v>0.30861699999999997</v>
      </c>
      <c r="F9" s="21">
        <v>13.670199999999999</v>
      </c>
      <c r="G9" s="28">
        <f t="shared" si="2"/>
        <v>44.29503235401809</v>
      </c>
      <c r="H9" s="26">
        <v>0.30378500000000003</v>
      </c>
      <c r="I9" s="21">
        <v>13.827</v>
      </c>
      <c r="J9" s="28">
        <f t="shared" si="0"/>
        <v>45.515743041954011</v>
      </c>
      <c r="K9" s="26"/>
      <c r="L9" s="21"/>
      <c r="M9" s="21"/>
    </row>
    <row r="10" spans="1:13" x14ac:dyDescent="0.3">
      <c r="A10" s="16">
        <v>800</v>
      </c>
      <c r="B10" s="18">
        <v>2.8825599999999998</v>
      </c>
      <c r="C10" s="18">
        <v>40.050600000000003</v>
      </c>
      <c r="D10" s="19">
        <f t="shared" si="1"/>
        <v>13.894108015097693</v>
      </c>
      <c r="E10" s="21">
        <v>0.581013</v>
      </c>
      <c r="F10" s="21">
        <v>21.870699999999999</v>
      </c>
      <c r="G10" s="28">
        <f t="shared" si="2"/>
        <v>37.642359121052365</v>
      </c>
      <c r="H10" s="26">
        <v>0.56502399999999997</v>
      </c>
      <c r="I10" s="21">
        <v>22.088699999999999</v>
      </c>
      <c r="J10" s="28">
        <f t="shared" si="0"/>
        <v>39.093383643880614</v>
      </c>
      <c r="K10" s="26"/>
      <c r="L10" s="21"/>
      <c r="M10" s="21"/>
    </row>
    <row r="11" spans="1:13" x14ac:dyDescent="0.3">
      <c r="A11" s="16">
        <v>900</v>
      </c>
      <c r="B11" s="18">
        <v>5.1051399999999996</v>
      </c>
      <c r="C11" s="18">
        <v>59.271999999999998</v>
      </c>
      <c r="D11" s="19">
        <f t="shared" si="1"/>
        <v>11.610259463991193</v>
      </c>
      <c r="E11" s="21">
        <v>0.82742700000000002</v>
      </c>
      <c r="F11" s="21">
        <v>33.118699999999997</v>
      </c>
      <c r="G11" s="28">
        <f t="shared" si="2"/>
        <v>40.026129193270215</v>
      </c>
      <c r="H11" s="26">
        <v>0.83138699999999999</v>
      </c>
      <c r="I11" s="21">
        <v>33.059399999999997</v>
      </c>
      <c r="J11" s="28">
        <f t="shared" si="0"/>
        <v>39.764153156111412</v>
      </c>
      <c r="K11" s="26"/>
      <c r="L11" s="21"/>
      <c r="M11" s="21"/>
    </row>
    <row r="12" spans="1:13" x14ac:dyDescent="0.3">
      <c r="A12" s="16">
        <v>1000</v>
      </c>
      <c r="B12" s="18">
        <v>5.7459100000000003</v>
      </c>
      <c r="C12" s="18">
        <v>82.188400000000001</v>
      </c>
      <c r="D12" s="19">
        <f t="shared" si="1"/>
        <v>14.30380914424347</v>
      </c>
      <c r="E12" s="26">
        <v>1.24312</v>
      </c>
      <c r="F12" s="21">
        <v>46.4998</v>
      </c>
      <c r="G12" s="28">
        <f t="shared" si="2"/>
        <v>37.405721088873157</v>
      </c>
      <c r="H12" s="26">
        <v>1.2673300000000001</v>
      </c>
      <c r="I12" s="21">
        <v>46.459099999999999</v>
      </c>
      <c r="J12" s="28">
        <f t="shared" si="0"/>
        <v>36.659039082164867</v>
      </c>
      <c r="K12" s="26"/>
      <c r="L12" s="21"/>
      <c r="M12" s="21"/>
    </row>
    <row r="13" spans="1:13" x14ac:dyDescent="0.3">
      <c r="D13" s="19">
        <f>AVERAGE(D3:D12)</f>
        <v>12.081142895408734</v>
      </c>
      <c r="G13" s="28">
        <f>AVERAGE(G3:G12)</f>
        <v>30.406486342930776</v>
      </c>
      <c r="J13" s="28">
        <f>AVERAGE(J3:J12)</f>
        <v>27.056818024405935</v>
      </c>
      <c r="M13" s="21"/>
    </row>
    <row r="14" spans="1:13" x14ac:dyDescent="0.3">
      <c r="D14" s="19">
        <f>MAX(D3:D12)-MIN(D3:D12)</f>
        <v>12.898054690203036</v>
      </c>
      <c r="G14" s="28">
        <f>MAX(G3:G13)-MIN(G3:G13)</f>
        <v>31.516979989251446</v>
      </c>
      <c r="J14" s="28">
        <f>MAX(J3:J13)-MIN(J3:J13)</f>
        <v>40.805737526672708</v>
      </c>
      <c r="M14" s="21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2023-11-17T09:30:22Z</dcterms:created>
  <dcterms:modified xsi:type="dcterms:W3CDTF">2023-11-17T09:37:09Z</dcterms:modified>
</cp:coreProperties>
</file>