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ucation\risc_v\results\"/>
    </mc:Choice>
  </mc:AlternateContent>
  <xr:revisionPtr revIDLastSave="0" documentId="13_ncr:1_{115CFCBE-F55F-4CE3-B84D-B8CABE8E1FA1}" xr6:coauthVersionLast="47" xr6:coauthVersionMax="47" xr10:uidLastSave="{00000000-0000-0000-0000-000000000000}"/>
  <bookViews>
    <workbookView xWindow="-108" yWindow="-108" windowWidth="23256" windowHeight="12576" xr2:uid="{1C5123AA-3652-4661-A586-32097E39DAF3}"/>
  </bookViews>
  <sheets>
    <sheet name="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4" i="1"/>
  <c r="AC5" i="1"/>
  <c r="AC6" i="1"/>
  <c r="AC7" i="1"/>
  <c r="AC8" i="1"/>
  <c r="AC9" i="1"/>
  <c r="AC10" i="1"/>
  <c r="AC11" i="1"/>
  <c r="AC4" i="1"/>
  <c r="X5" i="1"/>
  <c r="X6" i="1"/>
  <c r="X7" i="1"/>
  <c r="X8" i="1"/>
  <c r="X9" i="1"/>
  <c r="X10" i="1"/>
  <c r="X11" i="1"/>
  <c r="X4" i="1"/>
  <c r="Q5" i="1"/>
  <c r="Q6" i="1"/>
  <c r="Q7" i="1"/>
  <c r="Q8" i="1"/>
  <c r="Q9" i="1"/>
  <c r="Q10" i="1"/>
  <c r="Q11" i="1"/>
  <c r="Q4" i="1"/>
  <c r="N5" i="1"/>
  <c r="N6" i="1"/>
  <c r="N7" i="1"/>
  <c r="N8" i="1"/>
  <c r="N9" i="1"/>
  <c r="N10" i="1"/>
  <c r="N11" i="1"/>
  <c r="N4" i="1"/>
  <c r="I5" i="1"/>
  <c r="I6" i="1"/>
  <c r="I7" i="1"/>
  <c r="I8" i="1"/>
  <c r="I9" i="1"/>
  <c r="I10" i="1"/>
  <c r="I11" i="1"/>
  <c r="I4" i="1"/>
  <c r="F4" i="1"/>
  <c r="F5" i="1"/>
  <c r="F6" i="1"/>
  <c r="F7" i="1"/>
  <c r="F8" i="1"/>
  <c r="F9" i="1"/>
  <c r="F10" i="1"/>
  <c r="F11" i="1"/>
  <c r="AD4" i="1"/>
  <c r="AJ4" i="1"/>
  <c r="AJ11" i="1"/>
  <c r="AJ10" i="1"/>
  <c r="AJ9" i="1"/>
  <c r="AJ8" i="1"/>
  <c r="AJ7" i="1"/>
  <c r="AJ6" i="1"/>
  <c r="AJ5" i="1"/>
  <c r="AD11" i="1"/>
  <c r="AD10" i="1"/>
  <c r="AD9" i="1"/>
  <c r="AD8" i="1"/>
  <c r="AD7" i="1"/>
  <c r="AD6" i="1"/>
  <c r="AD5" i="1"/>
  <c r="R11" i="1"/>
  <c r="R10" i="1"/>
  <c r="R9" i="1"/>
  <c r="R8" i="1"/>
  <c r="R7" i="1"/>
  <c r="R6" i="1"/>
  <c r="R5" i="1"/>
  <c r="R4" i="1"/>
  <c r="J11" i="1"/>
  <c r="J10" i="1"/>
  <c r="J9" i="1"/>
  <c r="J8" i="1"/>
  <c r="J7" i="1"/>
  <c r="J6" i="1"/>
  <c r="J5" i="1"/>
  <c r="J4" i="1"/>
  <c r="S4" i="1" l="1"/>
  <c r="S10" i="1"/>
  <c r="S5" i="1"/>
  <c r="S11" i="1"/>
  <c r="S9" i="1"/>
  <c r="S7" i="1"/>
  <c r="K4" i="1"/>
  <c r="S8" i="1"/>
  <c r="S6" i="1"/>
  <c r="K11" i="1"/>
  <c r="K7" i="1"/>
  <c r="K10" i="1"/>
  <c r="K8" i="1"/>
  <c r="K6" i="1"/>
  <c r="K9" i="1"/>
  <c r="K5" i="1"/>
  <c r="AE12" i="1"/>
  <c r="AE13" i="1"/>
  <c r="AJ13" i="1"/>
  <c r="R13" i="1"/>
  <c r="AD13" i="1"/>
  <c r="AJ12" i="1"/>
  <c r="AD12" i="1"/>
  <c r="R12" i="1"/>
  <c r="J13" i="1"/>
  <c r="J12" i="1"/>
  <c r="S12" i="1" l="1"/>
  <c r="S13" i="1"/>
  <c r="K12" i="1"/>
  <c r="K13" i="1"/>
</calcChain>
</file>

<file path=xl/sharedStrings.xml><?xml version="1.0" encoding="utf-8"?>
<sst xmlns="http://schemas.openxmlformats.org/spreadsheetml/2006/main" count="112" uniqueCount="25">
  <si>
    <t>Общая информация</t>
  </si>
  <si>
    <t>Huawei Matebook D15 (Linux Mint)</t>
  </si>
  <si>
    <t>StarFive VisionFive 2 (Debian)</t>
  </si>
  <si>
    <t>Плата  / Ноутбук</t>
  </si>
  <si>
    <t>Количество шагов</t>
  </si>
  <si>
    <t>Погрешность (ноутбук)</t>
  </si>
  <si>
    <t>Release ("-O2" оптимизация)</t>
  </si>
  <si>
    <t>Fast ("-Ofast" оптимизация)</t>
  </si>
  <si>
    <t>Normal ("-O3" оптимизация)</t>
  </si>
  <si>
    <t>double</t>
  </si>
  <si>
    <t>long double</t>
  </si>
  <si>
    <t>OpenMP ("-O2" оптимизация + параллельность при помощи OpenMP)</t>
  </si>
  <si>
    <t>0.0000083333333</t>
  </si>
  <si>
    <t>0.0000000833333</t>
  </si>
  <si>
    <t>0.0000000008333</t>
  </si>
  <si>
    <t>0.0000000000083</t>
  </si>
  <si>
    <t>0.0000000000001</t>
  </si>
  <si>
    <t>0.0000000000000</t>
  </si>
  <si>
    <t>Погрешность (плата)</t>
  </si>
  <si>
    <t>long double /double</t>
  </si>
  <si>
    <t>long double / double</t>
  </si>
  <si>
    <t>0.0000000000002</t>
  </si>
  <si>
    <t>0.0000000000084</t>
  </si>
  <si>
    <t>0.0000000000006</t>
  </si>
  <si>
    <t>Погрешность для -O2 и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</si>
</sst>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/>
    <xf numFmtId="0" fontId="1" fillId="4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pi!$J$4:$J$11</c:f>
              <c:numCache>
                <c:formatCode>General</c:formatCode>
                <c:ptCount val="8"/>
                <c:pt idx="0">
                  <c:v>1.0000226859475045</c:v>
                </c:pt>
                <c:pt idx="1">
                  <c:v>1.0002220205646952</c:v>
                </c:pt>
                <c:pt idx="2">
                  <c:v>1.002203719514172</c:v>
                </c:pt>
                <c:pt idx="3">
                  <c:v>1.0275390271330389</c:v>
                </c:pt>
                <c:pt idx="4">
                  <c:v>1.218301471291938</c:v>
                </c:pt>
                <c:pt idx="5">
                  <c:v>3.1029372324156714</c:v>
                </c:pt>
                <c:pt idx="6">
                  <c:v>12.926206309965</c:v>
                </c:pt>
                <c:pt idx="7">
                  <c:v>23.490184012244661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40-8F37-BF69EF7EFD02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pi!$R$4:$R$11</c:f>
              <c:numCache>
                <c:formatCode>General</c:formatCode>
                <c:ptCount val="8"/>
                <c:pt idx="0">
                  <c:v>1.0000232559478137</c:v>
                </c:pt>
                <c:pt idx="1">
                  <c:v>1.0002222717821705</c:v>
                </c:pt>
                <c:pt idx="2">
                  <c:v>1.0022146424974554</c:v>
                </c:pt>
                <c:pt idx="3">
                  <c:v>1.0270641055125522</c:v>
                </c:pt>
                <c:pt idx="4">
                  <c:v>1.2201458765168969</c:v>
                </c:pt>
                <c:pt idx="5">
                  <c:v>3.1049265674451436</c:v>
                </c:pt>
                <c:pt idx="6">
                  <c:v>12.934487728564257</c:v>
                </c:pt>
                <c:pt idx="7">
                  <c:v>23.702533578023147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40-8F37-BF69EF7EFD02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pi!$AD$4:$AD$11</c:f>
              <c:numCache>
                <c:formatCode>General</c:formatCode>
                <c:ptCount val="8"/>
                <c:pt idx="0">
                  <c:v>6.1896929218592884</c:v>
                </c:pt>
                <c:pt idx="1">
                  <c:v>6.2741041141960912</c:v>
                </c:pt>
                <c:pt idx="2">
                  <c:v>6.2856000728541135</c:v>
                </c:pt>
                <c:pt idx="3">
                  <c:v>6.3284384437496595</c:v>
                </c:pt>
                <c:pt idx="4">
                  <c:v>6.6139396627922853</c:v>
                </c:pt>
                <c:pt idx="5">
                  <c:v>9.5568705928092239</c:v>
                </c:pt>
                <c:pt idx="6">
                  <c:v>25.085090333028173</c:v>
                </c:pt>
                <c:pt idx="7">
                  <c:v>39.970655371889009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40-8F37-BF69EF7EFD02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pi!$AJ$4:$AJ$11</c:f>
              <c:numCache>
                <c:formatCode>General</c:formatCode>
                <c:ptCount val="8"/>
                <c:pt idx="0">
                  <c:v>1.0001656810075503</c:v>
                </c:pt>
                <c:pt idx="1">
                  <c:v>1.0135247779617154</c:v>
                </c:pt>
                <c:pt idx="2">
                  <c:v>2.2111724837112559</c:v>
                </c:pt>
                <c:pt idx="3">
                  <c:v>12.263431842224879</c:v>
                </c:pt>
                <c:pt idx="4">
                  <c:v>13.334490163627169</c:v>
                </c:pt>
                <c:pt idx="5">
                  <c:v>13.455451393022141</c:v>
                </c:pt>
                <c:pt idx="6">
                  <c:v>26.753209035579349</c:v>
                </c:pt>
                <c:pt idx="7">
                  <c:v>26.800126031748288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40-8F37-BF69EF7E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95679"/>
        <c:axId val="363186207"/>
      </c:lineChart>
      <c:catAx>
        <c:axId val="286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86207"/>
        <c:crosses val="autoZero"/>
        <c:auto val="1"/>
        <c:lblAlgn val="ctr"/>
        <c:lblOffset val="100"/>
        <c:noMultiLvlLbl val="0"/>
      </c:catAx>
      <c:valAx>
        <c:axId val="3631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Плата </a:t>
            </a:r>
            <a:r>
              <a:rPr lang="en-US" sz="1400" b="0" i="0" u="none" strike="noStrike" baseline="0">
                <a:effectLst/>
              </a:rPr>
              <a:t>/ </a:t>
            </a:r>
            <a:r>
              <a:rPr lang="ru-RU" sz="1400" b="0" i="0" u="none" strike="noStrike" baseline="0">
                <a:effectLst/>
              </a:rPr>
              <a:t>Ноутбук </a:t>
            </a:r>
            <a:r>
              <a:rPr lang="en-US" sz="1400" b="0" i="0" u="none" strike="noStrike" baseline="0">
                <a:effectLst/>
              </a:rPr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pi!$K$4:$K$11</c:f>
              <c:numCache>
                <c:formatCode>General</c:formatCode>
                <c:ptCount val="8"/>
                <c:pt idx="0">
                  <c:v>139.80640136207271</c:v>
                </c:pt>
                <c:pt idx="1">
                  <c:v>159.94408177322492</c:v>
                </c:pt>
                <c:pt idx="2">
                  <c:v>162.49719278442475</c:v>
                </c:pt>
                <c:pt idx="3">
                  <c:v>158.01231462402544</c:v>
                </c:pt>
                <c:pt idx="4">
                  <c:v>150.51876689052787</c:v>
                </c:pt>
                <c:pt idx="5">
                  <c:v>110.66620116438149</c:v>
                </c:pt>
                <c:pt idx="6">
                  <c:v>27.398491817261846</c:v>
                </c:pt>
                <c:pt idx="7">
                  <c:v>16.087595447893577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C4F-935B-0FAFF19C0C64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pi!$S$4:$S$11</c:f>
              <c:numCache>
                <c:formatCode>General</c:formatCode>
                <c:ptCount val="8"/>
                <c:pt idx="0">
                  <c:v>140.1225102860875</c:v>
                </c:pt>
                <c:pt idx="1">
                  <c:v>182.71767463905144</c:v>
                </c:pt>
                <c:pt idx="2">
                  <c:v>167.04693623525432</c:v>
                </c:pt>
                <c:pt idx="3">
                  <c:v>173.84597852533167</c:v>
                </c:pt>
                <c:pt idx="4">
                  <c:v>150.08410352033579</c:v>
                </c:pt>
                <c:pt idx="5">
                  <c:v>111.27445175449026</c:v>
                </c:pt>
                <c:pt idx="6">
                  <c:v>27.038169512956436</c:v>
                </c:pt>
                <c:pt idx="7">
                  <c:v>16.145349285206624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C4F-935B-0FAFF19C0C64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pi!$AE$4:$AE$11</c:f>
              <c:numCache>
                <c:formatCode>General</c:formatCode>
                <c:ptCount val="8"/>
                <c:pt idx="0">
                  <c:v>27.584335385296985</c:v>
                </c:pt>
                <c:pt idx="1">
                  <c:v>32.167655856384414</c:v>
                </c:pt>
                <c:pt idx="2">
                  <c:v>37.752267284014025</c:v>
                </c:pt>
                <c:pt idx="3">
                  <c:v>32.502325128112012</c:v>
                </c:pt>
                <c:pt idx="4">
                  <c:v>31.077653870956667</c:v>
                </c:pt>
                <c:pt idx="5">
                  <c:v>35.104527141961846</c:v>
                </c:pt>
                <c:pt idx="6">
                  <c:v>13.92835744506865</c:v>
                </c:pt>
                <c:pt idx="7">
                  <c:v>8.7260153582315869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9-4C4F-935B-0FAFF19C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80111"/>
        <c:axId val="450379279"/>
      </c:lineChart>
      <c:catAx>
        <c:axId val="4503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79279"/>
        <c:crosses val="autoZero"/>
        <c:auto val="1"/>
        <c:lblAlgn val="ctr"/>
        <c:lblOffset val="100"/>
        <c:noMultiLvlLbl val="0"/>
      </c:catAx>
      <c:valAx>
        <c:axId val="4503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1272540</xdr:colOff>
      <xdr:row>12</xdr:row>
      <xdr:rowOff>11430</xdr:rowOff>
    </xdr:from>
    <xdr:to>
      <xdr:col>5</xdr:col>
      <xdr:colOff>45720</xdr:colOff>
      <xdr:row>32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3E0E56-32A6-4AC3-8263-CC53A095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12</xdr:row>
      <xdr:rowOff>26670</xdr:rowOff>
    </xdr:from>
    <xdr:to>
      <xdr:col>8</xdr:col>
      <xdr:colOff>1082040</xdr:colOff>
      <xdr:row>31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66454-6042-4A2A-9D08-07407A32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0A18-221D-4656-A150-551390AF7477}">
  <dimension ref="A1:AJ13"/>
  <sheetViews>
    <sheetView tabSelected="1" workbookViewId="0">
      <selection activeCell="L26" sqref="L26"/>
    </sheetView>
  </sheetViews>
  <sheetFormatPr defaultRowHeight="14.4" x14ac:dyDescent="0.3"/>
  <cols>
    <col min="1" max="1" width="18.77734375" customWidth="1"/>
    <col min="2" max="3" width="16.21875" customWidth="1"/>
    <col min="4" max="4" width="16.33203125" customWidth="1"/>
    <col min="5" max="5" width="17" customWidth="1"/>
    <col min="6" max="6" width="18.6640625" customWidth="1"/>
    <col min="7" max="7" width="16.44140625" customWidth="1"/>
    <col min="8" max="9" width="18" customWidth="1"/>
    <col min="10" max="10" width="16.77734375" customWidth="1"/>
    <col min="11" max="11" width="20" customWidth="1"/>
    <col min="12" max="12" width="15.44140625" customWidth="1"/>
    <col min="13" max="13" width="14.6640625" customWidth="1"/>
    <col min="14" max="14" width="18.77734375" customWidth="1"/>
    <col min="15" max="16" width="16.109375" customWidth="1"/>
    <col min="17" max="17" width="18.77734375" customWidth="1"/>
    <col min="18" max="18" width="16.109375" customWidth="1"/>
    <col min="19" max="19" width="19.5546875" customWidth="1"/>
    <col min="20" max="20" width="17.88671875" customWidth="1"/>
    <col min="21" max="21" width="18.21875" customWidth="1"/>
    <col min="22" max="22" width="17" customWidth="1"/>
    <col min="23" max="23" width="14" customWidth="1"/>
    <col min="24" max="24" width="19.5546875" customWidth="1"/>
    <col min="25" max="25" width="15.88671875" customWidth="1"/>
    <col min="26" max="26" width="16.77734375" customWidth="1"/>
    <col min="27" max="27" width="14.109375" customWidth="1"/>
    <col min="28" max="28" width="14.77734375" customWidth="1"/>
    <col min="29" max="29" width="19" customWidth="1"/>
    <col min="30" max="30" width="13.44140625" customWidth="1"/>
    <col min="31" max="31" width="19.109375" customWidth="1"/>
    <col min="32" max="32" width="16.21875" bestFit="1" customWidth="1"/>
    <col min="33" max="33" width="16.21875" customWidth="1"/>
    <col min="34" max="34" width="32.5546875" customWidth="1"/>
    <col min="35" max="35" width="27.33203125" customWidth="1"/>
    <col min="36" max="36" width="17.21875" customWidth="1"/>
  </cols>
  <sheetData>
    <row r="1" spans="1:36" x14ac:dyDescent="0.3">
      <c r="A1" s="14" t="s">
        <v>0</v>
      </c>
      <c r="B1" s="14"/>
      <c r="C1" s="14"/>
      <c r="D1" s="23" t="s">
        <v>6</v>
      </c>
      <c r="E1" s="22"/>
      <c r="F1" s="22"/>
      <c r="G1" s="22"/>
      <c r="H1" s="22"/>
      <c r="I1" s="22"/>
      <c r="J1" s="22"/>
      <c r="K1" s="22"/>
      <c r="L1" s="19" t="s">
        <v>8</v>
      </c>
      <c r="M1" s="19"/>
      <c r="N1" s="19"/>
      <c r="O1" s="19"/>
      <c r="P1" s="19"/>
      <c r="Q1" s="19"/>
      <c r="R1" s="19"/>
      <c r="S1" s="19"/>
      <c r="T1" s="28" t="s">
        <v>7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0" t="s">
        <v>11</v>
      </c>
      <c r="AG1" s="21"/>
      <c r="AH1" s="21"/>
      <c r="AI1" s="21"/>
      <c r="AJ1" s="21"/>
    </row>
    <row r="2" spans="1:36" x14ac:dyDescent="0.3">
      <c r="A2" s="15" t="s">
        <v>4</v>
      </c>
      <c r="B2" s="14" t="s">
        <v>24</v>
      </c>
      <c r="C2" s="14"/>
      <c r="D2" s="11" t="s">
        <v>1</v>
      </c>
      <c r="E2" s="11"/>
      <c r="F2" s="12"/>
      <c r="G2" s="13" t="s">
        <v>2</v>
      </c>
      <c r="H2" s="11"/>
      <c r="I2" s="12"/>
      <c r="J2" s="14" t="s">
        <v>3</v>
      </c>
      <c r="K2" s="14"/>
      <c r="L2" s="11" t="s">
        <v>1</v>
      </c>
      <c r="M2" s="11"/>
      <c r="N2" s="12"/>
      <c r="O2" s="13" t="s">
        <v>2</v>
      </c>
      <c r="P2" s="11"/>
      <c r="Q2" s="12"/>
      <c r="R2" s="14" t="s">
        <v>3</v>
      </c>
      <c r="S2" s="14"/>
      <c r="T2" s="11" t="s">
        <v>5</v>
      </c>
      <c r="U2" s="12"/>
      <c r="V2" s="13" t="s">
        <v>1</v>
      </c>
      <c r="W2" s="11"/>
      <c r="X2" s="12"/>
      <c r="Y2" s="14" t="s">
        <v>18</v>
      </c>
      <c r="Z2" s="14"/>
      <c r="AA2" s="13" t="s">
        <v>2</v>
      </c>
      <c r="AB2" s="11"/>
      <c r="AC2" s="12"/>
      <c r="AD2" s="14" t="s">
        <v>3</v>
      </c>
      <c r="AE2" s="14"/>
      <c r="AF2" s="25" t="s">
        <v>5</v>
      </c>
      <c r="AG2" s="17" t="s">
        <v>18</v>
      </c>
      <c r="AH2" s="6" t="s">
        <v>1</v>
      </c>
      <c r="AI2" s="6" t="s">
        <v>2</v>
      </c>
      <c r="AJ2" s="2" t="s">
        <v>3</v>
      </c>
    </row>
    <row r="3" spans="1:36" x14ac:dyDescent="0.3">
      <c r="A3" s="15"/>
      <c r="B3" s="2" t="s">
        <v>9</v>
      </c>
      <c r="C3" s="2" t="s">
        <v>10</v>
      </c>
      <c r="D3" s="8" t="s">
        <v>9</v>
      </c>
      <c r="E3" s="1" t="s">
        <v>10</v>
      </c>
      <c r="F3" s="1" t="s">
        <v>19</v>
      </c>
      <c r="G3" s="1" t="s">
        <v>9</v>
      </c>
      <c r="H3" s="5" t="s">
        <v>10</v>
      </c>
      <c r="I3" s="1" t="s">
        <v>19</v>
      </c>
      <c r="J3" s="2" t="s">
        <v>9</v>
      </c>
      <c r="K3" s="2" t="s">
        <v>20</v>
      </c>
      <c r="L3" s="8" t="s">
        <v>9</v>
      </c>
      <c r="M3" s="1" t="s">
        <v>10</v>
      </c>
      <c r="N3" s="2" t="s">
        <v>20</v>
      </c>
      <c r="O3" s="1" t="s">
        <v>9</v>
      </c>
      <c r="P3" s="5" t="s">
        <v>10</v>
      </c>
      <c r="Q3" s="2" t="s">
        <v>20</v>
      </c>
      <c r="R3" s="2" t="s">
        <v>9</v>
      </c>
      <c r="S3" s="2" t="s">
        <v>20</v>
      </c>
      <c r="T3" s="7" t="s">
        <v>9</v>
      </c>
      <c r="U3" s="2" t="s">
        <v>10</v>
      </c>
      <c r="V3" s="1" t="s">
        <v>9</v>
      </c>
      <c r="W3" s="1" t="s">
        <v>10</v>
      </c>
      <c r="X3" s="2" t="s">
        <v>20</v>
      </c>
      <c r="Y3" s="2" t="s">
        <v>9</v>
      </c>
      <c r="Z3" s="2" t="s">
        <v>10</v>
      </c>
      <c r="AA3" s="1" t="s">
        <v>9</v>
      </c>
      <c r="AB3" s="5" t="s">
        <v>10</v>
      </c>
      <c r="AC3" s="2" t="s">
        <v>20</v>
      </c>
      <c r="AD3" s="2" t="s">
        <v>9</v>
      </c>
      <c r="AE3" s="2" t="s">
        <v>20</v>
      </c>
      <c r="AF3" s="26"/>
      <c r="AG3" s="18"/>
      <c r="AH3" s="1" t="s">
        <v>9</v>
      </c>
      <c r="AI3" s="1" t="s">
        <v>9</v>
      </c>
      <c r="AJ3" s="2" t="s">
        <v>9</v>
      </c>
    </row>
    <row r="4" spans="1:36" x14ac:dyDescent="0.3">
      <c r="A4" s="4">
        <v>100</v>
      </c>
      <c r="B4" s="24">
        <v>8.3333333000000004E-6</v>
      </c>
      <c r="C4" s="10" t="s">
        <v>12</v>
      </c>
      <c r="D4" s="16">
        <v>0.25000057850000001</v>
      </c>
      <c r="E4" s="4">
        <v>7.2600000000000002E-7</v>
      </c>
      <c r="F4" s="4">
        <f t="shared" ref="F4:F11" si="0">E4/D4</f>
        <v>2.9039932801595495E-6</v>
      </c>
      <c r="G4" s="4">
        <v>0.25000624999999999</v>
      </c>
      <c r="H4" s="3">
        <v>1.0150175E-4</v>
      </c>
      <c r="I4" s="3">
        <f>H4/G4</f>
        <v>4.0599685007874806E-4</v>
      </c>
      <c r="J4" s="4">
        <f t="shared" ref="J4:J11" si="1">G4/D4</f>
        <v>1.0000226859475045</v>
      </c>
      <c r="K4" s="4">
        <f>I4/F4</f>
        <v>139.80640136207271</v>
      </c>
      <c r="L4" s="16">
        <v>0.25000056100000001</v>
      </c>
      <c r="M4" s="4">
        <v>7.3150000000000001E-7</v>
      </c>
      <c r="N4" s="4">
        <f>M4/L4</f>
        <v>2.9259934340707337E-6</v>
      </c>
      <c r="O4" s="4">
        <v>0.250006375</v>
      </c>
      <c r="P4" s="3">
        <v>1.02502E-4</v>
      </c>
      <c r="Q4" s="3">
        <f>P4/O4</f>
        <v>4.099975450626009E-4</v>
      </c>
      <c r="R4" s="4">
        <f>O4/L4</f>
        <v>1.0000232559478137</v>
      </c>
      <c r="S4" s="4">
        <f>Q4/N4</f>
        <v>140.1225102860875</v>
      </c>
      <c r="T4" s="9" t="s">
        <v>12</v>
      </c>
      <c r="U4" s="9" t="s">
        <v>12</v>
      </c>
      <c r="V4" s="4">
        <v>0.12688935164410001</v>
      </c>
      <c r="W4" s="4">
        <v>4.8100000000000003E-7</v>
      </c>
      <c r="X4" s="4">
        <f>W4/V4</f>
        <v>3.7907042140865505E-6</v>
      </c>
      <c r="Y4" s="4" t="s">
        <v>12</v>
      </c>
      <c r="Z4" s="4" t="s">
        <v>12</v>
      </c>
      <c r="AA4" s="4">
        <v>0.78540612173080004</v>
      </c>
      <c r="AB4" s="3">
        <v>8.2125249999999994E-5</v>
      </c>
      <c r="AC4" s="3">
        <f>AB4/AA4</f>
        <v>1.0456405638782203E-4</v>
      </c>
      <c r="AD4" s="4">
        <f>AA4/V4</f>
        <v>6.1896929218592884</v>
      </c>
      <c r="AE4" s="4">
        <f>AC4/X4</f>
        <v>27.584335385296985</v>
      </c>
      <c r="AF4" s="27" t="s">
        <v>12</v>
      </c>
      <c r="AG4" s="10" t="s">
        <v>12</v>
      </c>
      <c r="AH4" s="4">
        <v>1.0002655250000001E-2</v>
      </c>
      <c r="AI4" s="4">
        <v>1.0004312499999999E-2</v>
      </c>
      <c r="AJ4" s="4">
        <f t="shared" ref="AJ4:AJ11" si="2">AI4/AH4</f>
        <v>1.0001656810075503</v>
      </c>
    </row>
    <row r="5" spans="1:36" x14ac:dyDescent="0.3">
      <c r="A5" s="4">
        <v>1000</v>
      </c>
      <c r="B5" s="24">
        <v>8.3333299999999999E-8</v>
      </c>
      <c r="C5" s="10" t="s">
        <v>13</v>
      </c>
      <c r="D5" s="16">
        <v>0.25000499425</v>
      </c>
      <c r="E5" s="4">
        <v>6.2844999999999997E-6</v>
      </c>
      <c r="F5" s="4">
        <f t="shared" si="0"/>
        <v>2.5137497828205885E-5</v>
      </c>
      <c r="G5" s="4">
        <v>0.2500605005</v>
      </c>
      <c r="H5" s="3">
        <v>1.00539175E-3</v>
      </c>
      <c r="I5" s="3">
        <f t="shared" ref="I5:I11" si="3">H5/G5</f>
        <v>4.0205940082088257E-3</v>
      </c>
      <c r="J5" s="4">
        <f t="shared" si="1"/>
        <v>1.0002220205646952</v>
      </c>
      <c r="K5" s="4">
        <f t="shared" ref="K5:K11" si="4">I5/F5</f>
        <v>159.94408177322492</v>
      </c>
      <c r="L5" s="16">
        <v>0.250004744</v>
      </c>
      <c r="M5" s="4">
        <v>6.2894999999999997E-6</v>
      </c>
      <c r="N5" s="4">
        <f t="shared" ref="N5:N11" si="5">M5/L5</f>
        <v>2.5157522610850937E-5</v>
      </c>
      <c r="O5" s="4">
        <v>0.25006031299999998</v>
      </c>
      <c r="P5" s="3">
        <v>1.14945825E-3</v>
      </c>
      <c r="Q5" s="3">
        <f t="shared" ref="Q5:Q11" si="6">P5/O5</f>
        <v>4.5967240311340415E-3</v>
      </c>
      <c r="R5" s="4">
        <f>O5/L5</f>
        <v>1.0002222717821705</v>
      </c>
      <c r="S5" s="4">
        <f t="shared" ref="S5:S11" si="7">Q5/N5</f>
        <v>182.71767463905144</v>
      </c>
      <c r="T5" s="9" t="s">
        <v>13</v>
      </c>
      <c r="U5" s="9" t="s">
        <v>13</v>
      </c>
      <c r="V5" s="4">
        <v>0.1251899048748</v>
      </c>
      <c r="W5" s="4">
        <v>4.0177499999999998E-6</v>
      </c>
      <c r="X5" s="4">
        <f t="shared" ref="X5:X11" si="8">W5/V5</f>
        <v>3.2093242694113984E-5</v>
      </c>
      <c r="Y5" s="4" t="s">
        <v>13</v>
      </c>
      <c r="Z5" s="4" t="s">
        <v>13</v>
      </c>
      <c r="AA5" s="4">
        <v>0.78545449723079996</v>
      </c>
      <c r="AB5" s="3">
        <v>8.1087525000000005E-4</v>
      </c>
      <c r="AC5" s="3">
        <f t="shared" ref="AC5:AC11" si="9">AB5/AA5</f>
        <v>1.0323643862996819E-3</v>
      </c>
      <c r="AD5" s="4">
        <f t="shared" ref="AD5:AD11" si="10">AA5/V5</f>
        <v>6.2741041141960912</v>
      </c>
      <c r="AE5" s="4">
        <f t="shared" ref="AE5:AE11" si="11">AC5/X5</f>
        <v>32.167655856384414</v>
      </c>
      <c r="AF5" s="27" t="s">
        <v>13</v>
      </c>
      <c r="AG5" s="10" t="s">
        <v>13</v>
      </c>
      <c r="AH5" s="4">
        <v>1.0044157500000001E-3</v>
      </c>
      <c r="AI5" s="4">
        <v>1.0180002499999999E-3</v>
      </c>
      <c r="AJ5" s="4">
        <f t="shared" si="2"/>
        <v>1.0135247779617154</v>
      </c>
    </row>
    <row r="6" spans="1:36" x14ac:dyDescent="0.3">
      <c r="A6" s="4">
        <v>10000</v>
      </c>
      <c r="B6" s="24">
        <v>8.3330000000000001E-10</v>
      </c>
      <c r="C6" s="10" t="s">
        <v>14</v>
      </c>
      <c r="D6" s="16">
        <v>0.25004940349999999</v>
      </c>
      <c r="E6" s="4">
        <v>6.1984750000000007E-5</v>
      </c>
      <c r="F6" s="4">
        <f t="shared" si="0"/>
        <v>2.4789001346287959E-4</v>
      </c>
      <c r="G6" s="4">
        <v>0.25060044225</v>
      </c>
      <c r="H6" s="3">
        <v>1.00945445E-2</v>
      </c>
      <c r="I6" s="3">
        <f t="shared" si="3"/>
        <v>4.0281431307011194E-2</v>
      </c>
      <c r="J6" s="4">
        <f t="shared" si="1"/>
        <v>1.002203719514172</v>
      </c>
      <c r="K6" s="4">
        <f t="shared" si="4"/>
        <v>162.49719278442475</v>
      </c>
      <c r="L6" s="16">
        <v>0.25004667824999999</v>
      </c>
      <c r="M6" s="4">
        <v>6.1982249999999994E-5</v>
      </c>
      <c r="N6" s="4">
        <f t="shared" si="5"/>
        <v>2.4788271707424693E-4</v>
      </c>
      <c r="O6" s="4">
        <v>0.25060044225</v>
      </c>
      <c r="P6" s="3">
        <v>1.0376875250000001E-2</v>
      </c>
      <c r="Q6" s="3">
        <f t="shared" si="6"/>
        <v>4.1408048432923311E-2</v>
      </c>
      <c r="R6" s="4">
        <f>O6/L6</f>
        <v>1.0022146424974554</v>
      </c>
      <c r="S6" s="4">
        <f t="shared" si="7"/>
        <v>167.04693623525432</v>
      </c>
      <c r="T6" s="9" t="s">
        <v>14</v>
      </c>
      <c r="U6" s="9" t="s">
        <v>14</v>
      </c>
      <c r="V6" s="4">
        <v>0.1250411311563</v>
      </c>
      <c r="W6" s="4">
        <v>3.9484499999999998E-5</v>
      </c>
      <c r="X6" s="4">
        <f t="shared" si="8"/>
        <v>3.1577209542870191E-4</v>
      </c>
      <c r="Y6" s="4" t="s">
        <v>14</v>
      </c>
      <c r="Z6" s="4" t="s">
        <v>14</v>
      </c>
      <c r="AA6" s="4">
        <v>0.78595854310580004</v>
      </c>
      <c r="AB6" s="3">
        <v>9.3695002499999992E-3</v>
      </c>
      <c r="AC6" s="3">
        <f t="shared" si="9"/>
        <v>1.1921112547457539E-2</v>
      </c>
      <c r="AD6" s="4">
        <f t="shared" si="10"/>
        <v>6.2856000728541135</v>
      </c>
      <c r="AE6" s="4">
        <f t="shared" si="11"/>
        <v>37.752267284014025</v>
      </c>
      <c r="AF6" s="27" t="s">
        <v>14</v>
      </c>
      <c r="AG6" s="10" t="s">
        <v>14</v>
      </c>
      <c r="AH6" s="4">
        <v>1.144195E-4</v>
      </c>
      <c r="AI6" s="4">
        <v>2.5300125000000002E-4</v>
      </c>
      <c r="AJ6" s="4">
        <f t="shared" si="2"/>
        <v>2.2111724837112559</v>
      </c>
    </row>
    <row r="7" spans="1:36" x14ac:dyDescent="0.3">
      <c r="A7" s="4">
        <v>100000</v>
      </c>
      <c r="B7" s="24">
        <v>8.3999999999999998E-12</v>
      </c>
      <c r="C7" s="10" t="s">
        <v>15</v>
      </c>
      <c r="D7" s="16">
        <v>0.250493099</v>
      </c>
      <c r="E7" s="4">
        <v>6.1891175000000002E-4</v>
      </c>
      <c r="F7" s="4">
        <f t="shared" si="0"/>
        <v>2.47077365592415E-3</v>
      </c>
      <c r="G7" s="4">
        <v>0.25739143525000002</v>
      </c>
      <c r="H7" s="3">
        <v>0.100488876</v>
      </c>
      <c r="I7" s="3">
        <f t="shared" si="3"/>
        <v>0.39041266428464033</v>
      </c>
      <c r="J7" s="4">
        <f t="shared" si="1"/>
        <v>1.0275390271330389</v>
      </c>
      <c r="K7" s="4">
        <f t="shared" si="4"/>
        <v>158.01231462402544</v>
      </c>
      <c r="L7" s="16">
        <v>0.25045539550000001</v>
      </c>
      <c r="M7" s="4">
        <v>5.679255E-4</v>
      </c>
      <c r="N7" s="4">
        <f t="shared" si="5"/>
        <v>2.2675714326944895E-3</v>
      </c>
      <c r="O7" s="4">
        <v>0.25723374674999999</v>
      </c>
      <c r="P7" s="3">
        <v>0.10140364574999999</v>
      </c>
      <c r="Q7" s="3">
        <f t="shared" si="6"/>
        <v>0.39420817459286178</v>
      </c>
      <c r="R7" s="4">
        <f>O7/L7</f>
        <v>1.0270641055125522</v>
      </c>
      <c r="S7" s="4">
        <f t="shared" si="7"/>
        <v>173.84597852533167</v>
      </c>
      <c r="T7" s="9" t="s">
        <v>15</v>
      </c>
      <c r="U7" s="9" t="s">
        <v>15</v>
      </c>
      <c r="V7" s="4">
        <v>0.1252233435141</v>
      </c>
      <c r="W7" s="4">
        <v>3.9374925000000002E-4</v>
      </c>
      <c r="X7" s="4">
        <f t="shared" si="8"/>
        <v>3.1443757924868401E-3</v>
      </c>
      <c r="Y7" s="4" t="s">
        <v>22</v>
      </c>
      <c r="Z7" s="4" t="s">
        <v>15</v>
      </c>
      <c r="AA7" s="4">
        <v>0.7924682211495</v>
      </c>
      <c r="AB7" s="3">
        <v>8.0989875249999996E-2</v>
      </c>
      <c r="AC7" s="3">
        <f t="shared" si="9"/>
        <v>0.10219952433237214</v>
      </c>
      <c r="AD7" s="4">
        <f t="shared" si="10"/>
        <v>6.3284384437496595</v>
      </c>
      <c r="AE7" s="4">
        <f t="shared" si="11"/>
        <v>32.502325128112012</v>
      </c>
      <c r="AF7" s="27" t="s">
        <v>15</v>
      </c>
      <c r="AG7" s="10" t="s">
        <v>15</v>
      </c>
      <c r="AH7" s="4">
        <v>1.2430349999999999E-4</v>
      </c>
      <c r="AI7" s="4">
        <v>1.5243875E-3</v>
      </c>
      <c r="AJ7" s="4">
        <f t="shared" si="2"/>
        <v>12.263431842224879</v>
      </c>
    </row>
    <row r="8" spans="1:36" x14ac:dyDescent="0.3">
      <c r="A8" s="4">
        <v>1000000</v>
      </c>
      <c r="B8" s="24">
        <v>0</v>
      </c>
      <c r="C8" s="10" t="s">
        <v>16</v>
      </c>
      <c r="D8" s="16">
        <v>0.2545411555</v>
      </c>
      <c r="E8" s="4">
        <v>5.5031860000000002E-3</v>
      </c>
      <c r="F8" s="4">
        <f t="shared" si="0"/>
        <v>2.1620024428623291E-2</v>
      </c>
      <c r="G8" s="4">
        <v>0.31010786424999998</v>
      </c>
      <c r="H8" s="3">
        <v>1.00915903325</v>
      </c>
      <c r="I8" s="3">
        <f t="shared" si="3"/>
        <v>3.2542194171394674</v>
      </c>
      <c r="J8" s="4">
        <f t="shared" si="1"/>
        <v>1.218301471291938</v>
      </c>
      <c r="K8" s="4">
        <f t="shared" si="4"/>
        <v>150.51876689052787</v>
      </c>
      <c r="L8" s="16">
        <v>0.25413507800000001</v>
      </c>
      <c r="M8" s="4">
        <v>5.5176407500000003E-3</v>
      </c>
      <c r="N8" s="4">
        <f t="shared" si="5"/>
        <v>2.171144886185291E-2</v>
      </c>
      <c r="O8" s="4">
        <v>0.3100818675</v>
      </c>
      <c r="P8" s="3">
        <v>1.01041520375</v>
      </c>
      <c r="Q8" s="3">
        <f t="shared" si="6"/>
        <v>3.2585433385588085</v>
      </c>
      <c r="R8" s="4">
        <f>O8/L8</f>
        <v>1.2201458765168969</v>
      </c>
      <c r="S8" s="4">
        <f t="shared" si="7"/>
        <v>150.08410352033579</v>
      </c>
      <c r="T8" s="9" t="s">
        <v>21</v>
      </c>
      <c r="U8" s="9" t="s">
        <v>16</v>
      </c>
      <c r="V8" s="4">
        <v>0.12722766850010001</v>
      </c>
      <c r="W8" s="4">
        <v>3.9488709999999996E-3</v>
      </c>
      <c r="X8" s="4">
        <f t="shared" si="8"/>
        <v>3.1037831994829769E-2</v>
      </c>
      <c r="Y8" s="4" t="s">
        <v>17</v>
      </c>
      <c r="Z8" s="4" t="s">
        <v>16</v>
      </c>
      <c r="AA8" s="4">
        <v>0.84147612289740004</v>
      </c>
      <c r="AB8" s="3">
        <v>0.81167356275000002</v>
      </c>
      <c r="AC8" s="3">
        <f t="shared" si="9"/>
        <v>0.96458299964022409</v>
      </c>
      <c r="AD8" s="4">
        <f t="shared" si="10"/>
        <v>6.6139396627922853</v>
      </c>
      <c r="AE8" s="4">
        <f t="shared" si="11"/>
        <v>31.077653870956667</v>
      </c>
      <c r="AF8" s="27" t="s">
        <v>16</v>
      </c>
      <c r="AG8" s="10" t="s">
        <v>16</v>
      </c>
      <c r="AH8" s="4">
        <v>1.131108E-3</v>
      </c>
      <c r="AI8" s="4">
        <v>1.50827485E-2</v>
      </c>
      <c r="AJ8" s="4">
        <f t="shared" si="2"/>
        <v>13.334490163627169</v>
      </c>
    </row>
    <row r="9" spans="1:36" x14ac:dyDescent="0.3">
      <c r="A9" s="4">
        <v>10000000</v>
      </c>
      <c r="B9" s="24">
        <v>1E-13</v>
      </c>
      <c r="C9" s="10" t="s">
        <v>17</v>
      </c>
      <c r="D9" s="16">
        <v>0.27480209625000002</v>
      </c>
      <c r="E9" s="4">
        <v>2.9274471999999999E-2</v>
      </c>
      <c r="F9" s="4">
        <f t="shared" si="0"/>
        <v>0.10652928925755965</v>
      </c>
      <c r="G9" s="4">
        <v>0.85269365600000002</v>
      </c>
      <c r="H9" s="3">
        <v>10.052569018750001</v>
      </c>
      <c r="I9" s="3">
        <f t="shared" si="3"/>
        <v>11.789191754875681</v>
      </c>
      <c r="J9" s="4">
        <f t="shared" si="1"/>
        <v>3.1029372324156714</v>
      </c>
      <c r="K9" s="4">
        <f t="shared" si="4"/>
        <v>110.66620116438149</v>
      </c>
      <c r="L9" s="16">
        <v>0.27425368475</v>
      </c>
      <c r="M9" s="4">
        <v>2.9274677249999999E-2</v>
      </c>
      <c r="N9" s="4">
        <f t="shared" si="5"/>
        <v>0.10674305899184459</v>
      </c>
      <c r="O9" s="4">
        <v>0.85153755200000003</v>
      </c>
      <c r="P9" s="3">
        <v>10.114371759999999</v>
      </c>
      <c r="Q9" s="3">
        <f t="shared" si="6"/>
        <v>11.877775367914719</v>
      </c>
      <c r="R9" s="4">
        <f>O9/L9</f>
        <v>3.1049265674451436</v>
      </c>
      <c r="S9" s="4">
        <f t="shared" si="7"/>
        <v>111.27445175449026</v>
      </c>
      <c r="T9" s="9" t="s">
        <v>16</v>
      </c>
      <c r="U9" s="9" t="s">
        <v>17</v>
      </c>
      <c r="V9" s="4">
        <v>0.14086739300000001</v>
      </c>
      <c r="W9" s="4">
        <v>2.4076813249999999E-2</v>
      </c>
      <c r="X9" s="4">
        <f t="shared" si="8"/>
        <v>0.17091828518470556</v>
      </c>
      <c r="Y9" s="4" t="s">
        <v>16</v>
      </c>
      <c r="Z9" s="4" t="s">
        <v>17</v>
      </c>
      <c r="AA9" s="4">
        <v>1.3462514456474</v>
      </c>
      <c r="AB9" s="3">
        <v>8.0775161877499997</v>
      </c>
      <c r="AC9" s="3">
        <f t="shared" si="9"/>
        <v>6.0000055813240714</v>
      </c>
      <c r="AD9" s="4">
        <f t="shared" si="10"/>
        <v>9.5568705928092239</v>
      </c>
      <c r="AE9" s="4">
        <f t="shared" si="11"/>
        <v>35.104527141961846</v>
      </c>
      <c r="AF9" s="27" t="s">
        <v>17</v>
      </c>
      <c r="AG9" s="10" t="s">
        <v>16</v>
      </c>
      <c r="AH9" s="4">
        <v>1.12947415E-2</v>
      </c>
      <c r="AI9" s="4">
        <v>0.15197584524999999</v>
      </c>
      <c r="AJ9" s="4">
        <f t="shared" si="2"/>
        <v>13.455451393022141</v>
      </c>
    </row>
    <row r="10" spans="1:36" x14ac:dyDescent="0.3">
      <c r="A10" s="4">
        <v>100000000</v>
      </c>
      <c r="B10" s="24">
        <v>5.9999999999999997E-13</v>
      </c>
      <c r="C10" s="10" t="s">
        <v>17</v>
      </c>
      <c r="D10" s="16">
        <v>0.48419568099999999</v>
      </c>
      <c r="E10" s="4">
        <v>0.29333529024999999</v>
      </c>
      <c r="F10" s="4">
        <f t="shared" si="0"/>
        <v>0.6058197166157705</v>
      </c>
      <c r="G10" s="4">
        <v>6.2588132669999998</v>
      </c>
      <c r="H10" s="3">
        <v>103.88720335025</v>
      </c>
      <c r="I10" s="3">
        <f t="shared" si="3"/>
        <v>16.598546548433077</v>
      </c>
      <c r="J10" s="4">
        <f t="shared" si="1"/>
        <v>12.926206309965</v>
      </c>
      <c r="K10" s="4">
        <f t="shared" si="4"/>
        <v>27.398491817261846</v>
      </c>
      <c r="L10" s="16">
        <v>0.48388914100000002</v>
      </c>
      <c r="M10" s="4">
        <v>0.29241278500000001</v>
      </c>
      <c r="N10" s="4">
        <f t="shared" si="5"/>
        <v>0.60429705943742185</v>
      </c>
      <c r="O10" s="4">
        <v>6.2588581562499996</v>
      </c>
      <c r="P10" s="3">
        <v>102.2640237375</v>
      </c>
      <c r="Q10" s="3">
        <f t="shared" si="6"/>
        <v>16.339086329250122</v>
      </c>
      <c r="R10" s="4">
        <f>O10/L10</f>
        <v>12.934487728564257</v>
      </c>
      <c r="S10" s="4">
        <f t="shared" si="7"/>
        <v>27.038169512956436</v>
      </c>
      <c r="T10" s="9" t="s">
        <v>21</v>
      </c>
      <c r="U10" s="9" t="s">
        <v>17</v>
      </c>
      <c r="V10" s="4">
        <v>0.25487476662500003</v>
      </c>
      <c r="W10" s="4">
        <v>0.2299231605</v>
      </c>
      <c r="X10" s="4">
        <f t="shared" si="8"/>
        <v>0.90210248564263884</v>
      </c>
      <c r="Y10" s="4" t="s">
        <v>23</v>
      </c>
      <c r="Z10" s="4" t="s">
        <v>17</v>
      </c>
      <c r="AA10" s="4">
        <v>6.3935565443976001</v>
      </c>
      <c r="AB10" s="3">
        <v>80.333796812749995</v>
      </c>
      <c r="AC10" s="3">
        <f t="shared" si="9"/>
        <v>12.564805872115585</v>
      </c>
      <c r="AD10" s="4">
        <f t="shared" si="10"/>
        <v>25.085090333028173</v>
      </c>
      <c r="AE10" s="4">
        <f t="shared" si="11"/>
        <v>13.92835744506865</v>
      </c>
      <c r="AF10" s="27" t="s">
        <v>17</v>
      </c>
      <c r="AG10" s="10" t="s">
        <v>16</v>
      </c>
      <c r="AH10" s="4">
        <v>5.6541675999999999E-2</v>
      </c>
      <c r="AI10" s="4">
        <v>1.5126712772499999</v>
      </c>
      <c r="AJ10" s="4">
        <f t="shared" si="2"/>
        <v>26.753209035579349</v>
      </c>
    </row>
    <row r="11" spans="1:36" x14ac:dyDescent="0.3">
      <c r="A11" s="4">
        <v>1000000000</v>
      </c>
      <c r="B11" s="24">
        <v>2.0000000000000001E-13</v>
      </c>
      <c r="C11" s="10" t="s">
        <v>17</v>
      </c>
      <c r="D11" s="16">
        <v>2.5689358654999999</v>
      </c>
      <c r="E11" s="4">
        <v>2.6722317907500002</v>
      </c>
      <c r="F11" s="4">
        <f t="shared" si="0"/>
        <v>1.0402096162217329</v>
      </c>
      <c r="G11" s="4">
        <v>60.344776196250002</v>
      </c>
      <c r="H11" s="3">
        <v>1009.8379366325</v>
      </c>
      <c r="I11" s="3">
        <f t="shared" si="3"/>
        <v>16.734471486783875</v>
      </c>
      <c r="J11" s="4">
        <f t="shared" si="1"/>
        <v>23.490184012244661</v>
      </c>
      <c r="K11" s="4">
        <f t="shared" si="4"/>
        <v>16.087595447893577</v>
      </c>
      <c r="L11" s="16">
        <v>2.5456275635000001</v>
      </c>
      <c r="M11" s="4">
        <v>2.6674873037500002</v>
      </c>
      <c r="N11" s="4">
        <f t="shared" si="5"/>
        <v>1.0478702155795541</v>
      </c>
      <c r="O11" s="4">
        <v>60.337822801000002</v>
      </c>
      <c r="P11" s="3">
        <v>1020.80920222725</v>
      </c>
      <c r="Q11" s="3">
        <f t="shared" si="6"/>
        <v>16.918230636096663</v>
      </c>
      <c r="R11" s="4">
        <f>O11/L11</f>
        <v>23.702533578023147</v>
      </c>
      <c r="S11" s="4">
        <f t="shared" si="7"/>
        <v>16.145349285206624</v>
      </c>
      <c r="T11" s="9" t="s">
        <v>16</v>
      </c>
      <c r="U11" s="9" t="s">
        <v>17</v>
      </c>
      <c r="V11" s="4">
        <v>1.4227878419375</v>
      </c>
      <c r="W11" s="4">
        <v>2.299802997</v>
      </c>
      <c r="X11" s="4">
        <f t="shared" si="8"/>
        <v>1.6164061353435613</v>
      </c>
      <c r="Y11" s="4" t="s">
        <v>21</v>
      </c>
      <c r="Z11" s="4" t="s">
        <v>17</v>
      </c>
      <c r="AA11" s="4">
        <v>56.869762497397502</v>
      </c>
      <c r="AB11" s="3">
        <v>802.13575950024995</v>
      </c>
      <c r="AC11" s="3">
        <f t="shared" si="9"/>
        <v>14.104784762147681</v>
      </c>
      <c r="AD11" s="4">
        <f t="shared" si="10"/>
        <v>39.970655371889009</v>
      </c>
      <c r="AE11" s="4">
        <f t="shared" si="11"/>
        <v>8.7260153582315869</v>
      </c>
      <c r="AF11" s="27" t="s">
        <v>17</v>
      </c>
      <c r="AG11" s="10" t="s">
        <v>17</v>
      </c>
      <c r="AH11" s="4">
        <v>0.56208813224999998</v>
      </c>
      <c r="AI11" s="4">
        <v>15.064032785249999</v>
      </c>
      <c r="AJ11" s="4">
        <f t="shared" si="2"/>
        <v>26.800126031748288</v>
      </c>
    </row>
    <row r="12" spans="1:36" x14ac:dyDescent="0.3">
      <c r="J12" s="4">
        <f>AVERAGE(J4:J11)</f>
        <v>5.5959520598845849</v>
      </c>
      <c r="K12" s="4">
        <f>AVERAGE(K4:K11)</f>
        <v>115.61638073297658</v>
      </c>
      <c r="R12" s="4">
        <f>AVERAGE(R4:R11)</f>
        <v>5.6239522532861788</v>
      </c>
      <c r="S12" s="4">
        <f>AVERAGE(S4:S11)</f>
        <v>121.03439671983926</v>
      </c>
      <c r="AD12" s="4">
        <f>AVERAGE(AD4:AD11)</f>
        <v>13.288048939147231</v>
      </c>
      <c r="AE12" s="4">
        <f>AVERAGE(AE4:AE11)</f>
        <v>27.355392183753274</v>
      </c>
      <c r="AJ12" s="4">
        <f>AVERAGE(AJ4:AJ11)</f>
        <v>12.103946426110294</v>
      </c>
    </row>
    <row r="13" spans="1:36" x14ac:dyDescent="0.3">
      <c r="J13" s="4">
        <f>MAX(J4:J11)-MIN(J4:J11)</f>
        <v>22.490161326297155</v>
      </c>
      <c r="K13" s="4">
        <f>MAX(K4:K11)-MIN(K4:K11)</f>
        <v>146.40959733653119</v>
      </c>
      <c r="R13" s="4">
        <f>MAX(R4:R11)-MIN(R4:R11)</f>
        <v>22.702510322075334</v>
      </c>
      <c r="S13" s="4">
        <f>MAX(S4:S11)-MIN(S4:S11)</f>
        <v>166.5723253538448</v>
      </c>
      <c r="AD13" s="4">
        <f>MAX(AD4:AD11)-MIN(AD4:AD11)</f>
        <v>33.780962450029719</v>
      </c>
      <c r="AE13" s="4">
        <f>MAX(AE4:AE11)-MIN(AE4:AE11)</f>
        <v>29.026251925782439</v>
      </c>
      <c r="AJ13" s="4">
        <f>MAX(AJ4:AJ11)-MIN(AJ4:AJ11)</f>
        <v>25.799960350740736</v>
      </c>
    </row>
  </sheetData>
  <mergeCells count="20">
    <mergeCell ref="AF2:AF3"/>
    <mergeCell ref="AF1:AJ1"/>
    <mergeCell ref="D2:F2"/>
    <mergeCell ref="G2:I2"/>
    <mergeCell ref="O2:Q2"/>
    <mergeCell ref="V2:X2"/>
    <mergeCell ref="AA2:AC2"/>
    <mergeCell ref="AG2:AG3"/>
    <mergeCell ref="L2:N2"/>
    <mergeCell ref="D1:K1"/>
    <mergeCell ref="A1:C1"/>
    <mergeCell ref="AD2:AE2"/>
    <mergeCell ref="T1:AE1"/>
    <mergeCell ref="R2:S2"/>
    <mergeCell ref="T2:U2"/>
    <mergeCell ref="Y2:Z2"/>
    <mergeCell ref="L1:S1"/>
    <mergeCell ref="A2:A3"/>
    <mergeCell ref="J2:K2"/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2023-12-15T15:12:41Z</dcterms:created>
  <dcterms:modified xsi:type="dcterms:W3CDTF">2023-12-15T16:56:59Z</dcterms:modified>
</cp:coreProperties>
</file>