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9" i="1" l="1"/>
  <c r="G20" i="1"/>
  <c r="G25" i="1"/>
  <c r="A27" i="1"/>
  <c r="C27" i="1" s="1"/>
  <c r="C25" i="1" s="1"/>
  <c r="G2" i="1"/>
  <c r="G3" i="1"/>
  <c r="A10" i="1"/>
  <c r="A11" i="1" s="1"/>
  <c r="A12" i="1" s="1"/>
  <c r="A28" i="1" l="1"/>
  <c r="A29" i="1" s="1"/>
  <c r="C28" i="1"/>
  <c r="C29" i="1" s="1"/>
  <c r="C24" i="1"/>
  <c r="C26" i="1"/>
  <c r="C10" i="1"/>
  <c r="C11" i="1" l="1"/>
  <c r="C12" i="1" s="1"/>
  <c r="C9" i="1"/>
  <c r="C8" i="1"/>
  <c r="C7" i="1"/>
</calcChain>
</file>

<file path=xl/sharedStrings.xml><?xml version="1.0" encoding="utf-8"?>
<sst xmlns="http://schemas.openxmlformats.org/spreadsheetml/2006/main" count="46" uniqueCount="20">
  <si>
    <t>clock</t>
  </si>
  <si>
    <t>couner peiod</t>
  </si>
  <si>
    <t>prescaler</t>
  </si>
  <si>
    <t>ms</t>
  </si>
  <si>
    <t>s</t>
  </si>
  <si>
    <t>repetition counter</t>
  </si>
  <si>
    <t>h</t>
  </si>
  <si>
    <t>min</t>
  </si>
  <si>
    <t>ns</t>
  </si>
  <si>
    <t>kHz</t>
  </si>
  <si>
    <t>Hz</t>
  </si>
  <si>
    <t>v</t>
  </si>
  <si>
    <t>t</t>
  </si>
  <si>
    <t>MHz</t>
  </si>
  <si>
    <t>-</t>
  </si>
  <si>
    <t>mks</t>
  </si>
  <si>
    <t>max</t>
  </si>
  <si>
    <t>c-t.per</t>
  </si>
  <si>
    <t>presc</t>
  </si>
  <si>
    <t>v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</si>
</sst>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1" sqref="B21"/>
    </sheetView>
  </sheetViews>
  <sheetFormatPr defaultRowHeight="14.4" x14ac:dyDescent="0.3"/>
  <cols>
    <col min="1" max="1" width="18.33203125" customWidth="1"/>
    <col min="2" max="2" width="10" bestFit="1" customWidth="1"/>
  </cols>
  <sheetData>
    <row r="1" spans="1:9" x14ac:dyDescent="0.3">
      <c r="A1" t="s">
        <v>0</v>
      </c>
      <c r="B1">
        <v>72000000</v>
      </c>
      <c r="C1" t="s">
        <v>10</v>
      </c>
      <c r="I1" t="s">
        <v>16</v>
      </c>
    </row>
    <row r="2" spans="1:9" x14ac:dyDescent="0.3">
      <c r="A2" t="s">
        <v>2</v>
      </c>
      <c r="B2">
        <v>1</v>
      </c>
      <c r="F2" t="s">
        <v>18</v>
      </c>
      <c r="G2">
        <f>B1/(G7*B3*B4)</f>
        <v>1.0001389081816918</v>
      </c>
      <c r="I2">
        <v>65535</v>
      </c>
    </row>
    <row r="3" spans="1:9" x14ac:dyDescent="0.3">
      <c r="A3" t="s">
        <v>1</v>
      </c>
      <c r="B3">
        <v>62600</v>
      </c>
      <c r="F3" t="s">
        <v>17</v>
      </c>
      <c r="G3">
        <f>B1/(G7*B2*B4)</f>
        <v>62608.695652173912</v>
      </c>
      <c r="I3">
        <v>65535</v>
      </c>
    </row>
    <row r="4" spans="1:9" x14ac:dyDescent="0.3">
      <c r="A4" t="s">
        <v>5</v>
      </c>
      <c r="B4">
        <v>1</v>
      </c>
    </row>
    <row r="6" spans="1:9" x14ac:dyDescent="0.3">
      <c r="A6" t="s">
        <v>11</v>
      </c>
      <c r="C6" t="s">
        <v>12</v>
      </c>
      <c r="G6" t="s">
        <v>19</v>
      </c>
    </row>
    <row r="7" spans="1:9" x14ac:dyDescent="0.3">
      <c r="A7" t="s">
        <v>14</v>
      </c>
      <c r="C7">
        <f>C10*1000000000</f>
        <v>869444.44444444438</v>
      </c>
      <c r="D7" t="s">
        <v>8</v>
      </c>
      <c r="G7">
        <v>1150</v>
      </c>
    </row>
    <row r="8" spans="1:9" x14ac:dyDescent="0.3">
      <c r="A8" t="s">
        <v>14</v>
      </c>
      <c r="C8">
        <f>C10*1000000</f>
        <v>869.44444444444434</v>
      </c>
      <c r="D8" t="s">
        <v>15</v>
      </c>
      <c r="G8">
        <f>B1/(B2*B3*B4)</f>
        <v>1150.1597444089457</v>
      </c>
    </row>
    <row r="9" spans="1:9" x14ac:dyDescent="0.3">
      <c r="A9" t="s">
        <v>14</v>
      </c>
      <c r="C9">
        <f>C10*1000</f>
        <v>0.86944444444444435</v>
      </c>
      <c r="D9" t="s">
        <v>3</v>
      </c>
    </row>
    <row r="10" spans="1:9" x14ac:dyDescent="0.3">
      <c r="A10">
        <f>B1/(B2*B3)</f>
        <v>1150.1597444089457</v>
      </c>
      <c r="B10" t="s">
        <v>10</v>
      </c>
      <c r="C10">
        <f>1/A10</f>
        <v>8.6944444444444439E-4</v>
      </c>
      <c r="D10" t="s">
        <v>4</v>
      </c>
    </row>
    <row r="11" spans="1:9" x14ac:dyDescent="0.3">
      <c r="A11">
        <f>A10/1000</f>
        <v>1.1501597444089458</v>
      </c>
      <c r="B11" t="s">
        <v>9</v>
      </c>
      <c r="C11">
        <f>C10/60</f>
        <v>1.449074074074074E-5</v>
      </c>
      <c r="D11" t="s">
        <v>7</v>
      </c>
    </row>
    <row r="12" spans="1:9" x14ac:dyDescent="0.3">
      <c r="A12">
        <f>A11/1000</f>
        <v>1.1501597444089457E-3</v>
      </c>
      <c r="B12" t="s">
        <v>13</v>
      </c>
      <c r="C12">
        <f>C11/60</f>
        <v>2.4151234567901235E-7</v>
      </c>
      <c r="D12" t="s">
        <v>6</v>
      </c>
    </row>
    <row r="18" spans="1:9" x14ac:dyDescent="0.3">
      <c r="A18" t="s">
        <v>0</v>
      </c>
      <c r="B18">
        <v>72000000</v>
      </c>
      <c r="C18" t="s">
        <v>10</v>
      </c>
      <c r="I18" t="s">
        <v>16</v>
      </c>
    </row>
    <row r="19" spans="1:9" x14ac:dyDescent="0.3">
      <c r="A19" t="s">
        <v>2</v>
      </c>
      <c r="B19">
        <v>72</v>
      </c>
      <c r="F19" t="s">
        <v>18</v>
      </c>
      <c r="G19">
        <f>B18/(G24*B20*B21)</f>
        <v>2.3567921440261865</v>
      </c>
      <c r="I19">
        <v>65535</v>
      </c>
    </row>
    <row r="20" spans="1:9" x14ac:dyDescent="0.3">
      <c r="A20" t="s">
        <v>1</v>
      </c>
      <c r="B20">
        <v>65000</v>
      </c>
      <c r="F20" t="s">
        <v>17</v>
      </c>
      <c r="G20">
        <f>B18/(G24*B19*B21)</f>
        <v>2127.6595744680849</v>
      </c>
      <c r="I20">
        <v>65535</v>
      </c>
    </row>
    <row r="21" spans="1:9" x14ac:dyDescent="0.3">
      <c r="A21" t="s">
        <v>5</v>
      </c>
      <c r="B21">
        <v>1</v>
      </c>
    </row>
    <row r="23" spans="1:9" x14ac:dyDescent="0.3">
      <c r="A23" t="s">
        <v>11</v>
      </c>
      <c r="C23" t="s">
        <v>12</v>
      </c>
      <c r="G23" t="s">
        <v>19</v>
      </c>
    </row>
    <row r="24" spans="1:9" x14ac:dyDescent="0.3">
      <c r="A24" t="s">
        <v>14</v>
      </c>
      <c r="C24">
        <f>C27*1000000000</f>
        <v>65000000</v>
      </c>
      <c r="D24" t="s">
        <v>8</v>
      </c>
      <c r="G24">
        <v>470</v>
      </c>
    </row>
    <row r="25" spans="1:9" x14ac:dyDescent="0.3">
      <c r="A25" t="s">
        <v>14</v>
      </c>
      <c r="C25">
        <f>C27*1000000</f>
        <v>65000</v>
      </c>
      <c r="D25" t="s">
        <v>15</v>
      </c>
      <c r="G25">
        <f>B18/(B19*B20*B21)</f>
        <v>15.384615384615385</v>
      </c>
    </row>
    <row r="26" spans="1:9" x14ac:dyDescent="0.3">
      <c r="A26" t="s">
        <v>14</v>
      </c>
      <c r="C26">
        <f>C27*1000</f>
        <v>65</v>
      </c>
      <c r="D26" t="s">
        <v>3</v>
      </c>
    </row>
    <row r="27" spans="1:9" x14ac:dyDescent="0.3">
      <c r="A27">
        <f>B18/(B19*B20)</f>
        <v>15.384615384615385</v>
      </c>
      <c r="B27" t="s">
        <v>10</v>
      </c>
      <c r="C27">
        <f>1/A27</f>
        <v>6.5000000000000002E-2</v>
      </c>
      <c r="D27" t="s">
        <v>4</v>
      </c>
    </row>
    <row r="28" spans="1:9" x14ac:dyDescent="0.3">
      <c r="A28">
        <f>A27/1000</f>
        <v>1.5384615384615385E-2</v>
      </c>
      <c r="B28" t="s">
        <v>9</v>
      </c>
      <c r="C28">
        <f>C27/60</f>
        <v>1.0833333333333333E-3</v>
      </c>
      <c r="D28" t="s">
        <v>7</v>
      </c>
    </row>
    <row r="29" spans="1:9" x14ac:dyDescent="0.3">
      <c r="A29">
        <f>A28/1000</f>
        <v>1.5384615384615384E-5</v>
      </c>
      <c r="B29" t="s">
        <v>13</v>
      </c>
      <c r="C29">
        <f>C28/60</f>
        <v>1.8055555555555555E-5</v>
      </c>
      <c r="D2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2025-02-27T07:42:20Z</dcterms:modified>
</cp:coreProperties>
</file>