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\studio7\VoltageRegulator220V\"/>
    </mc:Choice>
  </mc:AlternateContent>
  <bookViews>
    <workbookView xWindow="150" yWindow="360" windowWidth="22890" windowHeight="101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J8" i="1"/>
  <c r="H8" i="1"/>
  <c r="F8" i="1"/>
  <c r="D8" i="1"/>
  <c r="B8" i="1"/>
  <c r="G2" i="1" l="1"/>
  <c r="L10" i="1" s="1"/>
  <c r="L15" i="1" s="1"/>
  <c r="F10" i="1"/>
  <c r="F15" i="1" s="1"/>
  <c r="H10" i="1" l="1"/>
  <c r="H15" i="1" s="1"/>
  <c r="B10" i="1"/>
  <c r="B15" i="1" s="1"/>
  <c r="J10" i="1"/>
  <c r="J15" i="1" s="1"/>
  <c r="D10" i="1"/>
  <c r="D15" i="1" s="1"/>
  <c r="H2" i="1"/>
  <c r="E10" i="1" l="1"/>
  <c r="K10" i="1"/>
  <c r="C10" i="1"/>
  <c r="I10" i="1"/>
  <c r="G10" i="1"/>
  <c r="M10" i="1"/>
  <c r="M15" i="1" s="1"/>
  <c r="I15" i="1" l="1"/>
  <c r="I11" i="1"/>
  <c r="C15" i="1"/>
  <c r="C11" i="1"/>
  <c r="E15" i="1"/>
  <c r="E11" i="1"/>
  <c r="G15" i="1"/>
  <c r="G11" i="1"/>
  <c r="K15" i="1"/>
  <c r="K11" i="1"/>
  <c r="B18" i="1" l="1"/>
  <c r="C18" i="1" s="1"/>
  <c r="C21" i="1" s="1"/>
  <c r="B19" i="1"/>
  <c r="C19" i="1" s="1"/>
  <c r="C22" i="1" s="1"/>
  <c r="B17" i="1"/>
  <c r="C17" i="1" s="1"/>
  <c r="C20" i="1" s="1"/>
</calcChain>
</file>

<file path=xl/sharedStrings.xml><?xml version="1.0" encoding="utf-8"?>
<sst xmlns="http://schemas.openxmlformats.org/spreadsheetml/2006/main" count="42" uniqueCount="31">
  <si>
    <t>Ступень 0</t>
  </si>
  <si>
    <t>мин.</t>
  </si>
  <si>
    <t>мах.</t>
  </si>
  <si>
    <t>макс.</t>
  </si>
  <si>
    <t>Ступень 1</t>
  </si>
  <si>
    <t>Ступень2</t>
  </si>
  <si>
    <t>Ступень 3</t>
  </si>
  <si>
    <t>Ступень 4</t>
  </si>
  <si>
    <t>Ступень 5</t>
  </si>
  <si>
    <t>Гистерезис (В)</t>
  </si>
  <si>
    <t>КФ.Трансф.</t>
  </si>
  <si>
    <t>Точность (+-%)</t>
  </si>
  <si>
    <t>Вых. Напр. (В)</t>
  </si>
  <si>
    <t>Вкл. Реле</t>
  </si>
  <si>
    <t>К3</t>
  </si>
  <si>
    <t>К1</t>
  </si>
  <si>
    <t>К1+К3</t>
  </si>
  <si>
    <t>К1+К2</t>
  </si>
  <si>
    <t>К1+К2+К3</t>
  </si>
  <si>
    <t>Пит. Платы</t>
  </si>
  <si>
    <t>мин</t>
  </si>
  <si>
    <t>Пит. Платы (макс)</t>
  </si>
  <si>
    <t>Пит. Платы (мин)</t>
  </si>
  <si>
    <t>AC</t>
  </si>
  <si>
    <t>DC</t>
  </si>
  <si>
    <t>Вит.Пит.Платы</t>
  </si>
  <si>
    <t>Вит.Перв.Обм</t>
  </si>
  <si>
    <t>Rдоб (для реле) макс</t>
  </si>
  <si>
    <t>Вит.Втор.Обм</t>
  </si>
  <si>
    <t>Пит. Платы (средн)</t>
  </si>
  <si>
    <t>средн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</si>
</sst>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/>
    <xf numFmtId="0" fontId="0" fillId="0" borderId="0" xfId="0" applyFont="1" applyFill="1" applyBorder="1" applyAlignment="1"/>
    <xf numFmtId="164" fontId="1" fillId="0" borderId="4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/>
    <xf numFmtId="2" fontId="0" fillId="0" borderId="0" xfId="0" applyNumberFormat="1"/>
    <xf numFmtId="0" fontId="0" fillId="3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7" xfId="0" applyBorder="1" applyAlignment="1"/>
    <xf numFmtId="0" fontId="0" fillId="0" borderId="8" xfId="0" applyBorder="1" applyAlignment="1"/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workbookViewId="0">
      <selection activeCell="Q11" sqref="Q11"/>
    </sheetView>
  </sheetViews>
  <sheetFormatPr defaultRowHeight="15" x14ac:dyDescent="0.25"/>
  <cols>
    <col min="1" max="1" width="20.42578125" customWidth="1"/>
    <col min="2" max="6" width="5.42578125" bestFit="1" customWidth="1"/>
    <col min="7" max="9" width="6" bestFit="1" customWidth="1"/>
    <col min="10" max="16" width="5.42578125" bestFit="1" customWidth="1"/>
    <col min="17" max="17" width="6" bestFit="1" customWidth="1"/>
    <col min="18" max="24" width="5.42578125" bestFit="1" customWidth="1"/>
    <col min="25" max="25" width="6" bestFit="1" customWidth="1"/>
  </cols>
  <sheetData>
    <row r="1" spans="1:29" x14ac:dyDescent="0.25">
      <c r="B1" s="21" t="s">
        <v>12</v>
      </c>
      <c r="C1" s="21"/>
      <c r="D1" s="21"/>
      <c r="E1" s="3">
        <v>230</v>
      </c>
      <c r="G1" s="4" t="s">
        <v>1</v>
      </c>
      <c r="H1" s="4" t="s">
        <v>3</v>
      </c>
    </row>
    <row r="2" spans="1:29" x14ac:dyDescent="0.25">
      <c r="B2" s="21" t="s">
        <v>11</v>
      </c>
      <c r="C2" s="21"/>
      <c r="D2" s="21"/>
      <c r="E2" s="3">
        <v>7</v>
      </c>
      <c r="G2" s="4">
        <f>E1-((E1/100)*E2)</f>
        <v>213.9</v>
      </c>
      <c r="H2" s="4">
        <f>E1+((E1/100)*E2)</f>
        <v>246.1</v>
      </c>
    </row>
    <row r="4" spans="1:29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9" ht="15.75" thickBot="1" x14ac:dyDescent="0.3">
      <c r="V5" s="5"/>
    </row>
    <row r="6" spans="1:29" x14ac:dyDescent="0.25">
      <c r="A6" s="10"/>
      <c r="B6" s="22" t="s">
        <v>0</v>
      </c>
      <c r="C6" s="23"/>
      <c r="D6" s="22" t="s">
        <v>4</v>
      </c>
      <c r="E6" s="23"/>
      <c r="F6" s="22" t="s">
        <v>5</v>
      </c>
      <c r="G6" s="23"/>
      <c r="H6" s="22" t="s">
        <v>6</v>
      </c>
      <c r="I6" s="23"/>
      <c r="J6" s="22" t="s">
        <v>7</v>
      </c>
      <c r="K6" s="23"/>
      <c r="L6" s="22" t="s">
        <v>8</v>
      </c>
      <c r="M6" s="23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5">
      <c r="A7" s="10" t="s">
        <v>13</v>
      </c>
      <c r="B7" s="26"/>
      <c r="C7" s="27"/>
      <c r="D7" s="26" t="s">
        <v>14</v>
      </c>
      <c r="E7" s="27"/>
      <c r="F7" s="26" t="s">
        <v>15</v>
      </c>
      <c r="G7" s="27"/>
      <c r="H7" s="26" t="s">
        <v>16</v>
      </c>
      <c r="I7" s="27"/>
      <c r="J7" s="26" t="s">
        <v>17</v>
      </c>
      <c r="K7" s="27"/>
      <c r="L7" s="26" t="s">
        <v>18</v>
      </c>
      <c r="M7" s="2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5">
      <c r="A8" s="10" t="s">
        <v>10</v>
      </c>
      <c r="B8" s="24">
        <f>B12/B13</f>
        <v>1.4243243243243244</v>
      </c>
      <c r="C8" s="25"/>
      <c r="D8" s="24">
        <f>D12/D13</f>
        <v>1.2945945945945947</v>
      </c>
      <c r="E8" s="25"/>
      <c r="F8" s="24">
        <f>F12/F13</f>
        <v>1.2170900692840647</v>
      </c>
      <c r="G8" s="25"/>
      <c r="H8" s="24">
        <f>H12/H13</f>
        <v>1.1062355658198615</v>
      </c>
      <c r="I8" s="25"/>
      <c r="J8" s="24">
        <f>J12/J13</f>
        <v>1</v>
      </c>
      <c r="K8" s="25"/>
      <c r="L8" s="24">
        <f>L12/L13</f>
        <v>0.90891840607210628</v>
      </c>
      <c r="M8" s="25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9"/>
      <c r="B9" s="1" t="s">
        <v>1</v>
      </c>
      <c r="C9" s="2" t="s">
        <v>2</v>
      </c>
      <c r="D9" s="1" t="s">
        <v>1</v>
      </c>
      <c r="E9" s="2" t="s">
        <v>2</v>
      </c>
      <c r="F9" s="1" t="s">
        <v>1</v>
      </c>
      <c r="G9" s="2" t="s">
        <v>2</v>
      </c>
      <c r="H9" s="1" t="s">
        <v>1</v>
      </c>
      <c r="I9" s="2" t="s">
        <v>2</v>
      </c>
      <c r="J9" s="1" t="s">
        <v>1</v>
      </c>
      <c r="K9" s="2" t="s">
        <v>2</v>
      </c>
      <c r="L9" s="1" t="s">
        <v>1</v>
      </c>
      <c r="M9" s="2" t="s">
        <v>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/>
      <c r="AA9" s="10"/>
      <c r="AB9" s="10"/>
      <c r="AC9" s="10"/>
    </row>
    <row r="10" spans="1:29" ht="15.75" thickBot="1" x14ac:dyDescent="0.3">
      <c r="A10" s="9"/>
      <c r="B10" s="12">
        <f>G2/B8</f>
        <v>150.17647058823528</v>
      </c>
      <c r="C10" s="13">
        <f>H2/B8</f>
        <v>172.78368121442122</v>
      </c>
      <c r="D10" s="12">
        <f>G2/D8</f>
        <v>165.22546972860124</v>
      </c>
      <c r="E10" s="13">
        <f>H2/D8</f>
        <v>190.09812108559498</v>
      </c>
      <c r="F10" s="12">
        <f>G2/F8</f>
        <v>175.74705882352941</v>
      </c>
      <c r="G10" s="13">
        <f>H2/F8</f>
        <v>202.20360531309296</v>
      </c>
      <c r="H10" s="12">
        <f>G2/H8</f>
        <v>193.35845511482253</v>
      </c>
      <c r="I10" s="13">
        <f>H2/H8</f>
        <v>222.46617954070979</v>
      </c>
      <c r="J10" s="12">
        <f>G2/J8</f>
        <v>213.9</v>
      </c>
      <c r="K10" s="13">
        <f>H2/J8</f>
        <v>246.1</v>
      </c>
      <c r="L10" s="12">
        <f>G2/L8</f>
        <v>235.33465553235908</v>
      </c>
      <c r="M10" s="13">
        <f>H2/L8</f>
        <v>270.76137787056365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9"/>
      <c r="AA10" s="10"/>
      <c r="AB10" s="10"/>
      <c r="AC10" s="10"/>
    </row>
    <row r="11" spans="1:29" x14ac:dyDescent="0.25">
      <c r="A11" s="9" t="s">
        <v>9</v>
      </c>
      <c r="B11" s="9"/>
      <c r="C11" s="28">
        <f>C10-D10</f>
        <v>7.5582114858199816</v>
      </c>
      <c r="D11" s="29"/>
      <c r="E11" s="30">
        <f>E10-F10</f>
        <v>14.351062262065568</v>
      </c>
      <c r="F11" s="29"/>
      <c r="G11" s="30">
        <f>G10-H10</f>
        <v>8.8451501982704315</v>
      </c>
      <c r="H11" s="29"/>
      <c r="I11" s="30">
        <f>I10-J10</f>
        <v>8.5661795407097827</v>
      </c>
      <c r="J11" s="29"/>
      <c r="K11" s="30">
        <f>K10-L10</f>
        <v>10.765344467640915</v>
      </c>
      <c r="L11" s="31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10"/>
      <c r="AB11" s="10"/>
      <c r="AC11" s="10"/>
    </row>
    <row r="12" spans="1:29" x14ac:dyDescent="0.25">
      <c r="A12" s="9" t="s">
        <v>28</v>
      </c>
      <c r="B12" s="19">
        <v>527</v>
      </c>
      <c r="C12" s="17"/>
      <c r="D12" s="19">
        <v>479</v>
      </c>
      <c r="E12" s="17"/>
      <c r="F12" s="19">
        <v>527</v>
      </c>
      <c r="G12" s="17"/>
      <c r="H12" s="19">
        <v>479</v>
      </c>
      <c r="I12" s="17"/>
      <c r="J12" s="19">
        <v>527</v>
      </c>
      <c r="K12" s="17"/>
      <c r="L12" s="19">
        <v>479</v>
      </c>
      <c r="M12" s="17"/>
      <c r="N12" s="7"/>
      <c r="O12" s="7"/>
      <c r="P12" s="7"/>
      <c r="Q12" s="7"/>
      <c r="R12" s="7"/>
      <c r="S12" s="7"/>
      <c r="T12" s="7"/>
      <c r="U12" s="7"/>
      <c r="V12" s="8"/>
      <c r="W12" s="8"/>
      <c r="X12" s="7"/>
      <c r="Y12" s="7"/>
      <c r="Z12" s="9"/>
      <c r="AA12" s="10"/>
      <c r="AB12" s="10"/>
      <c r="AC12" s="10"/>
    </row>
    <row r="13" spans="1:29" x14ac:dyDescent="0.25">
      <c r="A13" s="9" t="s">
        <v>26</v>
      </c>
      <c r="B13" s="20">
        <v>370</v>
      </c>
      <c r="C13" s="18"/>
      <c r="D13" s="20">
        <v>370</v>
      </c>
      <c r="E13" s="18"/>
      <c r="F13" s="20">
        <v>433</v>
      </c>
      <c r="G13" s="18"/>
      <c r="H13" s="20">
        <v>433</v>
      </c>
      <c r="I13" s="18"/>
      <c r="J13" s="20">
        <v>527</v>
      </c>
      <c r="K13" s="18"/>
      <c r="L13" s="20">
        <v>527</v>
      </c>
      <c r="M13" s="18"/>
      <c r="N13" s="7"/>
      <c r="O13" s="7"/>
      <c r="P13" s="7"/>
      <c r="Q13" s="7"/>
      <c r="R13" s="7"/>
      <c r="S13" s="7"/>
      <c r="T13" s="7"/>
      <c r="U13" s="7"/>
      <c r="V13" s="8"/>
      <c r="W13" s="8"/>
      <c r="X13" s="7"/>
      <c r="Y13" s="7"/>
      <c r="Z13" s="9"/>
      <c r="AA13" s="10"/>
      <c r="AB13" s="10"/>
      <c r="AC13" s="10"/>
    </row>
    <row r="14" spans="1:29" x14ac:dyDescent="0.25">
      <c r="A14" s="9" t="s">
        <v>25</v>
      </c>
      <c r="B14" s="16">
        <v>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8"/>
      <c r="X14" s="7"/>
      <c r="Y14" s="7"/>
      <c r="Z14" s="9"/>
      <c r="AA14" s="10"/>
      <c r="AB14" s="10"/>
      <c r="AC14" s="10"/>
    </row>
    <row r="15" spans="1:29" x14ac:dyDescent="0.25">
      <c r="A15" s="9" t="s">
        <v>19</v>
      </c>
      <c r="B15" s="14">
        <f>B10/B13*B14</f>
        <v>12.582352941176469</v>
      </c>
      <c r="C15" s="14">
        <f>C10/B13*B14</f>
        <v>14.476470588235292</v>
      </c>
      <c r="D15" s="14">
        <f>D10/D13*B14</f>
        <v>13.843215031315239</v>
      </c>
      <c r="E15" s="14">
        <f>E10/D13*B14</f>
        <v>15.927139874739039</v>
      </c>
      <c r="F15" s="14">
        <f>F10/F13*B14</f>
        <v>12.58235294117647</v>
      </c>
      <c r="G15" s="14">
        <f>G10/F13*B14</f>
        <v>14.476470588235292</v>
      </c>
      <c r="H15" s="14">
        <f>H10/H13*B14</f>
        <v>13.843215031315239</v>
      </c>
      <c r="I15" s="14">
        <f>I10/H13*B14</f>
        <v>15.927139874739037</v>
      </c>
      <c r="J15" s="14">
        <f>J10/J13*B14</f>
        <v>12.58235294117647</v>
      </c>
      <c r="K15" s="14">
        <f>K10/J13*B14</f>
        <v>14.476470588235294</v>
      </c>
      <c r="L15" s="14">
        <f>L10/L13*B14</f>
        <v>13.843215031315239</v>
      </c>
      <c r="M15" s="14">
        <f>M10/L13*B14</f>
        <v>15.927139874739039</v>
      </c>
      <c r="N15" s="9"/>
      <c r="O15" s="9"/>
      <c r="P15" s="9"/>
      <c r="Q15" s="9"/>
      <c r="R15" s="9"/>
      <c r="S15" s="9"/>
      <c r="T15" s="9"/>
      <c r="U15" s="9"/>
      <c r="V15" s="11"/>
      <c r="W15" s="11"/>
      <c r="X15" s="9"/>
      <c r="Y15" s="9"/>
      <c r="Z15" s="9"/>
      <c r="AA15" s="10"/>
      <c r="AB15" s="10"/>
      <c r="AC15" s="10"/>
    </row>
    <row r="16" spans="1:29" x14ac:dyDescent="0.25">
      <c r="A16" s="6"/>
      <c r="B16" s="6" t="s">
        <v>23</v>
      </c>
      <c r="C16" s="6" t="s">
        <v>24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3" x14ac:dyDescent="0.25">
      <c r="A17" t="s">
        <v>21</v>
      </c>
      <c r="B17" s="15">
        <f>MAX(B15:M15)</f>
        <v>15.927139874739039</v>
      </c>
      <c r="C17">
        <f>(B17-1.4) * 1.4142</f>
        <v>20.544281210855946</v>
      </c>
    </row>
    <row r="18" spans="1:3" x14ac:dyDescent="0.25">
      <c r="A18" t="s">
        <v>22</v>
      </c>
      <c r="B18" s="15">
        <f>MIN(B15:M15)</f>
        <v>12.582352941176469</v>
      </c>
      <c r="C18">
        <f>(B18-1.4)*1.4142</f>
        <v>15.814083529411761</v>
      </c>
    </row>
    <row r="19" spans="1:3" x14ac:dyDescent="0.25">
      <c r="A19" t="s">
        <v>29</v>
      </c>
      <c r="B19" s="15">
        <f>AVERAGE(B15:M15)</f>
        <v>14.207294608866507</v>
      </c>
      <c r="C19">
        <f>(B19-1.4)*1.4142</f>
        <v>18.112076035859012</v>
      </c>
    </row>
    <row r="20" spans="1:3" x14ac:dyDescent="0.25">
      <c r="A20" t="s">
        <v>27</v>
      </c>
      <c r="C20">
        <f>(C17-12-0.5) /0.075</f>
        <v>107.25708281141262</v>
      </c>
    </row>
    <row r="21" spans="1:3" x14ac:dyDescent="0.25">
      <c r="A21" t="s">
        <v>20</v>
      </c>
      <c r="C21">
        <f>(C18-12-0.5) /0.075</f>
        <v>44.18778039215681</v>
      </c>
    </row>
    <row r="22" spans="1:3" x14ac:dyDescent="0.25">
      <c r="A22" t="s">
        <v>30</v>
      </c>
      <c r="C22">
        <f>(C19-12-0.5) /0.075</f>
        <v>74.827680478120158</v>
      </c>
    </row>
  </sheetData>
  <mergeCells count="25">
    <mergeCell ref="C11:D11"/>
    <mergeCell ref="E11:F11"/>
    <mergeCell ref="G11:H11"/>
    <mergeCell ref="I11:J11"/>
    <mergeCell ref="K11:L11"/>
    <mergeCell ref="L8:M8"/>
    <mergeCell ref="B7:C7"/>
    <mergeCell ref="D7:E7"/>
    <mergeCell ref="F7:G7"/>
    <mergeCell ref="H7:I7"/>
    <mergeCell ref="J7:K7"/>
    <mergeCell ref="L7:M7"/>
    <mergeCell ref="B8:C8"/>
    <mergeCell ref="D8:E8"/>
    <mergeCell ref="F8:G8"/>
    <mergeCell ref="H8:I8"/>
    <mergeCell ref="J8:K8"/>
    <mergeCell ref="B1:D1"/>
    <mergeCell ref="B2:D2"/>
    <mergeCell ref="F6:G6"/>
    <mergeCell ref="H6:I6"/>
    <mergeCell ref="J6:K6"/>
    <mergeCell ref="L6:M6"/>
    <mergeCell ref="B6:C6"/>
    <mergeCell ref="D6:E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2021-08-03T13:33:58Z</dcterms:created>
  <dcterms:modified xsi:type="dcterms:W3CDTF">2021-08-10T10:07:38Z</dcterms:modified>
</cp:coreProperties>
</file>