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rics" sheetId="1" r:id="rId4"/>
  </sheets>
  <definedNames/>
  <calcPr/>
</workbook>
</file>

<file path=xl/sharedStrings.xml><?xml version="1.0" encoding="utf-8"?>
<sst xmlns="http://schemas.openxmlformats.org/spreadsheetml/2006/main" count="15" uniqueCount="15">
  <si>
    <t>Rate (ставка дисконтирования), %</t>
  </si>
  <si>
    <t>Затраты на проект, руб.</t>
  </si>
  <si>
    <t>Ожидаемая выгода от проекта, руб/мес</t>
  </si>
  <si>
    <t>Month</t>
  </si>
  <si>
    <t>CF</t>
  </si>
  <si>
    <t>Cost</t>
  </si>
  <si>
    <t>Net CF</t>
  </si>
  <si>
    <t>Discounted</t>
  </si>
  <si>
    <t>Cumulative</t>
  </si>
  <si>
    <t>NPV, RUB</t>
  </si>
  <si>
    <t>Выводы по NPV: Ожидаемая доходность с учетом изменения ценности потоков составляет 4132,23 руб. Сумма, полученная в результаты вычислений, положительная, а это означает, что по прошествии 2 месяцев данный инвестиционный проект окупится и будет приносить прибыль.</t>
  </si>
  <si>
    <t>PI</t>
  </si>
  <si>
    <t>Выводы по PI: Из этого расчета видно, что проект является привлекательным и вложение средств в этот проект увеличит их стоимость в 0,47 раза.</t>
  </si>
  <si>
    <t>IRR, %</t>
  </si>
  <si>
    <t>Выводы по IRR: если привлекать кредитные средства, то со ставкой не выше 17,43 %, иначе инвестиции будут убыточными.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</si>
</sst>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р.-419]#,##0.00"/>
    <numFmt numFmtId="165" formatCode="#,##0.00\ &quot;RUB&quot;"/>
  </numFmts>
  <fonts count="10">
    <font>
      <sz val="12.0"/>
      <color theme="1"/>
      <name val="Calibri"/>
      <scheme val="minor"/>
    </font>
    <font>
      <sz val="12.0"/>
      <color theme="1"/>
      <name val="Calibri"/>
    </font>
    <font>
      <color theme="1"/>
      <name val="Calibri"/>
      <scheme val="minor"/>
    </font>
    <font>
      <b/>
      <sz val="12.0"/>
      <color rgb="FFFFFFFF"/>
      <name val="Calibri"/>
    </font>
    <font>
      <b/>
      <sz val="12.0"/>
      <color theme="0"/>
      <name val="Calibri"/>
    </font>
    <font>
      <b/>
      <sz val="12.0"/>
      <color theme="1"/>
      <name val="Calibri"/>
    </font>
    <font/>
    <font>
      <sz val="11.0"/>
      <color rgb="FF000000"/>
      <name val="Arial"/>
    </font>
    <font>
      <b/>
      <color theme="1"/>
      <name val="Calibri"/>
      <scheme val="minor"/>
    </font>
    <font>
      <i/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0070C0"/>
        <bgColor rgb="FF0070C0"/>
      </patternFill>
    </fill>
    <fill>
      <patternFill patternType="solid">
        <fgColor rgb="FFCFE2F3"/>
        <bgColor rgb="FFCFE2F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wrapText="1"/>
    </xf>
    <xf borderId="1" fillId="3" fontId="1" numFmtId="9" xfId="0" applyAlignment="1" applyBorder="1" applyFill="1" applyFont="1" applyNumberFormat="1">
      <alignment readingOrder="0" shrinkToFit="0" wrapText="1"/>
    </xf>
    <xf borderId="0" fillId="0" fontId="2" numFmtId="0" xfId="0" applyAlignment="1" applyFont="1">
      <alignment shrinkToFit="0" wrapText="1"/>
    </xf>
    <xf borderId="1" fillId="2" fontId="2" numFmtId="0" xfId="0" applyAlignment="1" applyBorder="1" applyFont="1">
      <alignment readingOrder="0" shrinkToFit="0" wrapText="1"/>
    </xf>
    <xf borderId="1" fillId="3" fontId="2" numFmtId="164" xfId="0" applyAlignment="1" applyBorder="1" applyFont="1" applyNumberFormat="1">
      <alignment readingOrder="0"/>
    </xf>
    <xf borderId="0" fillId="4" fontId="2" numFmtId="0" xfId="0" applyAlignment="1" applyFill="1" applyFont="1">
      <alignment readingOrder="0" shrinkToFit="0" wrapText="1"/>
    </xf>
    <xf borderId="0" fillId="4" fontId="2" numFmtId="164" xfId="0" applyAlignment="1" applyFont="1" applyNumberFormat="1">
      <alignment readingOrder="0"/>
    </xf>
    <xf borderId="1" fillId="5" fontId="3" numFmtId="0" xfId="0" applyAlignment="1" applyBorder="1" applyFill="1" applyFont="1">
      <alignment readingOrder="0"/>
    </xf>
    <xf borderId="1" fillId="5" fontId="4" numFmtId="0" xfId="0" applyBorder="1" applyFont="1"/>
    <xf borderId="1" fillId="2" fontId="1" numFmtId="0" xfId="0" applyBorder="1" applyFont="1"/>
    <xf borderId="1" fillId="0" fontId="1" numFmtId="165" xfId="0" applyAlignment="1" applyBorder="1" applyFont="1" applyNumberFormat="1">
      <alignment readingOrder="0"/>
    </xf>
    <xf borderId="1" fillId="0" fontId="1" numFmtId="165" xfId="0" applyBorder="1" applyFont="1" applyNumberFormat="1"/>
    <xf borderId="0" fillId="4" fontId="1" numFmtId="0" xfId="0" applyFont="1"/>
    <xf borderId="0" fillId="4" fontId="1" numFmtId="165" xfId="0" applyFont="1" applyNumberFormat="1"/>
    <xf borderId="0" fillId="4" fontId="1" numFmtId="165" xfId="0" applyAlignment="1" applyFont="1" applyNumberFormat="1">
      <alignment readingOrder="0"/>
    </xf>
    <xf borderId="0" fillId="4" fontId="2" numFmtId="0" xfId="0" applyFont="1"/>
    <xf borderId="1" fillId="2" fontId="5" numFmtId="0" xfId="0" applyBorder="1" applyFont="1"/>
    <xf borderId="2" fillId="0" fontId="2" numFmtId="0" xfId="0" applyAlignment="1" applyBorder="1" applyFont="1">
      <alignment readingOrder="0" shrinkToFit="0" wrapText="1"/>
    </xf>
    <xf borderId="3" fillId="0" fontId="6" numFmtId="0" xfId="0" applyBorder="1" applyFont="1"/>
    <xf borderId="0" fillId="0" fontId="7" numFmtId="0" xfId="0" applyAlignment="1" applyFont="1">
      <alignment readingOrder="0"/>
    </xf>
    <xf borderId="0" fillId="4" fontId="7" numFmtId="0" xfId="0" applyAlignment="1" applyFont="1">
      <alignment readingOrder="0"/>
    </xf>
    <xf borderId="1" fillId="6" fontId="8" numFmtId="0" xfId="0" applyAlignment="1" applyBorder="1" applyFill="1" applyFont="1">
      <alignment readingOrder="0"/>
    </xf>
    <xf borderId="1" fillId="0" fontId="2" numFmtId="4" xfId="0" applyBorder="1" applyFont="1" applyNumberFormat="1"/>
    <xf borderId="0" fillId="0" fontId="9" numFmtId="0" xfId="0" applyAlignment="1" applyFont="1">
      <alignment readingOrder="0"/>
    </xf>
    <xf borderId="1" fillId="2" fontId="5" numFmtId="0" xfId="0" applyAlignment="1" applyBorder="1" applyFont="1">
      <alignment readingOrder="0"/>
    </xf>
    <xf borderId="1" fillId="0" fontId="1" numFmtId="10" xfId="0" applyBorder="1" applyFont="1" applyNumberFormat="1"/>
    <xf borderId="0" fillId="4" fontId="5" numFmtId="0" xfId="0" applyFont="1"/>
    <xf borderId="0" fillId="4" fontId="1" numFmtId="2" xfId="0" applyFont="1" applyNumberFormat="1"/>
    <xf borderId="0" fillId="4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22.67"/>
    <col customWidth="1" min="2" max="2" width="16.78"/>
    <col customWidth="1" min="3" max="3" width="13.89"/>
    <col customWidth="1" min="4" max="4" width="14.78"/>
    <col customWidth="1" min="5" max="5" width="14.67"/>
    <col customWidth="1" min="6" max="6" width="15.22"/>
    <col customWidth="1" min="7" max="26" width="8.78"/>
  </cols>
  <sheetData>
    <row r="1" ht="15.75" customHeight="1">
      <c r="A1" s="1" t="s">
        <v>0</v>
      </c>
      <c r="B1" s="2">
        <v>0.1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 t="s">
        <v>1</v>
      </c>
      <c r="B2" s="5">
        <v>-100000.0</v>
      </c>
    </row>
    <row r="3" ht="15.75" customHeight="1">
      <c r="A3" s="4" t="s">
        <v>2</v>
      </c>
      <c r="B3" s="5">
        <v>60000.0</v>
      </c>
    </row>
    <row r="4" ht="15.75" customHeight="1">
      <c r="A4" s="6"/>
      <c r="B4" s="7"/>
    </row>
    <row r="5" ht="15.75" customHeight="1">
      <c r="A5" s="8" t="s">
        <v>3</v>
      </c>
      <c r="B5" s="9" t="s">
        <v>4</v>
      </c>
      <c r="C5" s="9" t="s">
        <v>5</v>
      </c>
      <c r="D5" s="9" t="s">
        <v>6</v>
      </c>
      <c r="E5" s="9" t="s">
        <v>7</v>
      </c>
      <c r="F5" s="9" t="s">
        <v>8</v>
      </c>
    </row>
    <row r="6" ht="15.75" customHeight="1">
      <c r="A6" s="10">
        <v>0.0</v>
      </c>
      <c r="B6" s="11">
        <v>0.0</v>
      </c>
      <c r="C6" s="12">
        <f>B2</f>
        <v>-100000</v>
      </c>
      <c r="D6" s="12">
        <f t="shared" ref="D6:D10" si="1">B6+C6</f>
        <v>-100000</v>
      </c>
      <c r="E6" s="12">
        <f t="shared" ref="E6:E10" si="2">D6/POWER(1+$B$1,A6)</f>
        <v>-100000</v>
      </c>
      <c r="F6" s="12">
        <f>E6</f>
        <v>-100000</v>
      </c>
    </row>
    <row r="7" ht="15.75" customHeight="1">
      <c r="A7" s="10">
        <v>1.0</v>
      </c>
      <c r="B7" s="11">
        <f>B3</f>
        <v>60000</v>
      </c>
      <c r="C7" s="11">
        <v>0.0</v>
      </c>
      <c r="D7" s="12">
        <f t="shared" si="1"/>
        <v>60000</v>
      </c>
      <c r="E7" s="12">
        <f t="shared" si="2"/>
        <v>54545.45455</v>
      </c>
      <c r="F7" s="12">
        <f t="shared" ref="F7:F10" si="3">F6+E7</f>
        <v>-45454.54545</v>
      </c>
    </row>
    <row r="8" ht="15.75" customHeight="1">
      <c r="A8" s="10">
        <v>2.0</v>
      </c>
      <c r="B8" s="12">
        <f>B3</f>
        <v>60000</v>
      </c>
      <c r="C8" s="11">
        <v>0.0</v>
      </c>
      <c r="D8" s="12">
        <f t="shared" si="1"/>
        <v>60000</v>
      </c>
      <c r="E8" s="12">
        <f t="shared" si="2"/>
        <v>49586.77686</v>
      </c>
      <c r="F8" s="12">
        <f t="shared" si="3"/>
        <v>4132.231405</v>
      </c>
    </row>
    <row r="9" ht="15.75" customHeight="1">
      <c r="A9" s="10">
        <v>3.0</v>
      </c>
      <c r="B9" s="12">
        <f>B3</f>
        <v>60000</v>
      </c>
      <c r="C9" s="11">
        <v>0.0</v>
      </c>
      <c r="D9" s="12">
        <f t="shared" si="1"/>
        <v>60000</v>
      </c>
      <c r="E9" s="12">
        <f t="shared" si="2"/>
        <v>45078.88805</v>
      </c>
      <c r="F9" s="12">
        <f t="shared" si="3"/>
        <v>49211.11946</v>
      </c>
    </row>
    <row r="10" ht="15.75" customHeight="1">
      <c r="A10" s="10">
        <v>4.0</v>
      </c>
      <c r="B10" s="12">
        <f>B3</f>
        <v>60000</v>
      </c>
      <c r="C10" s="11">
        <v>0.0</v>
      </c>
      <c r="D10" s="12">
        <f t="shared" si="1"/>
        <v>60000</v>
      </c>
      <c r="E10" s="12">
        <f t="shared" si="2"/>
        <v>40980.80732</v>
      </c>
      <c r="F10" s="12">
        <f t="shared" si="3"/>
        <v>90191.92678</v>
      </c>
    </row>
    <row r="11" ht="15.75" customHeight="1">
      <c r="A11" s="13"/>
      <c r="B11" s="14"/>
      <c r="C11" s="15"/>
      <c r="D11" s="14"/>
      <c r="E11" s="14"/>
      <c r="F11" s="14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ht="15.75" customHeight="1">
      <c r="A12" s="17" t="s">
        <v>9</v>
      </c>
      <c r="B12" s="12">
        <f>F8</f>
        <v>4132.231405</v>
      </c>
    </row>
    <row r="13" ht="15.75" customHeight="1">
      <c r="A13" s="18" t="s">
        <v>10</v>
      </c>
      <c r="B13" s="19"/>
      <c r="E13" s="20"/>
    </row>
    <row r="14" ht="15.75" customHeight="1">
      <c r="A14" s="6"/>
      <c r="B14" s="6"/>
      <c r="C14" s="16"/>
      <c r="D14" s="16"/>
      <c r="E14" s="21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ht="15.75" customHeight="1">
      <c r="A15" s="22" t="s">
        <v>11</v>
      </c>
      <c r="B15" s="23">
        <f>SUM(D6:D10)/ABS(B2)</f>
        <v>1.4</v>
      </c>
      <c r="E15" s="20"/>
    </row>
    <row r="16" ht="15.75" customHeight="1">
      <c r="A16" s="18" t="s">
        <v>12</v>
      </c>
      <c r="B16" s="19"/>
    </row>
    <row r="17" ht="15.75" customHeight="1">
      <c r="A17" s="24"/>
    </row>
    <row r="18" ht="15.75" customHeight="1">
      <c r="A18" s="25" t="s">
        <v>13</v>
      </c>
      <c r="B18" s="26">
        <f>IRR(D6:D10)</f>
        <v>0.4723112083</v>
      </c>
    </row>
    <row r="19" ht="15.75" customHeight="1">
      <c r="A19" s="18" t="s">
        <v>14</v>
      </c>
      <c r="B19" s="19"/>
    </row>
    <row r="20" ht="15.75" customHeight="1"/>
    <row r="21" ht="15.75" customHeight="1">
      <c r="A21" s="27"/>
      <c r="B21" s="28"/>
      <c r="C21" s="16"/>
    </row>
    <row r="22" ht="15.75" customHeight="1">
      <c r="A22" s="29"/>
      <c r="C22" s="16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5">
    <mergeCell ref="A13:B13"/>
    <mergeCell ref="A16:B16"/>
    <mergeCell ref="A17:B17"/>
    <mergeCell ref="A19:B19"/>
    <mergeCell ref="A22:B22"/>
  </mergeCells>
  <printOptions/>
  <pageMargins bottom="0.75" footer="0.0" header="0.0" left="0.7" right="0.7" top="0.75"/>
  <pageSetup orientation="landscape"/>
  <drawing r:id="rId1"/>
</worksheet>
</file>