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35" windowHeight="14820"/>
  </bookViews>
  <sheets>
    <sheet name="Лист1" sheetId="1" r:id="rId1"/>
    <sheet name="Лист2" sheetId="2" r:id="rId2"/>
    <sheet name="Лист3" sheetId="3" r:id="rId3"/>
  </sheets>
  <calcPr calcId="125725" refMode="R1C1"/>
</workbook>
</file>

<file path=xl/calcChain.xml><?xml version="1.0" encoding="utf-8"?>
<calcChain xmlns="http://schemas.openxmlformats.org/spreadsheetml/2006/main">
  <c r="D356" i="1"/>
  <c r="C356"/>
  <c r="D354"/>
  <c r="C354"/>
  <c r="D342"/>
  <c r="C342"/>
  <c r="D335"/>
  <c r="C335"/>
  <c r="D327"/>
  <c r="C327"/>
  <c r="D317"/>
  <c r="C317"/>
  <c r="D305"/>
  <c r="C305"/>
  <c r="D303"/>
  <c r="C303"/>
  <c r="D297"/>
  <c r="C297"/>
  <c r="D292"/>
  <c r="C292"/>
  <c r="D288"/>
  <c r="C288"/>
  <c r="D284"/>
  <c r="C284"/>
  <c r="D277"/>
  <c r="C277"/>
  <c r="D270"/>
  <c r="C270"/>
  <c r="D261"/>
  <c r="C261"/>
  <c r="D254"/>
  <c r="C254"/>
  <c r="D217"/>
  <c r="C217"/>
  <c r="D206"/>
  <c r="C206"/>
  <c r="D204"/>
  <c r="C204"/>
  <c r="D199"/>
  <c r="C199"/>
  <c r="D187"/>
  <c r="C187"/>
  <c r="D163"/>
  <c r="C163"/>
  <c r="D158"/>
  <c r="C158"/>
  <c r="D156"/>
  <c r="C156"/>
  <c r="D154"/>
  <c r="C154"/>
  <c r="D139"/>
  <c r="C139"/>
  <c r="D123"/>
  <c r="C123"/>
  <c r="D121"/>
  <c r="C121"/>
  <c r="D103"/>
  <c r="C103"/>
  <c r="D97"/>
  <c r="C97"/>
  <c r="D93"/>
  <c r="C93"/>
  <c r="D86"/>
  <c r="C86"/>
  <c r="D70"/>
  <c r="C70"/>
  <c r="D62"/>
  <c r="C62"/>
  <c r="D60"/>
  <c r="C60"/>
  <c r="D53"/>
  <c r="C53"/>
  <c r="D30"/>
  <c r="C30"/>
</calcChain>
</file>

<file path=xl/sharedStrings.xml><?xml version="1.0" encoding="utf-8"?>
<sst xmlns="http://schemas.openxmlformats.org/spreadsheetml/2006/main" count="463" uniqueCount="367">
  <si>
    <t>Доходы</t>
  </si>
  <si>
    <t>Выручка</t>
  </si>
  <si>
    <t>I</t>
  </si>
  <si>
    <t>Услуги службы ТД</t>
  </si>
  <si>
    <t>Услуги юр.лицам</t>
  </si>
  <si>
    <t>Мебель</t>
  </si>
  <si>
    <t>Лотки</t>
  </si>
  <si>
    <t>Субаренда Дз.28</t>
  </si>
  <si>
    <t>Galaxy (VIP)</t>
  </si>
  <si>
    <t>Продажа навигаторов (прибыль)</t>
  </si>
  <si>
    <t>Телефоны "Дружки"</t>
  </si>
  <si>
    <t>Микроавтобус</t>
  </si>
  <si>
    <t>Интернет водителей (возмещ)</t>
  </si>
  <si>
    <t>Рено 1 (VIP)</t>
  </si>
  <si>
    <t>Рено 2 (VIP)</t>
  </si>
  <si>
    <t>Аренда авто (№ 1) условно для А.А.</t>
  </si>
  <si>
    <t>Магниты такси</t>
  </si>
  <si>
    <t>Запчасти со склада (продажа)</t>
  </si>
  <si>
    <t>VIP заказ</t>
  </si>
  <si>
    <t>Возмещение страховые</t>
  </si>
  <si>
    <t>Возмещение ФСС по пособиям на детей</t>
  </si>
  <si>
    <t>Возмещения арендаторов</t>
  </si>
  <si>
    <t>Должники</t>
  </si>
  <si>
    <t>Залоги водителей</t>
  </si>
  <si>
    <t>Световые короба</t>
  </si>
  <si>
    <t>Страховые выплаты по Galaxy</t>
  </si>
  <si>
    <t>Итого по группе: Выручка</t>
  </si>
  <si>
    <t>Продажа пассивов/Форды</t>
  </si>
  <si>
    <t>II</t>
  </si>
  <si>
    <t>Продажа Форд № 11</t>
  </si>
  <si>
    <t>Продажа Форд № 12</t>
  </si>
  <si>
    <t>Продажа Форд № 14</t>
  </si>
  <si>
    <t>Продажа Форд № 8</t>
  </si>
  <si>
    <t>Продажа Форд № 16</t>
  </si>
  <si>
    <t>Продажа Форд № 17</t>
  </si>
  <si>
    <t>Продажа Форд № 18</t>
  </si>
  <si>
    <t>Продажа Форд № 19</t>
  </si>
  <si>
    <t>Продажа Форд № 6</t>
  </si>
  <si>
    <t>Продажа Форд № 5</t>
  </si>
  <si>
    <t>Продажа Форд № 4</t>
  </si>
  <si>
    <t>Продажа Форд № 22</t>
  </si>
  <si>
    <t>Продажа Форд № 23</t>
  </si>
  <si>
    <t>Продажа Форд № 3</t>
  </si>
  <si>
    <t>Продажа Форд № 21</t>
  </si>
  <si>
    <t>Продажа Форд № 2</t>
  </si>
  <si>
    <t>Продажа Форд № 15</t>
  </si>
  <si>
    <t>Продажа Форд № 20</t>
  </si>
  <si>
    <t>Продажа Форд № 1</t>
  </si>
  <si>
    <t>Продажа Форд № 9</t>
  </si>
  <si>
    <t>Итого по группе: Продажа пассивов/Форды</t>
  </si>
  <si>
    <t>Продажа пассивов/Прочие</t>
  </si>
  <si>
    <t>III</t>
  </si>
  <si>
    <t>Продажа сруба</t>
  </si>
  <si>
    <t>Продажа Мерседес</t>
  </si>
  <si>
    <t>Продажа с/х земель</t>
  </si>
  <si>
    <t>Продажа шин мерс.</t>
  </si>
  <si>
    <t>Итого по группе: Продажа пассивов/Прочие</t>
  </si>
  <si>
    <t>Итого по группе: Доходы</t>
  </si>
  <si>
    <t>Расходы</t>
  </si>
  <si>
    <t>Имущество,Капит. влож. Инвестиции</t>
  </si>
  <si>
    <t>ТД</t>
  </si>
  <si>
    <t>Онлайн/G-PS</t>
  </si>
  <si>
    <t>Сотовые телефоны Nokia +аксессуары</t>
  </si>
  <si>
    <t>Програмный продукт GPS</t>
  </si>
  <si>
    <t>Итого по группе: Онлайн/G-PS</t>
  </si>
  <si>
    <t>Лицензирование, новые правила</t>
  </si>
  <si>
    <t>Программа для таксометров</t>
  </si>
  <si>
    <t>Путевые листы, БСО</t>
  </si>
  <si>
    <t>Компенсация за навигатор</t>
  </si>
  <si>
    <t>Лицензирование: разовая работа по оформлению</t>
  </si>
  <si>
    <t>Лицензирование: Таксопарк</t>
  </si>
  <si>
    <t>Навигаторы</t>
  </si>
  <si>
    <t>Открытие орг.таксопарк (юристы)</t>
  </si>
  <si>
    <t>Печать таксопарка</t>
  </si>
  <si>
    <t>Проверка таксометров</t>
  </si>
  <si>
    <t>Сертификат такси</t>
  </si>
  <si>
    <t>Услуги аудитора</t>
  </si>
  <si>
    <t>Юрист (Наталья) - нов.закон такси</t>
  </si>
  <si>
    <t>Итого по группе: Лицензирование, новые правила</t>
  </si>
  <si>
    <t>Внедрение Asterix</t>
  </si>
  <si>
    <t>Програмный продукт</t>
  </si>
  <si>
    <t>Оборудование Asterisk</t>
  </si>
  <si>
    <t>Запись голосов</t>
  </si>
  <si>
    <t>Телефоны</t>
  </si>
  <si>
    <t>Итого по группе: Внедрение Asterix</t>
  </si>
  <si>
    <t>Доработка программы (петров Ю.)</t>
  </si>
  <si>
    <t>Доработка программы</t>
  </si>
  <si>
    <t>Итого по группе: Доработка программы (петров Ю.)</t>
  </si>
  <si>
    <t>Действующие направления</t>
  </si>
  <si>
    <t>FORD Galaxy+ автомагнитола+ коврики</t>
  </si>
  <si>
    <t>Рено 1</t>
  </si>
  <si>
    <t>Рено 2</t>
  </si>
  <si>
    <t>Итого по группе: Действующие направления</t>
  </si>
  <si>
    <t>Авто-Тех-Центр</t>
  </si>
  <si>
    <t>Макет проекта</t>
  </si>
  <si>
    <t>Инженерно-геодезические работы</t>
  </si>
  <si>
    <t>Экспертиза проекта СЭС</t>
  </si>
  <si>
    <t>Анализ рынка автомоек</t>
  </si>
  <si>
    <t>Аренда зем.участка</t>
  </si>
  <si>
    <t>Забор</t>
  </si>
  <si>
    <t>Изготовление макета</t>
  </si>
  <si>
    <t>Инвестиционный контракт по зем.участку</t>
  </si>
  <si>
    <t>Книги</t>
  </si>
  <si>
    <t>Оборудование</t>
  </si>
  <si>
    <t>Отмежевание от жил.домов</t>
  </si>
  <si>
    <t>Подготовка документов для строительства</t>
  </si>
  <si>
    <t>Покупка права аренды зем.участка</t>
  </si>
  <si>
    <t>Разметка границ</t>
  </si>
  <si>
    <t>Расчет загрязнений</t>
  </si>
  <si>
    <t>Итого по группе: Авто-Тех-Центр</t>
  </si>
  <si>
    <t>Итого по группе: ТД</t>
  </si>
  <si>
    <t>Мини-рынок</t>
  </si>
  <si>
    <t>Туризм-Колхоз-Лобаново</t>
  </si>
  <si>
    <t>Депозиты в банке</t>
  </si>
  <si>
    <t>Фин.резерв. НЗ</t>
  </si>
  <si>
    <t>БС/Трейдинг</t>
  </si>
  <si>
    <t>ПРОЧИЕ</t>
  </si>
  <si>
    <t>Квартира (Паша)</t>
  </si>
  <si>
    <t>Ремонт</t>
  </si>
  <si>
    <t>Покупка</t>
  </si>
  <si>
    <t>Итого по группе: Квартира (Паша)</t>
  </si>
  <si>
    <t>Имущество</t>
  </si>
  <si>
    <t>Электрогенератор</t>
  </si>
  <si>
    <t>Бесперебойник</t>
  </si>
  <si>
    <t>Детектор валют</t>
  </si>
  <si>
    <t>Замена кабеля К.42</t>
  </si>
  <si>
    <t>Зарядка на телефон</t>
  </si>
  <si>
    <t>Кассовый аппарат</t>
  </si>
  <si>
    <t>Оформление земли К.42</t>
  </si>
  <si>
    <t>Подключение интернет</t>
  </si>
  <si>
    <t>Р/ст и антенны</t>
  </si>
  <si>
    <t>Реконструкция и кап.ремонт К.42</t>
  </si>
  <si>
    <t>Стабилизатор напряжения</t>
  </si>
  <si>
    <t>Счетчик банкнот</t>
  </si>
  <si>
    <t>Итого по группе: Имущество</t>
  </si>
  <si>
    <t>Итого по группе: ПРОЧИЕ</t>
  </si>
  <si>
    <t>Итого по группе: Имущество,Капит. влож. Инвестиции</t>
  </si>
  <si>
    <t>Юр.лица</t>
  </si>
  <si>
    <t>Компенсация за услуги юр.лицам</t>
  </si>
  <si>
    <t>Итого по группе: Юр.лица</t>
  </si>
  <si>
    <t>Персонал</t>
  </si>
  <si>
    <t>Зар. Плата, налоги с ФОТ(ПФ, НДФЛ, ЕСН, травм.)</t>
  </si>
  <si>
    <t>Диспетчера + ав. (12чел)</t>
  </si>
  <si>
    <t>Менеджер по кадрам Казанцева Е.</t>
  </si>
  <si>
    <t>Ген.директор Зубенко А.А.</t>
  </si>
  <si>
    <t>Курьер Шалыгин</t>
  </si>
  <si>
    <t>Директор такси Гришкин Д.Ю.</t>
  </si>
  <si>
    <t>Зам.главного бухгалтера Плесцова О.А.</t>
  </si>
  <si>
    <t>Дир.рынка Грибков С.Н.</t>
  </si>
  <si>
    <t>Специалист по тех.анализу Кожевников А.</t>
  </si>
  <si>
    <t>Оф.-мен.Крысина Н.В.</t>
  </si>
  <si>
    <t>Сторож Будылин</t>
  </si>
  <si>
    <t>Сторож Шелгунов</t>
  </si>
  <si>
    <t>Сканирование Харитонова М.</t>
  </si>
  <si>
    <t>Оператор чистоты Малова Р.С.</t>
  </si>
  <si>
    <t>Дворник К.42</t>
  </si>
  <si>
    <t>Бухгалтер-кассир Сорокина Л.Н.</t>
  </si>
  <si>
    <t>Дворник- рынок</t>
  </si>
  <si>
    <t>Подменный Подлипный/Петров Ю. , замена Кож.</t>
  </si>
  <si>
    <t>РУА Грехнев А.</t>
  </si>
  <si>
    <t>Сторож Белков</t>
  </si>
  <si>
    <t>Технич. Директор Дрожжаков С.</t>
  </si>
  <si>
    <t>Итого по группе: Зар. Плата, налоги с ФОТ(ПФ, НДФЛ, ЕСН, травм.)</t>
  </si>
  <si>
    <t>ФМС</t>
  </si>
  <si>
    <t>Чай/кофе</t>
  </si>
  <si>
    <t>День рождения</t>
  </si>
  <si>
    <t>Аптечка</t>
  </si>
  <si>
    <t>Вода питьевая</t>
  </si>
  <si>
    <t>Мат.помощь</t>
  </si>
  <si>
    <t>Новогодние бонусы</t>
  </si>
  <si>
    <t>Очки диспетчерам</t>
  </si>
  <si>
    <t>Подарки детям</t>
  </si>
  <si>
    <t>Представительские (прочие)</t>
  </si>
  <si>
    <t>Итого по группе: ФМС</t>
  </si>
  <si>
    <t>Распределение прибыли</t>
  </si>
  <si>
    <t>Н.В.</t>
  </si>
  <si>
    <t>О.А.</t>
  </si>
  <si>
    <t>Итого по группе: Распределение прибыли</t>
  </si>
  <si>
    <t>Итого по группе: Персонал</t>
  </si>
  <si>
    <t>Налоги,пени(кроме с ФОТ) и рентные платежи</t>
  </si>
  <si>
    <t>IV</t>
  </si>
  <si>
    <t>УСН</t>
  </si>
  <si>
    <t>ЕНВД</t>
  </si>
  <si>
    <t>Аренда помещения</t>
  </si>
  <si>
    <t>Единовр.пособие по рожд.ребенка и по ух.за ребенком</t>
  </si>
  <si>
    <t>Земельный налог ( К.42)</t>
  </si>
  <si>
    <t>Госпошлина (выписки из ЕГРЮЛ,  из кадастра)</t>
  </si>
  <si>
    <t>Аренда земли рынок</t>
  </si>
  <si>
    <t>Вывоз ТБО</t>
  </si>
  <si>
    <t>Итого по группе: Налоги,пени(кроме с ФОТ) и рентные платежи</t>
  </si>
  <si>
    <t>Текущие и  Эксплуатационные расходы</t>
  </si>
  <si>
    <t>V</t>
  </si>
  <si>
    <t>Центртелеком (поток Е1)</t>
  </si>
  <si>
    <t>Ремонт и обслуживание К.42</t>
  </si>
  <si>
    <t>Аренда К.42 (Павел З.)</t>
  </si>
  <si>
    <t>Интернет "Дружки"</t>
  </si>
  <si>
    <t>Услуги связи Asterix</t>
  </si>
  <si>
    <t>Транспортные офис</t>
  </si>
  <si>
    <t>Расчетно-кассовое обслуживание</t>
  </si>
  <si>
    <t>Коммунальные услуги К.42 (газ)</t>
  </si>
  <si>
    <t>Консультант-плюс</t>
  </si>
  <si>
    <t>Радиочастотный центр (за ежемесячное обслуживание)</t>
  </si>
  <si>
    <t>Интернет</t>
  </si>
  <si>
    <t>Вывоз мусора</t>
  </si>
  <si>
    <t>Канцтовары</t>
  </si>
  <si>
    <t>Уход за аквариумом</t>
  </si>
  <si>
    <t>Центртелеком (телефонная связь Д.28, К.42)</t>
  </si>
  <si>
    <t>Ремонт оргтехники</t>
  </si>
  <si>
    <t>Сотовая связь (сотр)</t>
  </si>
  <si>
    <t>Аренда генератора</t>
  </si>
  <si>
    <t>Ремонт и обслуживание рынка</t>
  </si>
  <si>
    <t>Сотовая связь (А.А.)</t>
  </si>
  <si>
    <t>Заправка картриджей</t>
  </si>
  <si>
    <t>Коммунальные услуги К.42 (вода)</t>
  </si>
  <si>
    <t>Хоз. нужды</t>
  </si>
  <si>
    <t>Почтовые услуги</t>
  </si>
  <si>
    <t>Эл.почтовый ящик</t>
  </si>
  <si>
    <t>Уход за участком к.42</t>
  </si>
  <si>
    <t>Услуги Скайлинк</t>
  </si>
  <si>
    <t>Подписка на журналы</t>
  </si>
  <si>
    <t>Пластиковые карточки юр.лиц</t>
  </si>
  <si>
    <t>Обслуживание ККМ</t>
  </si>
  <si>
    <t>Коммунальные услуги К.42 (свет)</t>
  </si>
  <si>
    <t>Заправка огнетушителей</t>
  </si>
  <si>
    <t>Вентилятор нап.</t>
  </si>
  <si>
    <t>Аренда места под антенну</t>
  </si>
  <si>
    <t>Итого по группе: Текущие и  Эксплуатационные расходы</t>
  </si>
  <si>
    <t>Кредиты</t>
  </si>
  <si>
    <t>VI</t>
  </si>
  <si>
    <t>Возврат залогов</t>
  </si>
  <si>
    <t>% по кредитам</t>
  </si>
  <si>
    <t>Комиссия банка</t>
  </si>
  <si>
    <t>Пени по налогу</t>
  </si>
  <si>
    <t>Итого по группе: Кредиты</t>
  </si>
  <si>
    <t>Аутсорсинг. Консульт., эксперты, внешт. сотрудники</t>
  </si>
  <si>
    <t>VII</t>
  </si>
  <si>
    <t>Внешняя бухгалтерия</t>
  </si>
  <si>
    <t>Услуги программиста</t>
  </si>
  <si>
    <t>Тревожная кнопка</t>
  </si>
  <si>
    <t>Охрана сборов по рынку</t>
  </si>
  <si>
    <t>Запись мелодий</t>
  </si>
  <si>
    <t>Услуги нотариуса аутсорсинг</t>
  </si>
  <si>
    <t>Итого по группе: Аутсорсинг. Консульт., эксперты, внешт. сотрудники</t>
  </si>
  <si>
    <t>АВТО</t>
  </si>
  <si>
    <t>VIII</t>
  </si>
  <si>
    <t>Galaxy</t>
  </si>
  <si>
    <t>Обслуживание и ремонт</t>
  </si>
  <si>
    <t>Бензин Galaxy</t>
  </si>
  <si>
    <t>Ремонт после ДТП</t>
  </si>
  <si>
    <t>Итого по группе: Galaxy</t>
  </si>
  <si>
    <t>Мерседес (обслуж., мойка, бензин, налог на транспорт)</t>
  </si>
  <si>
    <t>Бензин Мерседес</t>
  </si>
  <si>
    <t>Обслуживание Мерседес</t>
  </si>
  <si>
    <t>Ремонт Мерседес</t>
  </si>
  <si>
    <t>Транспортный налог</t>
  </si>
  <si>
    <t>Итого по группе: Мерседес (обслуж., мойка, бензин, налог на транспорт)</t>
  </si>
  <si>
    <t>Итого по группе: Рено 1</t>
  </si>
  <si>
    <t>Итого по группе: Рено 2</t>
  </si>
  <si>
    <t>Форды</t>
  </si>
  <si>
    <t>Борт № 1</t>
  </si>
  <si>
    <t>Борт № 9</t>
  </si>
  <si>
    <t>Итого по группе: Форды</t>
  </si>
  <si>
    <t>Прочее АВТО</t>
  </si>
  <si>
    <t>Бензин Шалыгин</t>
  </si>
  <si>
    <t>Бензин Грибков</t>
  </si>
  <si>
    <t>Итого по группе: Прочее АВТО</t>
  </si>
  <si>
    <t>Итого по группе: АВТО</t>
  </si>
  <si>
    <t>ТКЛ (текущие расходы)</t>
  </si>
  <si>
    <t>IX</t>
  </si>
  <si>
    <t>Услуги юристов</t>
  </si>
  <si>
    <t>X</t>
  </si>
  <si>
    <t>Наталья Фед.</t>
  </si>
  <si>
    <t>Взнос в КТПП</t>
  </si>
  <si>
    <t>Зуева</t>
  </si>
  <si>
    <t>Суд по рынку (Оценка недвижимости)</t>
  </si>
  <si>
    <t>Суд по рынку (претензия)</t>
  </si>
  <si>
    <t>Юрист (постоянный)</t>
  </si>
  <si>
    <t>Юристконсульт</t>
  </si>
  <si>
    <t>Итого по группе: Услуги юристов</t>
  </si>
  <si>
    <t>Реклама</t>
  </si>
  <si>
    <t>XII</t>
  </si>
  <si>
    <t>Акция "Приведи друга"</t>
  </si>
  <si>
    <t>СМС-рассылка</t>
  </si>
  <si>
    <t>Макет бейджа</t>
  </si>
  <si>
    <t>Наклейки (форды, шашки)</t>
  </si>
  <si>
    <t>Публикация в справочнике</t>
  </si>
  <si>
    <t>Реклама на радио (он-лайн ТД)</t>
  </si>
  <si>
    <t>Реклама на радио (таксометры бесплатно, лиц-е быстро)</t>
  </si>
  <si>
    <t>Итого по группе: Реклама</t>
  </si>
  <si>
    <t>С/х земли</t>
  </si>
  <si>
    <t>XIII</t>
  </si>
  <si>
    <t>Налоги</t>
  </si>
  <si>
    <t>Оформление сделки (трансп.)</t>
  </si>
  <si>
    <t>Услуги нотариуса с/х земли</t>
  </si>
  <si>
    <t>Штраф адм.правонар.</t>
  </si>
  <si>
    <t>Юрист</t>
  </si>
  <si>
    <t>Итого по группе: С/х земли</t>
  </si>
  <si>
    <t>Рождественно (оформление насл.)</t>
  </si>
  <si>
    <t>XIV</t>
  </si>
  <si>
    <t>Доля Л.А.</t>
  </si>
  <si>
    <t>Услуги нотариуса</t>
  </si>
  <si>
    <t>Рег.услуги</t>
  </si>
  <si>
    <t>Покупка зем.участка</t>
  </si>
  <si>
    <t>Итого по группе: Рождественно (оформление насл.)</t>
  </si>
  <si>
    <t>ПРОЧЕЕ</t>
  </si>
  <si>
    <t>XV</t>
  </si>
  <si>
    <t>№ 16</t>
  </si>
  <si>
    <t>№ 21</t>
  </si>
  <si>
    <t>№ 23</t>
  </si>
  <si>
    <t>Билайн</t>
  </si>
  <si>
    <t>Благотворительность</t>
  </si>
  <si>
    <t>Жесткий диск</t>
  </si>
  <si>
    <t>Обучение охрана труда</t>
  </si>
  <si>
    <t>Потери</t>
  </si>
  <si>
    <t>Прочие</t>
  </si>
  <si>
    <t>Итого по группе: ПРОЧЕЕ</t>
  </si>
  <si>
    <t>Итого по группе: Расходы</t>
  </si>
  <si>
    <t>комментарии</t>
  </si>
  <si>
    <t>Цена/дог., опр-ние размера суммы</t>
  </si>
  <si>
    <t>получатель</t>
  </si>
  <si>
    <t>asdf</t>
  </si>
  <si>
    <t>прибыль</t>
  </si>
  <si>
    <t>(7,1% прибыль от навигаторов)</t>
  </si>
  <si>
    <t>экономия в месяц 13 тыс.</t>
  </si>
  <si>
    <t>Кожевников</t>
  </si>
  <si>
    <t xml:space="preserve">убыток </t>
  </si>
  <si>
    <t xml:space="preserve">  Не принимать бездетных</t>
  </si>
  <si>
    <t>Остаток</t>
  </si>
  <si>
    <t>Плесцова</t>
  </si>
  <si>
    <t>Гришкин</t>
  </si>
  <si>
    <t>Крысина</t>
  </si>
  <si>
    <t>Грибков</t>
  </si>
  <si>
    <t>Форм-ие штата</t>
  </si>
  <si>
    <t>Казанцева</t>
  </si>
  <si>
    <t>А.А.</t>
  </si>
  <si>
    <t>сокр</t>
  </si>
  <si>
    <t>сокр.</t>
  </si>
  <si>
    <t>Карпенко</t>
  </si>
  <si>
    <t>снижение на 8 тыс. в месяц</t>
  </si>
  <si>
    <t>убыток 240 740р. Не принимать бездетных</t>
  </si>
  <si>
    <t>до выхода Н.В.</t>
  </si>
  <si>
    <t>экономия в месяц 7 тыс.</t>
  </si>
  <si>
    <t>планируется отселение</t>
  </si>
  <si>
    <t>экономия в месяц после переговоров в среднем составила  около 9 тыс.</t>
  </si>
  <si>
    <t>кожевников</t>
  </si>
  <si>
    <t>проведена беседа; сокр  число пользователей: Грехн;Ящер;Подлип;Сорк</t>
  </si>
  <si>
    <t>переход в Газэнергобанк. Закрытие счета в Сбербанке</t>
  </si>
  <si>
    <t>вложения 73 тыс., окупаемость 2 года</t>
  </si>
  <si>
    <t>целесообразно, сохранить</t>
  </si>
  <si>
    <t>экономия в месяц 3800 руб.</t>
  </si>
  <si>
    <t>компенсация 150 руб. 8 сотрудников</t>
  </si>
  <si>
    <t>заменить на золотой номер</t>
  </si>
  <si>
    <t>Малова, Грибков</t>
  </si>
  <si>
    <t>снижение с 3 тыс. до 600 руб.</t>
  </si>
  <si>
    <t>отказ от 2 журналов (24 тыс.)</t>
  </si>
  <si>
    <t>найти "умных" проектировщиков</t>
  </si>
  <si>
    <t>прекращено</t>
  </si>
  <si>
    <t>кредиты погашены</t>
  </si>
  <si>
    <t>целесообразно сохранить</t>
  </si>
  <si>
    <t>для О.А.</t>
  </si>
  <si>
    <t>ТМ</t>
  </si>
  <si>
    <t>целесообразно сохр: в беспорядочн состоянии. Пользователи не знают.</t>
  </si>
  <si>
    <t>пассив продан</t>
  </si>
  <si>
    <t>отчет эксперта</t>
  </si>
  <si>
    <t>неуправляемые расходы</t>
  </si>
  <si>
    <t>споры со страх., претензии</t>
  </si>
  <si>
    <t xml:space="preserve">ошибка в спросе на идею бонусных сертификатов. "зарботай 10 тыс. за сезон."  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</si>
</sst>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538ED5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rgb="FF92D05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0" fillId="0" borderId="1" xfId="0" applyBorder="1"/>
    <xf numFmtId="0" fontId="2" fillId="3" borderId="1" xfId="0" applyFont="1" applyFill="1" applyBorder="1"/>
    <xf numFmtId="0" fontId="2" fillId="0" borderId="1" xfId="0" applyFont="1" applyFill="1" applyBorder="1"/>
    <xf numFmtId="0" fontId="1" fillId="0" borderId="0" xfId="0" applyFont="1"/>
    <xf numFmtId="0" fontId="3" fillId="3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1" fillId="0" borderId="1" xfId="0" applyFont="1" applyBorder="1"/>
    <xf numFmtId="0" fontId="8" fillId="0" borderId="1" xfId="0" applyFont="1" applyFill="1" applyBorder="1"/>
    <xf numFmtId="0" fontId="9" fillId="0" borderId="1" xfId="0" applyFont="1" applyBorder="1"/>
    <xf numFmtId="0" fontId="10" fillId="0" borderId="1" xfId="0" applyFont="1" applyFill="1" applyBorder="1"/>
    <xf numFmtId="0" fontId="11" fillId="3" borderId="1" xfId="0" applyFont="1" applyFill="1" applyBorder="1"/>
    <xf numFmtId="0" fontId="8" fillId="3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8"/>
  <sheetViews>
    <sheetView tabSelected="1" workbookViewId="0"/>
  </sheetViews>
  <sheetFormatPr defaultRowHeight="15"/>
  <cols>
    <col min="2" max="2" width="70.28515625" bestFit="1" customWidth="1"/>
  </cols>
  <sheetData>
    <row r="1" spans="1:7">
      <c r="B1" s="6"/>
      <c r="C1" s="6"/>
      <c r="D1" s="6"/>
    </row>
    <row r="5" spans="1:7">
      <c r="A5" s="1"/>
      <c r="B5" s="2" t="s">
        <v>0</v>
      </c>
      <c r="C5" s="2"/>
      <c r="D5" s="2"/>
      <c r="E5" s="3"/>
      <c r="F5" s="3"/>
      <c r="G5" s="3"/>
    </row>
    <row r="6" spans="1:7">
      <c r="A6" s="1" t="s">
        <v>2</v>
      </c>
      <c r="B6" s="7" t="s">
        <v>1</v>
      </c>
      <c r="C6" s="7"/>
      <c r="D6" s="7"/>
      <c r="E6" s="3" t="s">
        <v>317</v>
      </c>
      <c r="F6" s="3" t="s">
        <v>318</v>
      </c>
      <c r="G6" s="3" t="s">
        <v>319</v>
      </c>
    </row>
    <row r="7" spans="1:7">
      <c r="A7" s="3">
        <v>1</v>
      </c>
      <c r="B7" s="8" t="s">
        <v>3</v>
      </c>
      <c r="C7" s="8">
        <v>1566135</v>
      </c>
      <c r="D7" s="8">
        <v>18267879</v>
      </c>
      <c r="E7" s="3" t="s">
        <v>320</v>
      </c>
      <c r="F7" s="3" t="s">
        <v>320</v>
      </c>
      <c r="G7" s="3" t="s">
        <v>320</v>
      </c>
    </row>
    <row r="8" spans="1:7">
      <c r="A8" s="3">
        <v>2</v>
      </c>
      <c r="B8" s="9" t="s">
        <v>4</v>
      </c>
      <c r="C8" s="9">
        <v>1461670</v>
      </c>
      <c r="D8" s="9">
        <v>2851288</v>
      </c>
      <c r="E8" s="3" t="s">
        <v>321</v>
      </c>
      <c r="F8" s="3">
        <v>2254596</v>
      </c>
      <c r="G8" s="3"/>
    </row>
    <row r="9" spans="1:7">
      <c r="A9" s="3">
        <v>3</v>
      </c>
      <c r="B9" s="3" t="s">
        <v>5</v>
      </c>
      <c r="C9" s="3">
        <v>479100</v>
      </c>
      <c r="D9" s="3">
        <v>5881250</v>
      </c>
      <c r="E9" s="3"/>
      <c r="F9" s="3"/>
      <c r="G9" s="3"/>
    </row>
    <row r="10" spans="1:7">
      <c r="A10" s="3">
        <v>4</v>
      </c>
      <c r="B10" s="3" t="s">
        <v>6</v>
      </c>
      <c r="C10" s="3">
        <v>307700</v>
      </c>
      <c r="D10" s="3">
        <v>4339000</v>
      </c>
      <c r="E10" s="3"/>
      <c r="F10" s="3"/>
      <c r="G10" s="3"/>
    </row>
    <row r="11" spans="1:7">
      <c r="A11" s="3">
        <v>5</v>
      </c>
      <c r="B11" s="9" t="s">
        <v>7</v>
      </c>
      <c r="C11" s="9">
        <v>100000</v>
      </c>
      <c r="D11" s="9">
        <v>1180000</v>
      </c>
      <c r="E11" s="3" t="s">
        <v>321</v>
      </c>
      <c r="F11" s="3">
        <v>606915.35</v>
      </c>
      <c r="G11" s="3"/>
    </row>
    <row r="12" spans="1:7">
      <c r="A12" s="3">
        <v>6</v>
      </c>
      <c r="B12" s="10" t="s">
        <v>8</v>
      </c>
      <c r="C12" s="10">
        <v>49575</v>
      </c>
      <c r="D12" s="10">
        <v>542852</v>
      </c>
      <c r="E12" s="3"/>
      <c r="F12" s="3"/>
      <c r="G12" s="3"/>
    </row>
    <row r="13" spans="1:7">
      <c r="A13" s="3">
        <v>7</v>
      </c>
      <c r="B13" s="9" t="s">
        <v>9</v>
      </c>
      <c r="C13" s="9">
        <v>43900</v>
      </c>
      <c r="D13" s="9">
        <v>675970</v>
      </c>
      <c r="E13" s="3" t="s">
        <v>322</v>
      </c>
      <c r="F13" s="3"/>
      <c r="G13" s="3"/>
    </row>
    <row r="14" spans="1:7">
      <c r="A14" s="3">
        <v>8</v>
      </c>
      <c r="B14" s="11" t="s">
        <v>10</v>
      </c>
      <c r="C14" s="11">
        <v>33800</v>
      </c>
      <c r="D14" s="11">
        <v>306800</v>
      </c>
      <c r="E14" s="3"/>
      <c r="F14" s="3"/>
      <c r="G14" s="3"/>
    </row>
    <row r="15" spans="1:7">
      <c r="A15" s="3">
        <v>9</v>
      </c>
      <c r="B15" s="9" t="s">
        <v>11</v>
      </c>
      <c r="C15" s="9">
        <v>25300</v>
      </c>
      <c r="D15" s="9">
        <v>831300</v>
      </c>
      <c r="E15" s="3" t="s">
        <v>321</v>
      </c>
      <c r="F15" s="3">
        <v>165500</v>
      </c>
      <c r="G15" s="3"/>
    </row>
    <row r="16" spans="1:7">
      <c r="A16" s="3">
        <v>10</v>
      </c>
      <c r="B16" s="10" t="s">
        <v>12</v>
      </c>
      <c r="C16" s="10">
        <v>19550</v>
      </c>
      <c r="D16" s="10">
        <v>218550</v>
      </c>
      <c r="E16" s="3" t="s">
        <v>323</v>
      </c>
      <c r="F16" s="3" t="s">
        <v>324</v>
      </c>
      <c r="G16" s="3" t="s">
        <v>324</v>
      </c>
    </row>
    <row r="17" spans="1:7">
      <c r="A17" s="3">
        <v>11</v>
      </c>
      <c r="B17" s="3" t="s">
        <v>13</v>
      </c>
      <c r="C17" s="3">
        <v>19444</v>
      </c>
      <c r="D17" s="3">
        <v>300040</v>
      </c>
      <c r="E17" s="3"/>
      <c r="F17" s="3"/>
      <c r="G17" s="3"/>
    </row>
    <row r="18" spans="1:7">
      <c r="A18" s="3">
        <v>12</v>
      </c>
      <c r="B18" s="3" t="s">
        <v>14</v>
      </c>
      <c r="C18" s="3">
        <v>15240</v>
      </c>
      <c r="D18" s="3">
        <v>140576</v>
      </c>
      <c r="E18" s="3"/>
      <c r="F18" s="3"/>
      <c r="G18" s="3"/>
    </row>
    <row r="19" spans="1:7">
      <c r="A19" s="3">
        <v>13</v>
      </c>
      <c r="B19" s="3" t="s">
        <v>15</v>
      </c>
      <c r="C19" s="3">
        <v>4900</v>
      </c>
      <c r="D19" s="3">
        <v>4900</v>
      </c>
      <c r="E19" s="3"/>
      <c r="F19" s="3"/>
      <c r="G19" s="3"/>
    </row>
    <row r="20" spans="1:7">
      <c r="A20" s="3">
        <v>14</v>
      </c>
      <c r="B20" s="3" t="s">
        <v>16</v>
      </c>
      <c r="C20" s="3">
        <v>3275</v>
      </c>
      <c r="D20" s="3">
        <v>59845</v>
      </c>
      <c r="E20" s="3"/>
      <c r="F20" s="3"/>
      <c r="G20" s="3"/>
    </row>
    <row r="21" spans="1:7">
      <c r="A21" s="3">
        <v>15</v>
      </c>
      <c r="B21" s="3" t="s">
        <v>17</v>
      </c>
      <c r="C21" s="3">
        <v>340</v>
      </c>
      <c r="D21" s="3">
        <v>9963</v>
      </c>
      <c r="E21" s="3"/>
      <c r="F21" s="3"/>
      <c r="G21" s="3"/>
    </row>
    <row r="22" spans="1:7">
      <c r="A22" s="3">
        <v>16</v>
      </c>
      <c r="B22" s="3" t="s">
        <v>18</v>
      </c>
      <c r="C22" s="3">
        <v>0</v>
      </c>
      <c r="D22" s="3">
        <v>397371</v>
      </c>
      <c r="E22" s="3"/>
      <c r="F22" s="3"/>
      <c r="G22" s="3"/>
    </row>
    <row r="23" spans="1:7">
      <c r="A23" s="3">
        <v>17</v>
      </c>
      <c r="B23" s="3" t="s">
        <v>19</v>
      </c>
      <c r="C23" s="3">
        <v>0</v>
      </c>
      <c r="D23" s="3">
        <v>102398</v>
      </c>
      <c r="E23" s="3"/>
      <c r="F23" s="3"/>
      <c r="G23" s="3"/>
    </row>
    <row r="24" spans="1:7">
      <c r="A24" s="3">
        <v>18</v>
      </c>
      <c r="B24" s="12" t="s">
        <v>20</v>
      </c>
      <c r="C24" s="12">
        <v>0</v>
      </c>
      <c r="D24" s="12">
        <v>306893.75</v>
      </c>
      <c r="E24" s="3" t="s">
        <v>325</v>
      </c>
      <c r="F24" s="3">
        <v>-240740.25</v>
      </c>
      <c r="G24" s="3" t="s">
        <v>326</v>
      </c>
    </row>
    <row r="25" spans="1:7">
      <c r="A25" s="3">
        <v>19</v>
      </c>
      <c r="B25" s="3" t="s">
        <v>21</v>
      </c>
      <c r="C25" s="3">
        <v>0</v>
      </c>
      <c r="D25" s="3">
        <v>38310</v>
      </c>
      <c r="E25" s="3"/>
      <c r="F25" s="3"/>
      <c r="G25" s="3"/>
    </row>
    <row r="26" spans="1:7">
      <c r="A26" s="3">
        <v>20</v>
      </c>
      <c r="B26" s="3" t="s">
        <v>22</v>
      </c>
      <c r="C26" s="3">
        <v>0</v>
      </c>
      <c r="D26" s="3">
        <v>147362</v>
      </c>
      <c r="E26" s="3"/>
      <c r="F26" s="3"/>
      <c r="G26" s="3"/>
    </row>
    <row r="27" spans="1:7">
      <c r="A27" s="3">
        <v>21</v>
      </c>
      <c r="B27" s="3" t="s">
        <v>23</v>
      </c>
      <c r="C27" s="3">
        <v>0</v>
      </c>
      <c r="D27" s="3">
        <v>88000</v>
      </c>
      <c r="E27" s="3"/>
      <c r="F27" s="3"/>
      <c r="G27" s="3"/>
    </row>
    <row r="28" spans="1:7">
      <c r="A28" s="3">
        <v>22</v>
      </c>
      <c r="B28" s="3" t="s">
        <v>24</v>
      </c>
      <c r="C28" s="3">
        <v>0</v>
      </c>
      <c r="D28" s="3">
        <v>14500</v>
      </c>
      <c r="E28" s="3"/>
      <c r="F28" s="3"/>
      <c r="G28" s="3"/>
    </row>
    <row r="29" spans="1:7">
      <c r="A29" s="3">
        <v>23</v>
      </c>
      <c r="B29" s="3" t="s">
        <v>25</v>
      </c>
      <c r="C29" s="3">
        <v>0</v>
      </c>
      <c r="D29" s="3">
        <v>69731</v>
      </c>
      <c r="E29" s="3"/>
      <c r="F29" s="3"/>
      <c r="G29" s="3"/>
    </row>
    <row r="30" spans="1:7">
      <c r="A30" s="3"/>
      <c r="B30" s="1" t="s">
        <v>26</v>
      </c>
      <c r="C30" s="1">
        <f>SUM(C$7:C$29)</f>
        <v>4129929</v>
      </c>
      <c r="D30" s="1">
        <f>SUM(D$7:D$29)</f>
        <v>36774778.75</v>
      </c>
      <c r="E30" s="3"/>
      <c r="F30" s="3"/>
      <c r="G30" s="3"/>
    </row>
    <row r="31" spans="1:7">
      <c r="A31" s="3"/>
      <c r="B31" s="3"/>
      <c r="C31" s="3"/>
      <c r="D31" s="3"/>
      <c r="E31" s="3"/>
      <c r="F31" s="3"/>
      <c r="G31" s="3"/>
    </row>
    <row r="32" spans="1:7">
      <c r="A32" s="1" t="s">
        <v>28</v>
      </c>
      <c r="B32" s="7" t="s">
        <v>27</v>
      </c>
      <c r="C32" s="7"/>
      <c r="D32" s="7"/>
      <c r="E32" s="3" t="s">
        <v>327</v>
      </c>
      <c r="F32" s="3"/>
      <c r="G32" s="3"/>
    </row>
    <row r="33" spans="1:7">
      <c r="A33" s="3">
        <v>1</v>
      </c>
      <c r="B33" s="9" t="s">
        <v>29</v>
      </c>
      <c r="C33" s="9">
        <v>20000</v>
      </c>
      <c r="D33" s="9">
        <v>140000</v>
      </c>
      <c r="E33" s="3">
        <v>180000</v>
      </c>
      <c r="F33" s="3"/>
      <c r="G33" s="3"/>
    </row>
    <row r="34" spans="1:7">
      <c r="A34" s="3">
        <v>2</v>
      </c>
      <c r="B34" s="9" t="s">
        <v>30</v>
      </c>
      <c r="C34" s="9">
        <v>20000</v>
      </c>
      <c r="D34" s="9">
        <v>30000</v>
      </c>
      <c r="E34" s="3">
        <v>284000</v>
      </c>
      <c r="F34" s="3"/>
      <c r="G34" s="3"/>
    </row>
    <row r="35" spans="1:7">
      <c r="A35" s="3">
        <v>3</v>
      </c>
      <c r="B35" s="9" t="s">
        <v>31</v>
      </c>
      <c r="C35" s="9">
        <v>20000</v>
      </c>
      <c r="D35" s="9">
        <v>130000</v>
      </c>
      <c r="E35" s="3">
        <v>180000</v>
      </c>
      <c r="F35" s="3"/>
      <c r="G35" s="3"/>
    </row>
    <row r="36" spans="1:7">
      <c r="A36" s="3">
        <v>4</v>
      </c>
      <c r="B36" s="9" t="s">
        <v>32</v>
      </c>
      <c r="C36" s="9">
        <v>20000</v>
      </c>
      <c r="D36" s="9">
        <v>140000</v>
      </c>
      <c r="E36" s="3">
        <v>130000</v>
      </c>
      <c r="F36" s="3"/>
      <c r="G36" s="3"/>
    </row>
    <row r="37" spans="1:7">
      <c r="A37" s="3">
        <v>5</v>
      </c>
      <c r="B37" s="9" t="s">
        <v>33</v>
      </c>
      <c r="C37" s="9">
        <v>20000</v>
      </c>
      <c r="D37" s="9">
        <v>25000</v>
      </c>
      <c r="E37" s="3">
        <v>288000</v>
      </c>
      <c r="F37" s="3"/>
      <c r="G37" s="3"/>
    </row>
    <row r="38" spans="1:7">
      <c r="A38" s="3">
        <v>6</v>
      </c>
      <c r="B38" s="9" t="s">
        <v>34</v>
      </c>
      <c r="C38" s="9">
        <v>20000</v>
      </c>
      <c r="D38" s="9">
        <v>130000</v>
      </c>
      <c r="E38" s="3">
        <v>200000</v>
      </c>
      <c r="F38" s="3"/>
      <c r="G38" s="3"/>
    </row>
    <row r="39" spans="1:7">
      <c r="A39" s="3">
        <v>7</v>
      </c>
      <c r="B39" s="9" t="s">
        <v>35</v>
      </c>
      <c r="C39" s="9">
        <v>20000</v>
      </c>
      <c r="D39" s="9">
        <v>110000</v>
      </c>
      <c r="E39" s="3">
        <v>215000</v>
      </c>
      <c r="F39" s="3"/>
      <c r="G39" s="3"/>
    </row>
    <row r="40" spans="1:7">
      <c r="A40" s="3">
        <v>8</v>
      </c>
      <c r="B40" s="9" t="s">
        <v>36</v>
      </c>
      <c r="C40" s="9">
        <v>20000</v>
      </c>
      <c r="D40" s="9">
        <v>130000</v>
      </c>
      <c r="E40" s="3">
        <v>170000</v>
      </c>
      <c r="F40" s="3"/>
      <c r="G40" s="3"/>
    </row>
    <row r="41" spans="1:7">
      <c r="A41" s="3">
        <v>9</v>
      </c>
      <c r="B41" s="9" t="s">
        <v>37</v>
      </c>
      <c r="C41" s="9">
        <v>20000</v>
      </c>
      <c r="D41" s="9">
        <v>105000</v>
      </c>
      <c r="E41" s="3">
        <v>285000</v>
      </c>
      <c r="F41" s="3"/>
      <c r="G41" s="3"/>
    </row>
    <row r="42" spans="1:7">
      <c r="A42" s="3">
        <v>10</v>
      </c>
      <c r="B42" s="9" t="s">
        <v>38</v>
      </c>
      <c r="C42" s="9">
        <v>20000</v>
      </c>
      <c r="D42" s="9">
        <v>140000</v>
      </c>
      <c r="E42" s="3">
        <v>130000</v>
      </c>
      <c r="F42" s="3"/>
      <c r="G42" s="3"/>
    </row>
    <row r="43" spans="1:7">
      <c r="A43" s="3">
        <v>11</v>
      </c>
      <c r="B43" s="9" t="s">
        <v>39</v>
      </c>
      <c r="C43" s="9">
        <v>20000</v>
      </c>
      <c r="D43" s="9">
        <v>185000</v>
      </c>
      <c r="E43" s="3">
        <v>45000</v>
      </c>
      <c r="F43" s="3"/>
      <c r="G43" s="3"/>
    </row>
    <row r="44" spans="1:7">
      <c r="A44" s="3">
        <v>12</v>
      </c>
      <c r="B44" s="9" t="s">
        <v>40</v>
      </c>
      <c r="C44" s="9">
        <v>20000</v>
      </c>
      <c r="D44" s="9">
        <v>140000</v>
      </c>
      <c r="E44" s="3">
        <v>180000</v>
      </c>
      <c r="F44" s="3"/>
      <c r="G44" s="3"/>
    </row>
    <row r="45" spans="1:7">
      <c r="A45" s="3">
        <v>13</v>
      </c>
      <c r="B45" s="9" t="s">
        <v>41</v>
      </c>
      <c r="C45" s="9">
        <v>20000</v>
      </c>
      <c r="D45" s="9">
        <v>20000</v>
      </c>
      <c r="E45" s="3">
        <v>280000</v>
      </c>
      <c r="F45" s="3"/>
      <c r="G45" s="3"/>
    </row>
    <row r="46" spans="1:7">
      <c r="A46" s="3">
        <v>14</v>
      </c>
      <c r="B46" s="9" t="s">
        <v>42</v>
      </c>
      <c r="C46" s="9">
        <v>20000</v>
      </c>
      <c r="D46" s="9">
        <v>215000</v>
      </c>
      <c r="E46" s="3">
        <v>25000</v>
      </c>
      <c r="F46" s="3"/>
      <c r="G46" s="3"/>
    </row>
    <row r="47" spans="1:7">
      <c r="A47" s="3">
        <v>15</v>
      </c>
      <c r="B47" s="9" t="s">
        <v>43</v>
      </c>
      <c r="C47" s="9">
        <v>15000</v>
      </c>
      <c r="D47" s="9">
        <v>65000</v>
      </c>
      <c r="E47" s="3">
        <v>255000</v>
      </c>
      <c r="F47" s="3"/>
      <c r="G47" s="3"/>
    </row>
    <row r="48" spans="1:7">
      <c r="A48" s="3">
        <v>16</v>
      </c>
      <c r="B48" s="3" t="s">
        <v>44</v>
      </c>
      <c r="C48" s="3">
        <v>15000</v>
      </c>
      <c r="D48" s="3">
        <v>215000</v>
      </c>
      <c r="E48" s="3"/>
      <c r="F48" s="3"/>
      <c r="G48" s="3"/>
    </row>
    <row r="49" spans="1:7">
      <c r="A49" s="3">
        <v>17</v>
      </c>
      <c r="B49" s="9" t="s">
        <v>45</v>
      </c>
      <c r="C49" s="9">
        <v>15000</v>
      </c>
      <c r="D49" s="9">
        <v>165000</v>
      </c>
      <c r="E49" s="3">
        <v>110000</v>
      </c>
      <c r="F49" s="3"/>
      <c r="G49" s="3"/>
    </row>
    <row r="50" spans="1:7">
      <c r="A50" s="3">
        <v>18</v>
      </c>
      <c r="B50" s="9" t="s">
        <v>46</v>
      </c>
      <c r="C50" s="9">
        <v>10000</v>
      </c>
      <c r="D50" s="9">
        <v>130000</v>
      </c>
      <c r="E50" s="3">
        <v>200000</v>
      </c>
      <c r="F50" s="3"/>
      <c r="G50" s="3"/>
    </row>
    <row r="51" spans="1:7">
      <c r="A51" s="3">
        <v>19</v>
      </c>
      <c r="B51" s="3" t="s">
        <v>47</v>
      </c>
      <c r="C51" s="3">
        <v>0</v>
      </c>
      <c r="D51" s="3">
        <v>39000</v>
      </c>
      <c r="E51" s="3"/>
      <c r="F51" s="3"/>
      <c r="G51" s="3"/>
    </row>
    <row r="52" spans="1:7">
      <c r="A52" s="3">
        <v>20</v>
      </c>
      <c r="B52" s="9" t="s">
        <v>48</v>
      </c>
      <c r="C52" s="9">
        <v>0</v>
      </c>
      <c r="D52" s="9">
        <v>270000</v>
      </c>
      <c r="E52" s="3">
        <v>0</v>
      </c>
      <c r="F52" s="3"/>
      <c r="G52" s="3"/>
    </row>
    <row r="53" spans="1:7">
      <c r="A53" s="3"/>
      <c r="B53" s="1" t="s">
        <v>49</v>
      </c>
      <c r="C53" s="1">
        <f>SUM(C$33:C$52)</f>
        <v>335000</v>
      </c>
      <c r="D53" s="1">
        <f>SUM(D$33:D$52)</f>
        <v>2524000</v>
      </c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1" t="s">
        <v>51</v>
      </c>
      <c r="B55" s="4" t="s">
        <v>50</v>
      </c>
      <c r="C55" s="4"/>
      <c r="D55" s="4"/>
      <c r="E55" s="3"/>
      <c r="F55" s="3"/>
      <c r="G55" s="3"/>
    </row>
    <row r="56" spans="1:7">
      <c r="A56" s="3">
        <v>1</v>
      </c>
      <c r="B56" s="3" t="s">
        <v>52</v>
      </c>
      <c r="C56" s="3">
        <v>179000</v>
      </c>
      <c r="D56" s="3">
        <v>179000</v>
      </c>
      <c r="E56" s="3"/>
      <c r="F56" s="3"/>
      <c r="G56" s="3"/>
    </row>
    <row r="57" spans="1:7">
      <c r="A57" s="3">
        <v>2</v>
      </c>
      <c r="B57" s="3" t="s">
        <v>53</v>
      </c>
      <c r="C57" s="3">
        <v>0</v>
      </c>
      <c r="D57" s="3">
        <v>850000</v>
      </c>
      <c r="E57" s="3"/>
      <c r="F57" s="3"/>
      <c r="G57" s="3"/>
    </row>
    <row r="58" spans="1:7">
      <c r="A58" s="3">
        <v>3</v>
      </c>
      <c r="B58" s="3" t="s">
        <v>54</v>
      </c>
      <c r="C58" s="3">
        <v>0</v>
      </c>
      <c r="D58" s="3">
        <v>4500000</v>
      </c>
      <c r="E58" s="3"/>
      <c r="F58" s="3"/>
      <c r="G58" s="3"/>
    </row>
    <row r="59" spans="1:7">
      <c r="A59" s="3">
        <v>4</v>
      </c>
      <c r="B59" s="3" t="s">
        <v>55</v>
      </c>
      <c r="C59" s="3">
        <v>0</v>
      </c>
      <c r="D59" s="3">
        <v>10000</v>
      </c>
      <c r="E59" s="3"/>
      <c r="F59" s="3"/>
      <c r="G59" s="3"/>
    </row>
    <row r="60" spans="1:7">
      <c r="A60" s="3"/>
      <c r="B60" s="1" t="s">
        <v>56</v>
      </c>
      <c r="C60" s="1">
        <f>SUM(C$56:C$59)</f>
        <v>179000</v>
      </c>
      <c r="D60" s="1">
        <f>SUM(D$56:D$59)</f>
        <v>5539000</v>
      </c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1" t="s">
        <v>57</v>
      </c>
      <c r="C62" s="1">
        <f>C$30+C$53+C$60</f>
        <v>4643929</v>
      </c>
      <c r="D62" s="1">
        <f>D$30+D$53+D$60</f>
        <v>44837778.75</v>
      </c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1"/>
      <c r="B64" s="2" t="s">
        <v>58</v>
      </c>
      <c r="C64" s="2"/>
      <c r="D64" s="2"/>
      <c r="E64" s="3"/>
      <c r="F64" s="3"/>
      <c r="G64" s="3"/>
    </row>
    <row r="65" spans="1:7">
      <c r="A65" s="1" t="s">
        <v>2</v>
      </c>
      <c r="B65" s="4" t="s">
        <v>59</v>
      </c>
      <c r="C65" s="4"/>
      <c r="D65" s="4"/>
      <c r="E65" s="3"/>
      <c r="F65" s="3"/>
      <c r="G65" s="3"/>
    </row>
    <row r="66" spans="1:7">
      <c r="A66" s="1"/>
      <c r="B66" s="5" t="s">
        <v>60</v>
      </c>
      <c r="C66" s="5"/>
      <c r="D66" s="5"/>
      <c r="E66" s="3"/>
      <c r="F66" s="3"/>
      <c r="G66" s="3"/>
    </row>
    <row r="67" spans="1:7">
      <c r="A67" s="1"/>
      <c r="B67" s="5" t="s">
        <v>61</v>
      </c>
      <c r="C67" s="5"/>
      <c r="D67" s="5"/>
      <c r="E67" s="3"/>
      <c r="F67" s="3"/>
      <c r="G67" s="3"/>
    </row>
    <row r="68" spans="1:7">
      <c r="A68" s="3">
        <v>1</v>
      </c>
      <c r="B68" s="3" t="s">
        <v>62</v>
      </c>
      <c r="C68" s="3">
        <v>41450</v>
      </c>
      <c r="D68" s="3">
        <v>322164</v>
      </c>
      <c r="E68" s="3"/>
      <c r="F68" s="3"/>
      <c r="G68" s="3"/>
    </row>
    <row r="69" spans="1:7">
      <c r="A69" s="3">
        <v>2</v>
      </c>
      <c r="B69" s="11" t="s">
        <v>63</v>
      </c>
      <c r="C69" s="11">
        <v>0</v>
      </c>
      <c r="D69" s="11">
        <v>184850</v>
      </c>
      <c r="E69" s="3"/>
      <c r="F69" s="3"/>
      <c r="G69" s="3"/>
    </row>
    <row r="70" spans="1:7">
      <c r="A70" s="3"/>
      <c r="B70" s="1" t="s">
        <v>64</v>
      </c>
      <c r="C70" s="1">
        <f>SUM(C$68:C$69)</f>
        <v>41450</v>
      </c>
      <c r="D70" s="1">
        <f>SUM(D$68:D$69)</f>
        <v>507014</v>
      </c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1"/>
      <c r="B72" s="5" t="s">
        <v>65</v>
      </c>
      <c r="C72" s="5"/>
      <c r="D72" s="5"/>
      <c r="E72" s="3"/>
      <c r="F72" s="3"/>
      <c r="G72" s="3"/>
    </row>
    <row r="73" spans="1:7">
      <c r="A73" s="3">
        <v>1</v>
      </c>
      <c r="B73" s="3" t="s">
        <v>66</v>
      </c>
      <c r="C73" s="3">
        <v>15100</v>
      </c>
      <c r="D73" s="3">
        <v>114500</v>
      </c>
      <c r="E73" s="3"/>
      <c r="F73" s="3"/>
      <c r="G73" s="3"/>
    </row>
    <row r="74" spans="1:7">
      <c r="A74" s="3">
        <v>2</v>
      </c>
      <c r="B74" s="3" t="s">
        <v>67</v>
      </c>
      <c r="C74" s="3">
        <v>8850</v>
      </c>
      <c r="D74" s="3">
        <v>19411</v>
      </c>
      <c r="E74" s="3"/>
      <c r="F74" s="3"/>
      <c r="G74" s="3"/>
    </row>
    <row r="75" spans="1:7">
      <c r="A75" s="3">
        <v>3</v>
      </c>
      <c r="B75" s="3" t="s">
        <v>68</v>
      </c>
      <c r="C75" s="3">
        <v>0</v>
      </c>
      <c r="D75" s="3">
        <v>4000</v>
      </c>
      <c r="E75" s="3"/>
      <c r="F75" s="3"/>
      <c r="G75" s="3"/>
    </row>
    <row r="76" spans="1:7">
      <c r="A76" s="3">
        <v>4</v>
      </c>
      <c r="B76" s="3" t="s">
        <v>69</v>
      </c>
      <c r="C76" s="3">
        <v>0</v>
      </c>
      <c r="D76" s="3">
        <v>16499</v>
      </c>
      <c r="E76" s="3"/>
      <c r="F76" s="3"/>
      <c r="G76" s="3"/>
    </row>
    <row r="77" spans="1:7">
      <c r="A77" s="3">
        <v>5</v>
      </c>
      <c r="B77" s="3" t="s">
        <v>70</v>
      </c>
      <c r="C77" s="3">
        <v>0</v>
      </c>
      <c r="D77" s="3">
        <v>57974.87</v>
      </c>
      <c r="E77" s="3"/>
      <c r="F77" s="3"/>
      <c r="G77" s="3"/>
    </row>
    <row r="78" spans="1:7">
      <c r="A78" s="3">
        <v>6</v>
      </c>
      <c r="B78" s="3" t="s">
        <v>16</v>
      </c>
      <c r="C78" s="3">
        <v>0</v>
      </c>
      <c r="D78" s="3">
        <v>50400</v>
      </c>
      <c r="E78" s="3"/>
      <c r="F78" s="3"/>
      <c r="G78" s="3"/>
    </row>
    <row r="79" spans="1:7">
      <c r="A79" s="3">
        <v>7</v>
      </c>
      <c r="B79" s="3" t="s">
        <v>71</v>
      </c>
      <c r="C79" s="3">
        <v>0</v>
      </c>
      <c r="D79" s="3">
        <v>720090</v>
      </c>
      <c r="E79" s="3"/>
      <c r="F79" s="3"/>
      <c r="G79" s="3"/>
    </row>
    <row r="80" spans="1:7">
      <c r="A80" s="3">
        <v>8</v>
      </c>
      <c r="B80" s="10" t="s">
        <v>72</v>
      </c>
      <c r="C80" s="10">
        <v>0</v>
      </c>
      <c r="D80" s="10">
        <v>12000</v>
      </c>
      <c r="E80" s="3"/>
      <c r="F80" s="3"/>
      <c r="G80" s="3"/>
    </row>
    <row r="81" spans="1:7">
      <c r="A81" s="3">
        <v>9</v>
      </c>
      <c r="B81" s="9" t="s">
        <v>73</v>
      </c>
      <c r="C81" s="9">
        <v>0</v>
      </c>
      <c r="D81" s="9">
        <v>1000</v>
      </c>
      <c r="E81" s="3"/>
      <c r="F81" s="3" t="s">
        <v>328</v>
      </c>
      <c r="G81" s="3"/>
    </row>
    <row r="82" spans="1:7">
      <c r="A82" s="3">
        <v>10</v>
      </c>
      <c r="B82" s="11" t="s">
        <v>74</v>
      </c>
      <c r="C82" s="11">
        <v>0</v>
      </c>
      <c r="D82" s="11">
        <v>1320</v>
      </c>
      <c r="E82" s="3"/>
      <c r="F82" s="3"/>
      <c r="G82" s="3"/>
    </row>
    <row r="83" spans="1:7">
      <c r="A83" s="3">
        <v>11</v>
      </c>
      <c r="B83" s="9" t="s">
        <v>75</v>
      </c>
      <c r="C83" s="9">
        <v>0</v>
      </c>
      <c r="D83" s="9">
        <v>2605</v>
      </c>
      <c r="E83" s="3"/>
      <c r="F83" s="3" t="s">
        <v>329</v>
      </c>
      <c r="G83" s="3"/>
    </row>
    <row r="84" spans="1:7">
      <c r="A84" s="3">
        <v>12</v>
      </c>
      <c r="B84" s="3" t="s">
        <v>76</v>
      </c>
      <c r="C84" s="3">
        <v>0</v>
      </c>
      <c r="D84" s="3">
        <v>15000</v>
      </c>
      <c r="E84" s="3"/>
      <c r="F84" s="3"/>
      <c r="G84" s="3"/>
    </row>
    <row r="85" spans="1:7">
      <c r="A85" s="3">
        <v>13</v>
      </c>
      <c r="B85" s="10" t="s">
        <v>77</v>
      </c>
      <c r="C85" s="10">
        <v>0</v>
      </c>
      <c r="D85" s="10">
        <v>16500</v>
      </c>
      <c r="E85" s="3"/>
      <c r="F85" s="3"/>
      <c r="G85" s="3"/>
    </row>
    <row r="86" spans="1:7">
      <c r="A86" s="3"/>
      <c r="B86" s="1" t="s">
        <v>78</v>
      </c>
      <c r="C86" s="1">
        <f>SUM(C$73:C$85)</f>
        <v>23950</v>
      </c>
      <c r="D86" s="1">
        <f>SUM(D$73:D$85)</f>
        <v>1031299.87</v>
      </c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1"/>
      <c r="B88" s="5" t="s">
        <v>79</v>
      </c>
      <c r="C88" s="5"/>
      <c r="D88" s="5"/>
      <c r="E88" s="3"/>
      <c r="F88" s="3"/>
      <c r="G88" s="3"/>
    </row>
    <row r="89" spans="1:7">
      <c r="A89" s="3">
        <v>1</v>
      </c>
      <c r="B89" s="3" t="s">
        <v>80</v>
      </c>
      <c r="C89" s="3">
        <v>154100</v>
      </c>
      <c r="D89" s="3">
        <v>230000</v>
      </c>
      <c r="E89" s="3"/>
      <c r="F89" s="3"/>
      <c r="G89" s="3"/>
    </row>
    <row r="90" spans="1:7">
      <c r="A90" s="3">
        <v>2</v>
      </c>
      <c r="B90" s="11" t="s">
        <v>81</v>
      </c>
      <c r="C90" s="11">
        <v>1471</v>
      </c>
      <c r="D90" s="11">
        <v>136021</v>
      </c>
      <c r="E90" s="3"/>
      <c r="F90" s="3"/>
      <c r="G90" s="3"/>
    </row>
    <row r="91" spans="1:7">
      <c r="A91" s="3">
        <v>3</v>
      </c>
      <c r="B91" s="11" t="s">
        <v>82</v>
      </c>
      <c r="C91" s="11">
        <v>0</v>
      </c>
      <c r="D91" s="11">
        <v>10000</v>
      </c>
      <c r="E91" s="3"/>
      <c r="F91" s="3"/>
      <c r="G91" s="3"/>
    </row>
    <row r="92" spans="1:7">
      <c r="A92" s="3">
        <v>4</v>
      </c>
      <c r="B92" s="3" t="s">
        <v>83</v>
      </c>
      <c r="C92" s="3">
        <v>0</v>
      </c>
      <c r="D92" s="3">
        <v>31522</v>
      </c>
      <c r="E92" s="3"/>
      <c r="F92" s="3"/>
      <c r="G92" s="3"/>
    </row>
    <row r="93" spans="1:7">
      <c r="A93" s="3"/>
      <c r="B93" s="1" t="s">
        <v>84</v>
      </c>
      <c r="C93" s="1">
        <f>SUM(C$89:C$92)</f>
        <v>155571</v>
      </c>
      <c r="D93" s="1">
        <f>SUM(D$89:D$92)</f>
        <v>407543</v>
      </c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1"/>
      <c r="B95" s="5" t="s">
        <v>85</v>
      </c>
      <c r="C95" s="5"/>
      <c r="D95" s="5"/>
      <c r="E95" s="3"/>
      <c r="F95" s="3"/>
      <c r="G95" s="3"/>
    </row>
    <row r="96" spans="1:7">
      <c r="A96" s="3">
        <v>1</v>
      </c>
      <c r="B96" s="3" t="s">
        <v>86</v>
      </c>
      <c r="C96" s="3">
        <v>30900</v>
      </c>
      <c r="D96" s="3">
        <v>322250</v>
      </c>
      <c r="E96" s="3"/>
      <c r="F96" s="3"/>
      <c r="G96" s="3"/>
    </row>
    <row r="97" spans="1:7">
      <c r="A97" s="3"/>
      <c r="B97" s="1" t="s">
        <v>87</v>
      </c>
      <c r="C97" s="1">
        <f>SUM(C$96:C$96)</f>
        <v>30900</v>
      </c>
      <c r="D97" s="1">
        <f>SUM(D$96:D$96)</f>
        <v>322250</v>
      </c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"/>
      <c r="B99" s="5" t="s">
        <v>88</v>
      </c>
      <c r="C99" s="5"/>
      <c r="D99" s="5"/>
      <c r="E99" s="3"/>
      <c r="F99" s="3"/>
      <c r="G99" s="3"/>
    </row>
    <row r="100" spans="1:7">
      <c r="A100" s="3">
        <v>1</v>
      </c>
      <c r="B100" s="3" t="s">
        <v>89</v>
      </c>
      <c r="C100" s="3">
        <v>0</v>
      </c>
      <c r="D100" s="3">
        <v>1043797</v>
      </c>
      <c r="E100" s="3"/>
      <c r="F100" s="3"/>
      <c r="G100" s="3"/>
    </row>
    <row r="101" spans="1:7">
      <c r="A101" s="3">
        <v>2</v>
      </c>
      <c r="B101" s="3" t="s">
        <v>90</v>
      </c>
      <c r="C101" s="3">
        <v>0</v>
      </c>
      <c r="D101" s="3">
        <v>659443.74</v>
      </c>
      <c r="E101" s="3"/>
      <c r="F101" s="3"/>
      <c r="G101" s="3"/>
    </row>
    <row r="102" spans="1:7">
      <c r="A102" s="3">
        <v>3</v>
      </c>
      <c r="B102" s="3" t="s">
        <v>91</v>
      </c>
      <c r="C102" s="3">
        <v>0</v>
      </c>
      <c r="D102" s="3">
        <v>660167.62</v>
      </c>
      <c r="E102" s="3"/>
      <c r="F102" s="3"/>
      <c r="G102" s="3"/>
    </row>
    <row r="103" spans="1:7">
      <c r="A103" s="3"/>
      <c r="B103" s="1" t="s">
        <v>92</v>
      </c>
      <c r="C103" s="1">
        <f>SUM(C$100:C$102)</f>
        <v>0</v>
      </c>
      <c r="D103" s="1">
        <f>SUM(D$100:D$102)</f>
        <v>2363408.36</v>
      </c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1"/>
      <c r="B105" s="5" t="s">
        <v>93</v>
      </c>
      <c r="C105" s="5"/>
      <c r="D105" s="5"/>
      <c r="E105" s="3"/>
      <c r="F105" s="3"/>
      <c r="G105" s="3"/>
    </row>
    <row r="106" spans="1:7">
      <c r="A106" s="3">
        <v>1</v>
      </c>
      <c r="B106" s="3" t="s">
        <v>94</v>
      </c>
      <c r="C106" s="3">
        <v>45000</v>
      </c>
      <c r="D106" s="3">
        <v>60062</v>
      </c>
      <c r="E106" s="3"/>
      <c r="F106" s="3"/>
      <c r="G106" s="3"/>
    </row>
    <row r="107" spans="1:7">
      <c r="A107" s="3">
        <v>2</v>
      </c>
      <c r="B107" s="3" t="s">
        <v>95</v>
      </c>
      <c r="C107" s="3">
        <v>27600</v>
      </c>
      <c r="D107" s="3">
        <v>27600</v>
      </c>
      <c r="E107" s="3"/>
      <c r="F107" s="3"/>
      <c r="G107" s="3"/>
    </row>
    <row r="108" spans="1:7">
      <c r="A108" s="3">
        <v>3</v>
      </c>
      <c r="B108" s="3" t="s">
        <v>96</v>
      </c>
      <c r="C108" s="3">
        <v>570</v>
      </c>
      <c r="D108" s="3">
        <v>6343.48</v>
      </c>
      <c r="E108" s="3"/>
      <c r="F108" s="3"/>
      <c r="G108" s="3"/>
    </row>
    <row r="109" spans="1:7">
      <c r="A109" s="3">
        <v>4</v>
      </c>
      <c r="B109" s="3" t="s">
        <v>97</v>
      </c>
      <c r="C109" s="3">
        <v>0</v>
      </c>
      <c r="D109" s="3">
        <v>15560</v>
      </c>
      <c r="E109" s="3"/>
      <c r="F109" s="3"/>
      <c r="G109" s="3"/>
    </row>
    <row r="110" spans="1:7">
      <c r="A110" s="3">
        <v>5</v>
      </c>
      <c r="B110" s="3" t="s">
        <v>98</v>
      </c>
      <c r="C110" s="3">
        <v>0</v>
      </c>
      <c r="D110" s="3">
        <v>113480.45</v>
      </c>
      <c r="E110" s="3"/>
      <c r="F110" s="3"/>
      <c r="G110" s="3"/>
    </row>
    <row r="111" spans="1:7">
      <c r="A111" s="3">
        <v>6</v>
      </c>
      <c r="B111" s="3" t="s">
        <v>99</v>
      </c>
      <c r="C111" s="3">
        <v>0</v>
      </c>
      <c r="D111" s="3">
        <v>89500</v>
      </c>
      <c r="E111" s="3"/>
      <c r="F111" s="3"/>
      <c r="G111" s="3"/>
    </row>
    <row r="112" spans="1:7">
      <c r="A112" s="3">
        <v>7</v>
      </c>
      <c r="B112" s="3" t="s">
        <v>100</v>
      </c>
      <c r="C112" s="3">
        <v>0</v>
      </c>
      <c r="D112" s="3">
        <v>10550</v>
      </c>
      <c r="E112" s="3"/>
      <c r="F112" s="3"/>
      <c r="G112" s="3"/>
    </row>
    <row r="113" spans="1:7">
      <c r="A113" s="3">
        <v>8</v>
      </c>
      <c r="B113" s="3" t="s">
        <v>101</v>
      </c>
      <c r="C113" s="3">
        <v>0</v>
      </c>
      <c r="D113" s="3">
        <v>295771</v>
      </c>
      <c r="E113" s="3"/>
      <c r="F113" s="3"/>
      <c r="G113" s="3"/>
    </row>
    <row r="114" spans="1:7">
      <c r="A114" s="3">
        <v>9</v>
      </c>
      <c r="B114" s="3" t="s">
        <v>102</v>
      </c>
      <c r="C114" s="3">
        <v>0</v>
      </c>
      <c r="D114" s="3">
        <v>4500</v>
      </c>
      <c r="E114" s="3"/>
      <c r="F114" s="3"/>
      <c r="G114" s="3"/>
    </row>
    <row r="115" spans="1:7">
      <c r="A115" s="3">
        <v>10</v>
      </c>
      <c r="B115" s="3" t="s">
        <v>103</v>
      </c>
      <c r="C115" s="3">
        <v>0</v>
      </c>
      <c r="D115" s="3">
        <v>58176</v>
      </c>
      <c r="E115" s="3"/>
      <c r="F115" s="3"/>
      <c r="G115" s="3"/>
    </row>
    <row r="116" spans="1:7">
      <c r="A116" s="3">
        <v>11</v>
      </c>
      <c r="B116" s="3" t="s">
        <v>104</v>
      </c>
      <c r="C116" s="3">
        <v>0</v>
      </c>
      <c r="D116" s="3">
        <v>35000</v>
      </c>
      <c r="E116" s="3"/>
      <c r="F116" s="3"/>
      <c r="G116" s="3"/>
    </row>
    <row r="117" spans="1:7">
      <c r="A117" s="3">
        <v>12</v>
      </c>
      <c r="B117" s="3" t="s">
        <v>105</v>
      </c>
      <c r="C117" s="3">
        <v>0</v>
      </c>
      <c r="D117" s="3">
        <v>97500</v>
      </c>
      <c r="E117" s="3"/>
      <c r="F117" s="3"/>
      <c r="G117" s="3"/>
    </row>
    <row r="118" spans="1:7">
      <c r="A118" s="3">
        <v>13</v>
      </c>
      <c r="B118" s="11" t="s">
        <v>106</v>
      </c>
      <c r="C118" s="11">
        <v>0</v>
      </c>
      <c r="D118" s="11">
        <v>1520300</v>
      </c>
      <c r="E118" s="3"/>
      <c r="F118" s="3"/>
      <c r="G118" s="3"/>
    </row>
    <row r="119" spans="1:7">
      <c r="A119" s="3">
        <v>14</v>
      </c>
      <c r="B119" s="3" t="s">
        <v>107</v>
      </c>
      <c r="C119" s="3">
        <v>0</v>
      </c>
      <c r="D119" s="3">
        <v>7000</v>
      </c>
      <c r="E119" s="3"/>
      <c r="F119" s="3"/>
      <c r="G119" s="3"/>
    </row>
    <row r="120" spans="1:7">
      <c r="A120" s="3">
        <v>15</v>
      </c>
      <c r="B120" s="3" t="s">
        <v>108</v>
      </c>
      <c r="C120" s="3">
        <v>0</v>
      </c>
      <c r="D120" s="3">
        <v>35000</v>
      </c>
      <c r="E120" s="3"/>
      <c r="F120" s="3"/>
      <c r="G120" s="3"/>
    </row>
    <row r="121" spans="1:7">
      <c r="A121" s="3"/>
      <c r="B121" s="1" t="s">
        <v>109</v>
      </c>
      <c r="C121" s="1">
        <f>SUM(C$106:C$120)</f>
        <v>73170</v>
      </c>
      <c r="D121" s="1">
        <f>SUM(D$106:D$120)</f>
        <v>2376342.9299999997</v>
      </c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1" t="s">
        <v>110</v>
      </c>
      <c r="C123" s="1">
        <f>C$70+C$86+C$93+C$97+C$103+C$121</f>
        <v>325041</v>
      </c>
      <c r="D123" s="1">
        <f>D$70+D$86+D$93+D$97+D$103+D$121</f>
        <v>7007858.1600000001</v>
      </c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1"/>
      <c r="B125" s="5" t="s">
        <v>111</v>
      </c>
      <c r="C125" s="5">
        <v>0</v>
      </c>
      <c r="D125" s="5">
        <v>0</v>
      </c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1"/>
      <c r="B127" s="5" t="s">
        <v>112</v>
      </c>
      <c r="C127" s="5">
        <v>0</v>
      </c>
      <c r="D127" s="5">
        <v>0</v>
      </c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1"/>
      <c r="B129" s="5" t="s">
        <v>113</v>
      </c>
      <c r="C129" s="5">
        <v>1450000</v>
      </c>
      <c r="D129" s="5">
        <v>1450000</v>
      </c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"/>
      <c r="B131" s="5" t="s">
        <v>114</v>
      </c>
      <c r="C131" s="5">
        <v>0</v>
      </c>
      <c r="D131" s="5">
        <v>3013100</v>
      </c>
      <c r="E131" s="3"/>
      <c r="F131" s="3"/>
      <c r="G131" s="3"/>
    </row>
    <row r="132" spans="1:7">
      <c r="A132" s="3"/>
      <c r="B132" s="3"/>
      <c r="C132" s="3"/>
      <c r="D132" s="3"/>
      <c r="E132" s="3"/>
      <c r="F132" s="3"/>
      <c r="G132" s="3"/>
    </row>
    <row r="133" spans="1:7">
      <c r="A133" s="1"/>
      <c r="B133" s="5" t="s">
        <v>115</v>
      </c>
      <c r="C133" s="5">
        <v>0</v>
      </c>
      <c r="D133" s="5">
        <v>44043</v>
      </c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1"/>
      <c r="B135" s="5" t="s">
        <v>116</v>
      </c>
      <c r="C135" s="5"/>
      <c r="D135" s="5"/>
      <c r="E135" s="3"/>
      <c r="F135" s="3"/>
      <c r="G135" s="3"/>
    </row>
    <row r="136" spans="1:7">
      <c r="A136" s="1"/>
      <c r="B136" s="5" t="s">
        <v>117</v>
      </c>
      <c r="C136" s="5"/>
      <c r="D136" s="5"/>
      <c r="E136" s="3"/>
      <c r="F136" s="3"/>
      <c r="G136" s="3"/>
    </row>
    <row r="137" spans="1:7">
      <c r="A137" s="3">
        <v>1</v>
      </c>
      <c r="B137" s="11" t="s">
        <v>118</v>
      </c>
      <c r="C137" s="11">
        <v>154157</v>
      </c>
      <c r="D137" s="11">
        <v>713218.5</v>
      </c>
      <c r="E137" s="3"/>
      <c r="F137" s="3"/>
      <c r="G137" s="3"/>
    </row>
    <row r="138" spans="1:7">
      <c r="A138" s="3">
        <v>2</v>
      </c>
      <c r="B138" s="3" t="s">
        <v>119</v>
      </c>
      <c r="C138" s="3">
        <v>0</v>
      </c>
      <c r="D138" s="3">
        <v>4516760</v>
      </c>
      <c r="E138" s="3"/>
      <c r="F138" s="3"/>
      <c r="G138" s="3"/>
    </row>
    <row r="139" spans="1:7">
      <c r="A139" s="3"/>
      <c r="B139" s="1" t="s">
        <v>120</v>
      </c>
      <c r="C139" s="1">
        <f>SUM(C$137:C$138)</f>
        <v>154157</v>
      </c>
      <c r="D139" s="1">
        <f>SUM(D$137:D$138)</f>
        <v>5229978.5</v>
      </c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1"/>
      <c r="B141" s="5" t="s">
        <v>121</v>
      </c>
      <c r="C141" s="5"/>
      <c r="D141" s="5"/>
      <c r="E141" s="3"/>
      <c r="F141" s="3"/>
      <c r="G141" s="3"/>
    </row>
    <row r="142" spans="1:7">
      <c r="A142" s="3">
        <v>1</v>
      </c>
      <c r="B142" s="3" t="s">
        <v>122</v>
      </c>
      <c r="C142" s="3">
        <v>111142</v>
      </c>
      <c r="D142" s="3">
        <v>111142</v>
      </c>
      <c r="E142" s="3"/>
      <c r="F142" s="3"/>
      <c r="G142" s="3"/>
    </row>
    <row r="143" spans="1:7">
      <c r="A143" s="3">
        <v>2</v>
      </c>
      <c r="B143" s="9" t="s">
        <v>123</v>
      </c>
      <c r="C143" s="9">
        <v>43800</v>
      </c>
      <c r="D143" s="9">
        <v>51196</v>
      </c>
      <c r="E143" s="3"/>
      <c r="F143" s="3" t="s">
        <v>328</v>
      </c>
      <c r="G143" s="3"/>
    </row>
    <row r="144" spans="1:7">
      <c r="A144" s="3">
        <v>3</v>
      </c>
      <c r="B144" s="3" t="s">
        <v>124</v>
      </c>
      <c r="C144" s="3">
        <v>0</v>
      </c>
      <c r="D144" s="3">
        <v>6800</v>
      </c>
      <c r="E144" s="3"/>
      <c r="F144" s="3"/>
      <c r="G144" s="3"/>
    </row>
    <row r="145" spans="1:7">
      <c r="A145" s="3">
        <v>4</v>
      </c>
      <c r="B145" s="3" t="s">
        <v>125</v>
      </c>
      <c r="C145" s="3">
        <v>0</v>
      </c>
      <c r="D145" s="3">
        <v>163105</v>
      </c>
      <c r="E145" s="3"/>
      <c r="F145" s="3"/>
      <c r="G145" s="3"/>
    </row>
    <row r="146" spans="1:7">
      <c r="A146" s="3">
        <v>5</v>
      </c>
      <c r="B146" s="3" t="s">
        <v>126</v>
      </c>
      <c r="C146" s="3">
        <v>0</v>
      </c>
      <c r="D146" s="3">
        <v>550</v>
      </c>
      <c r="E146" s="3"/>
      <c r="F146" s="3"/>
      <c r="G146" s="3"/>
    </row>
    <row r="147" spans="1:7">
      <c r="A147" s="3">
        <v>6</v>
      </c>
      <c r="B147" s="3" t="s">
        <v>127</v>
      </c>
      <c r="C147" s="3">
        <v>0</v>
      </c>
      <c r="D147" s="3">
        <v>14500</v>
      </c>
      <c r="E147" s="3"/>
      <c r="F147" s="3"/>
      <c r="G147" s="3"/>
    </row>
    <row r="148" spans="1:7">
      <c r="A148" s="3">
        <v>7</v>
      </c>
      <c r="B148" s="9" t="s">
        <v>128</v>
      </c>
      <c r="C148" s="9">
        <v>0</v>
      </c>
      <c r="D148" s="9">
        <v>7000</v>
      </c>
      <c r="E148" s="3"/>
      <c r="F148" s="3" t="s">
        <v>330</v>
      </c>
      <c r="G148" s="3"/>
    </row>
    <row r="149" spans="1:7">
      <c r="A149" s="3">
        <v>8</v>
      </c>
      <c r="B149" s="3" t="s">
        <v>129</v>
      </c>
      <c r="C149" s="3">
        <v>0</v>
      </c>
      <c r="D149" s="3">
        <v>165200</v>
      </c>
      <c r="E149" s="3"/>
      <c r="F149" s="3"/>
      <c r="G149" s="3"/>
    </row>
    <row r="150" spans="1:7">
      <c r="A150" s="3">
        <v>9</v>
      </c>
      <c r="B150" s="3" t="s">
        <v>130</v>
      </c>
      <c r="C150" s="3">
        <v>0</v>
      </c>
      <c r="D150" s="3">
        <v>11600</v>
      </c>
      <c r="E150" s="3"/>
      <c r="F150" s="3"/>
      <c r="G150" s="3"/>
    </row>
    <row r="151" spans="1:7">
      <c r="A151" s="3">
        <v>10</v>
      </c>
      <c r="B151" s="9" t="s">
        <v>131</v>
      </c>
      <c r="C151" s="9">
        <v>0</v>
      </c>
      <c r="D151" s="9">
        <v>882779.1</v>
      </c>
      <c r="E151" s="3"/>
      <c r="F151" s="3" t="s">
        <v>331</v>
      </c>
      <c r="G151" s="3"/>
    </row>
    <row r="152" spans="1:7">
      <c r="A152" s="3">
        <v>11</v>
      </c>
      <c r="B152" s="3" t="s">
        <v>132</v>
      </c>
      <c r="C152" s="3">
        <v>0</v>
      </c>
      <c r="D152" s="3">
        <v>397994</v>
      </c>
      <c r="E152" s="3"/>
      <c r="F152" s="3"/>
      <c r="G152" s="3"/>
    </row>
    <row r="153" spans="1:7">
      <c r="A153" s="3">
        <v>12</v>
      </c>
      <c r="B153" s="3" t="s">
        <v>133</v>
      </c>
      <c r="C153" s="3">
        <v>0</v>
      </c>
      <c r="D153" s="3">
        <v>14500</v>
      </c>
      <c r="E153" s="3"/>
      <c r="F153" s="3"/>
      <c r="G153" s="3"/>
    </row>
    <row r="154" spans="1:7">
      <c r="A154" s="3"/>
      <c r="B154" s="1" t="s">
        <v>134</v>
      </c>
      <c r="C154" s="1">
        <f>SUM(C$142:C$153)</f>
        <v>154942</v>
      </c>
      <c r="D154" s="1">
        <f>SUM(D$142:D$153)</f>
        <v>1826366.1</v>
      </c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1" t="s">
        <v>135</v>
      </c>
      <c r="C156" s="1">
        <f>C$139+C$154</f>
        <v>309099</v>
      </c>
      <c r="D156" s="1">
        <f>D$139+D$154</f>
        <v>7056344.5999999996</v>
      </c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1" t="s">
        <v>136</v>
      </c>
      <c r="C158" s="1">
        <f>C$123+C$125+C$127+C$129+C$131+C$133+C$156</f>
        <v>2084140</v>
      </c>
      <c r="D158" s="1">
        <f>D$123+D$125+D$127+D$129+D$131+D$133+D$156</f>
        <v>18571345.759999998</v>
      </c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1" t="s">
        <v>28</v>
      </c>
      <c r="B160" s="4" t="s">
        <v>137</v>
      </c>
      <c r="C160" s="4"/>
      <c r="D160" s="4"/>
      <c r="E160" s="3"/>
      <c r="F160" s="3"/>
      <c r="G160" s="3"/>
    </row>
    <row r="161" spans="1:7">
      <c r="A161" s="3">
        <v>1</v>
      </c>
      <c r="B161" s="3" t="s">
        <v>138</v>
      </c>
      <c r="C161" s="3">
        <v>966466</v>
      </c>
      <c r="D161" s="3">
        <v>14320800</v>
      </c>
      <c r="E161" s="3"/>
      <c r="F161" s="3"/>
      <c r="G161" s="3"/>
    </row>
    <row r="162" spans="1:7">
      <c r="A162" s="3">
        <v>2</v>
      </c>
      <c r="B162" s="3" t="s">
        <v>11</v>
      </c>
      <c r="C162" s="3">
        <v>20240</v>
      </c>
      <c r="D162" s="3">
        <v>665800</v>
      </c>
      <c r="E162" s="3"/>
      <c r="F162" s="3"/>
      <c r="G162" s="3"/>
    </row>
    <row r="163" spans="1:7">
      <c r="A163" s="3"/>
      <c r="B163" s="1" t="s">
        <v>139</v>
      </c>
      <c r="C163" s="1">
        <f>SUM(C$161:C$162)</f>
        <v>986706</v>
      </c>
      <c r="D163" s="1">
        <f>SUM(D$161:D$162)</f>
        <v>14986600</v>
      </c>
      <c r="E163" s="3"/>
      <c r="F163" s="3"/>
      <c r="G163" s="3"/>
    </row>
    <row r="164" spans="1:7">
      <c r="A164" s="3"/>
      <c r="B164" s="3"/>
      <c r="C164" s="3"/>
      <c r="D164" s="3"/>
      <c r="E164" s="3"/>
      <c r="F164" s="3"/>
      <c r="G164" s="3"/>
    </row>
    <row r="165" spans="1:7">
      <c r="A165" s="1" t="s">
        <v>51</v>
      </c>
      <c r="B165" s="7" t="s">
        <v>140</v>
      </c>
      <c r="C165" s="7"/>
      <c r="D165" s="7"/>
      <c r="E165" s="3"/>
      <c r="F165" s="3" t="s">
        <v>332</v>
      </c>
      <c r="G165" s="3" t="s">
        <v>291</v>
      </c>
    </row>
    <row r="166" spans="1:7">
      <c r="A166" s="1"/>
      <c r="B166" s="13" t="s">
        <v>141</v>
      </c>
      <c r="C166" s="13"/>
      <c r="D166" s="13"/>
      <c r="E166" s="3"/>
      <c r="F166" s="3"/>
      <c r="G166" s="3"/>
    </row>
    <row r="167" spans="1:7">
      <c r="A167" s="3">
        <v>1</v>
      </c>
      <c r="B167" s="9" t="s">
        <v>142</v>
      </c>
      <c r="C167" s="9">
        <v>349900</v>
      </c>
      <c r="D167" s="9">
        <v>3708543</v>
      </c>
      <c r="E167" s="3"/>
      <c r="F167" s="3" t="s">
        <v>333</v>
      </c>
      <c r="G167" s="3">
        <v>509240</v>
      </c>
    </row>
    <row r="168" spans="1:7">
      <c r="A168" s="3">
        <v>2</v>
      </c>
      <c r="B168" s="9" t="s">
        <v>143</v>
      </c>
      <c r="C168" s="9">
        <v>79238.720000000001</v>
      </c>
      <c r="D168" s="9">
        <v>401556.49</v>
      </c>
      <c r="E168" s="3"/>
      <c r="F168" s="3" t="s">
        <v>334</v>
      </c>
      <c r="G168" s="3">
        <v>48977.684099999999</v>
      </c>
    </row>
    <row r="169" spans="1:7">
      <c r="A169" s="3">
        <v>3</v>
      </c>
      <c r="B169" s="10" t="s">
        <v>144</v>
      </c>
      <c r="C169" s="10">
        <v>50000</v>
      </c>
      <c r="D169" s="10">
        <v>600000</v>
      </c>
      <c r="E169" s="3"/>
      <c r="F169" s="3"/>
      <c r="G169" s="3">
        <v>0</v>
      </c>
    </row>
    <row r="170" spans="1:7">
      <c r="A170" s="3">
        <v>4</v>
      </c>
      <c r="B170" s="9" t="s">
        <v>145</v>
      </c>
      <c r="C170" s="9">
        <v>49927</v>
      </c>
      <c r="D170" s="9">
        <v>337725.51</v>
      </c>
      <c r="E170" s="3"/>
      <c r="F170" s="3" t="s">
        <v>331</v>
      </c>
      <c r="G170" s="3">
        <v>53615.664100000002</v>
      </c>
    </row>
    <row r="171" spans="1:7">
      <c r="A171" s="3">
        <v>5</v>
      </c>
      <c r="B171" s="9" t="s">
        <v>146</v>
      </c>
      <c r="C171" s="9">
        <v>44900</v>
      </c>
      <c r="D171" s="9">
        <v>529038</v>
      </c>
      <c r="E171" s="3"/>
      <c r="F171" s="3" t="s">
        <v>334</v>
      </c>
      <c r="G171" s="3">
        <v>48977.684099999999</v>
      </c>
    </row>
    <row r="172" spans="1:7">
      <c r="A172" s="3">
        <v>6</v>
      </c>
      <c r="B172" s="9" t="s">
        <v>147</v>
      </c>
      <c r="C172" s="9">
        <v>41572</v>
      </c>
      <c r="D172" s="9">
        <v>481739</v>
      </c>
      <c r="E172" s="3"/>
      <c r="F172" s="3" t="s">
        <v>334</v>
      </c>
      <c r="G172" s="3">
        <v>48977.684099999999</v>
      </c>
    </row>
    <row r="173" spans="1:7">
      <c r="A173" s="3">
        <v>7</v>
      </c>
      <c r="B173" s="9" t="s">
        <v>148</v>
      </c>
      <c r="C173" s="9">
        <v>35265</v>
      </c>
      <c r="D173" s="9">
        <v>473440.37</v>
      </c>
      <c r="E173" s="3"/>
      <c r="F173" s="3" t="s">
        <v>334</v>
      </c>
      <c r="G173" s="3">
        <v>48977.684099999999</v>
      </c>
    </row>
    <row r="174" spans="1:7">
      <c r="A174" s="3">
        <v>8</v>
      </c>
      <c r="B174" s="9" t="s">
        <v>149</v>
      </c>
      <c r="C174" s="9">
        <v>35000</v>
      </c>
      <c r="D174" s="9">
        <v>383684</v>
      </c>
      <c r="E174" s="3"/>
      <c r="F174" s="3" t="s">
        <v>334</v>
      </c>
      <c r="G174" s="3">
        <v>48977.684099999999</v>
      </c>
    </row>
    <row r="175" spans="1:7">
      <c r="A175" s="3">
        <v>9</v>
      </c>
      <c r="B175" s="9" t="s">
        <v>150</v>
      </c>
      <c r="C175" s="9">
        <v>26064</v>
      </c>
      <c r="D175" s="9">
        <v>74421</v>
      </c>
      <c r="E175" s="3"/>
      <c r="F175" s="3" t="s">
        <v>334</v>
      </c>
      <c r="G175" s="3">
        <v>46366.684099999999</v>
      </c>
    </row>
    <row r="176" spans="1:7">
      <c r="A176" s="3">
        <v>10</v>
      </c>
      <c r="B176" s="9" t="s">
        <v>151</v>
      </c>
      <c r="C176" s="9">
        <v>20725</v>
      </c>
      <c r="D176" s="9">
        <v>243085</v>
      </c>
      <c r="E176" s="3"/>
      <c r="F176" s="3" t="s">
        <v>331</v>
      </c>
      <c r="G176" s="3">
        <v>48977.684099999999</v>
      </c>
    </row>
    <row r="177" spans="1:7">
      <c r="A177" s="3">
        <v>11</v>
      </c>
      <c r="B177" s="9" t="s">
        <v>152</v>
      </c>
      <c r="C177" s="9">
        <v>20125</v>
      </c>
      <c r="D177" s="9">
        <v>241802</v>
      </c>
      <c r="E177" s="3"/>
      <c r="F177" s="3" t="s">
        <v>331</v>
      </c>
      <c r="G177" s="3">
        <v>48977.684099999999</v>
      </c>
    </row>
    <row r="178" spans="1:7">
      <c r="A178" s="3">
        <v>12</v>
      </c>
      <c r="B178" s="9" t="s">
        <v>153</v>
      </c>
      <c r="C178" s="9">
        <v>8800</v>
      </c>
      <c r="D178" s="9">
        <v>50230</v>
      </c>
      <c r="E178" s="3"/>
      <c r="F178" s="3" t="s">
        <v>333</v>
      </c>
      <c r="G178" s="3">
        <v>0</v>
      </c>
    </row>
    <row r="179" spans="1:7">
      <c r="A179" s="3">
        <v>13</v>
      </c>
      <c r="B179" s="9" t="s">
        <v>154</v>
      </c>
      <c r="C179" s="9">
        <v>8500</v>
      </c>
      <c r="D179" s="9">
        <v>100903</v>
      </c>
      <c r="E179" s="3"/>
      <c r="F179" s="3" t="s">
        <v>334</v>
      </c>
      <c r="G179" s="3">
        <v>0</v>
      </c>
    </row>
    <row r="180" spans="1:7">
      <c r="A180" s="3">
        <v>14</v>
      </c>
      <c r="B180" s="9" t="s">
        <v>155</v>
      </c>
      <c r="C180" s="9">
        <v>6000</v>
      </c>
      <c r="D180" s="9">
        <v>63000</v>
      </c>
      <c r="E180" s="3"/>
      <c r="F180" s="3" t="s">
        <v>331</v>
      </c>
      <c r="G180" s="3">
        <v>48977.679600000003</v>
      </c>
    </row>
    <row r="181" spans="1:7">
      <c r="A181" s="3">
        <v>15</v>
      </c>
      <c r="B181" s="10" t="s">
        <v>156</v>
      </c>
      <c r="C181" s="10">
        <v>0</v>
      </c>
      <c r="D181" s="10">
        <v>125063</v>
      </c>
      <c r="E181" s="3" t="s">
        <v>335</v>
      </c>
      <c r="F181" s="3" t="s">
        <v>328</v>
      </c>
      <c r="G181" s="3">
        <v>18330.803500000002</v>
      </c>
    </row>
    <row r="182" spans="1:7">
      <c r="A182" s="3">
        <v>16</v>
      </c>
      <c r="B182" s="10" t="s">
        <v>157</v>
      </c>
      <c r="C182" s="10">
        <v>0</v>
      </c>
      <c r="D182" s="10">
        <v>24000</v>
      </c>
      <c r="E182" s="3" t="s">
        <v>336</v>
      </c>
      <c r="F182" s="3"/>
      <c r="G182" s="3">
        <v>0</v>
      </c>
    </row>
    <row r="183" spans="1:7">
      <c r="A183" s="3">
        <v>17</v>
      </c>
      <c r="B183" s="10" t="s">
        <v>158</v>
      </c>
      <c r="C183" s="10">
        <v>0</v>
      </c>
      <c r="D183" s="10">
        <v>31943</v>
      </c>
      <c r="E183" s="3"/>
      <c r="F183" s="3" t="s">
        <v>324</v>
      </c>
      <c r="G183" s="3">
        <v>0</v>
      </c>
    </row>
    <row r="184" spans="1:7">
      <c r="A184" s="3">
        <v>18</v>
      </c>
      <c r="B184" s="10" t="s">
        <v>159</v>
      </c>
      <c r="C184" s="10">
        <v>0</v>
      </c>
      <c r="D184" s="10">
        <v>93285</v>
      </c>
      <c r="E184" s="3" t="s">
        <v>335</v>
      </c>
      <c r="F184" s="3" t="s">
        <v>334</v>
      </c>
      <c r="G184" s="3">
        <v>0</v>
      </c>
    </row>
    <row r="185" spans="1:7">
      <c r="A185" s="3">
        <v>19</v>
      </c>
      <c r="B185" s="10" t="s">
        <v>160</v>
      </c>
      <c r="C185" s="10">
        <v>0</v>
      </c>
      <c r="D185" s="10">
        <v>145764</v>
      </c>
      <c r="E185" s="3" t="s">
        <v>336</v>
      </c>
      <c r="F185" s="3" t="s">
        <v>331</v>
      </c>
      <c r="G185" s="3">
        <v>0</v>
      </c>
    </row>
    <row r="186" spans="1:7">
      <c r="A186" s="3">
        <v>20</v>
      </c>
      <c r="B186" s="10" t="s">
        <v>161</v>
      </c>
      <c r="C186" s="10">
        <v>0</v>
      </c>
      <c r="D186" s="10">
        <v>27000</v>
      </c>
      <c r="E186" s="3" t="s">
        <v>335</v>
      </c>
      <c r="F186" s="3" t="s">
        <v>334</v>
      </c>
      <c r="G186" s="3">
        <v>0</v>
      </c>
    </row>
    <row r="187" spans="1:7">
      <c r="A187" s="3"/>
      <c r="B187" s="1" t="s">
        <v>162</v>
      </c>
      <c r="C187" s="1">
        <f>SUM(C$167:C$186)</f>
        <v>776016.72</v>
      </c>
      <c r="D187" s="1">
        <f>SUM(D$167:D$186)</f>
        <v>8136222.3700000001</v>
      </c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1"/>
      <c r="B189" s="5" t="s">
        <v>163</v>
      </c>
      <c r="C189" s="5"/>
      <c r="D189" s="5"/>
      <c r="E189" s="3"/>
      <c r="F189" s="3"/>
      <c r="G189" s="3"/>
    </row>
    <row r="190" spans="1:7">
      <c r="A190" s="3">
        <v>1</v>
      </c>
      <c r="B190" s="9" t="s">
        <v>164</v>
      </c>
      <c r="C190" s="9">
        <v>3280</v>
      </c>
      <c r="D190" s="9">
        <v>30132</v>
      </c>
      <c r="E190" s="3"/>
      <c r="F190" s="3" t="s">
        <v>333</v>
      </c>
      <c r="G190" s="3"/>
    </row>
    <row r="191" spans="1:7">
      <c r="A191" s="3">
        <v>2</v>
      </c>
      <c r="B191" s="9" t="s">
        <v>165</v>
      </c>
      <c r="C191" s="9">
        <v>2400</v>
      </c>
      <c r="D191" s="9">
        <v>34478</v>
      </c>
      <c r="E191" s="3"/>
      <c r="F191" s="3" t="s">
        <v>333</v>
      </c>
      <c r="G191" s="3"/>
    </row>
    <row r="192" spans="1:7">
      <c r="A192" s="3">
        <v>3</v>
      </c>
      <c r="B192" s="9" t="s">
        <v>166</v>
      </c>
      <c r="C192" s="9">
        <v>0</v>
      </c>
      <c r="D192" s="9">
        <v>1500</v>
      </c>
      <c r="E192" s="3"/>
      <c r="F192" s="3" t="s">
        <v>337</v>
      </c>
      <c r="G192" s="3"/>
    </row>
    <row r="193" spans="1:7">
      <c r="A193" s="3">
        <v>4</v>
      </c>
      <c r="B193" s="9" t="s">
        <v>167</v>
      </c>
      <c r="C193" s="9">
        <v>0</v>
      </c>
      <c r="D193" s="9">
        <v>22800</v>
      </c>
      <c r="E193" s="3"/>
      <c r="F193" s="3" t="s">
        <v>333</v>
      </c>
      <c r="G193" s="3"/>
    </row>
    <row r="194" spans="1:7">
      <c r="A194" s="3">
        <v>5</v>
      </c>
      <c r="B194" s="3" t="s">
        <v>168</v>
      </c>
      <c r="C194" s="3">
        <v>0</v>
      </c>
      <c r="D194" s="3">
        <v>30720</v>
      </c>
      <c r="E194" s="3"/>
      <c r="F194" s="3"/>
      <c r="G194" s="3"/>
    </row>
    <row r="195" spans="1:7">
      <c r="A195" s="3">
        <v>6</v>
      </c>
      <c r="B195" s="9" t="s">
        <v>169</v>
      </c>
      <c r="C195" s="9">
        <v>0</v>
      </c>
      <c r="D195" s="9">
        <v>32640</v>
      </c>
      <c r="E195" s="3"/>
      <c r="F195" s="3" t="s">
        <v>333</v>
      </c>
      <c r="G195" s="3"/>
    </row>
    <row r="196" spans="1:7">
      <c r="A196" s="3">
        <v>7</v>
      </c>
      <c r="B196" s="9" t="s">
        <v>170</v>
      </c>
      <c r="C196" s="9">
        <v>0</v>
      </c>
      <c r="D196" s="9">
        <v>2700</v>
      </c>
      <c r="E196" s="3"/>
      <c r="F196" s="3" t="s">
        <v>333</v>
      </c>
      <c r="G196" s="3"/>
    </row>
    <row r="197" spans="1:7">
      <c r="A197" s="3">
        <v>8</v>
      </c>
      <c r="B197" s="3" t="s">
        <v>171</v>
      </c>
      <c r="C197" s="3">
        <v>0</v>
      </c>
      <c r="D197" s="3">
        <v>13800</v>
      </c>
      <c r="E197" s="3"/>
      <c r="F197" s="3"/>
      <c r="G197" s="3"/>
    </row>
    <row r="198" spans="1:7">
      <c r="A198" s="3">
        <v>9</v>
      </c>
      <c r="B198" s="3" t="s">
        <v>172</v>
      </c>
      <c r="C198" s="3">
        <v>0</v>
      </c>
      <c r="D198" s="3">
        <v>14983</v>
      </c>
      <c r="E198" s="3"/>
      <c r="F198" s="3"/>
      <c r="G198" s="3"/>
    </row>
    <row r="199" spans="1:7">
      <c r="A199" s="3"/>
      <c r="B199" s="1" t="s">
        <v>173</v>
      </c>
      <c r="C199" s="1">
        <f>SUM(C$190:C$198)</f>
        <v>5680</v>
      </c>
      <c r="D199" s="1">
        <f>SUM(D$190:D$198)</f>
        <v>183753</v>
      </c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1"/>
      <c r="B201" s="5" t="s">
        <v>174</v>
      </c>
      <c r="C201" s="5"/>
      <c r="D201" s="5"/>
      <c r="E201" s="3"/>
      <c r="F201" s="3"/>
      <c r="G201" s="3"/>
    </row>
    <row r="202" spans="1:7">
      <c r="A202" s="3">
        <v>1</v>
      </c>
      <c r="B202" s="3" t="s">
        <v>175</v>
      </c>
      <c r="C202" s="3">
        <v>0</v>
      </c>
      <c r="D202" s="3">
        <v>50000</v>
      </c>
      <c r="E202" s="3"/>
      <c r="F202" s="3"/>
      <c r="G202" s="3"/>
    </row>
    <row r="203" spans="1:7">
      <c r="A203" s="3">
        <v>2</v>
      </c>
      <c r="B203" s="3" t="s">
        <v>176</v>
      </c>
      <c r="C203" s="3">
        <v>0</v>
      </c>
      <c r="D203" s="3">
        <v>66880</v>
      </c>
      <c r="E203" s="3"/>
      <c r="F203" s="3"/>
      <c r="G203" s="3"/>
    </row>
    <row r="204" spans="1:7">
      <c r="A204" s="3"/>
      <c r="B204" s="1" t="s">
        <v>177</v>
      </c>
      <c r="C204" s="1">
        <f>SUM(C$202:C$203)</f>
        <v>0</v>
      </c>
      <c r="D204" s="1">
        <f>SUM(D$202:D$203)</f>
        <v>116880</v>
      </c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1" t="s">
        <v>178</v>
      </c>
      <c r="C206" s="1">
        <f>C$187+C$199+C$204</f>
        <v>781696.72</v>
      </c>
      <c r="D206" s="1">
        <f>D$187+D$199+D$204</f>
        <v>8436855.370000001</v>
      </c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1" t="s">
        <v>180</v>
      </c>
      <c r="B208" s="4" t="s">
        <v>179</v>
      </c>
      <c r="C208" s="4"/>
      <c r="D208" s="4"/>
      <c r="E208" s="3"/>
      <c r="F208" s="3"/>
      <c r="G208" s="3"/>
    </row>
    <row r="209" spans="1:7">
      <c r="A209" s="3">
        <v>1</v>
      </c>
      <c r="B209" s="10" t="s">
        <v>181</v>
      </c>
      <c r="C209" s="10">
        <v>215134</v>
      </c>
      <c r="D209" s="10">
        <v>215134</v>
      </c>
      <c r="E209" s="3"/>
      <c r="F209" s="3" t="s">
        <v>328</v>
      </c>
      <c r="G209" s="3"/>
    </row>
    <row r="210" spans="1:7">
      <c r="A210" s="3">
        <v>2</v>
      </c>
      <c r="B210" s="10" t="s">
        <v>182</v>
      </c>
      <c r="C210" s="10">
        <v>52025</v>
      </c>
      <c r="D210" s="10">
        <v>305565.23</v>
      </c>
      <c r="E210" s="3"/>
      <c r="F210" s="3" t="s">
        <v>328</v>
      </c>
      <c r="G210" s="3"/>
    </row>
    <row r="211" spans="1:7">
      <c r="A211" s="3">
        <v>3</v>
      </c>
      <c r="B211" s="10" t="s">
        <v>183</v>
      </c>
      <c r="C211" s="10">
        <v>41804.49</v>
      </c>
      <c r="D211" s="10">
        <v>593084.65</v>
      </c>
      <c r="E211" s="3" t="s">
        <v>338</v>
      </c>
      <c r="F211" s="3"/>
      <c r="G211" s="3"/>
    </row>
    <row r="212" spans="1:7">
      <c r="A212" s="3">
        <v>4</v>
      </c>
      <c r="B212" s="12" t="s">
        <v>184</v>
      </c>
      <c r="C212" s="12">
        <v>32960</v>
      </c>
      <c r="D212" s="12">
        <v>547634</v>
      </c>
      <c r="E212" s="3" t="s">
        <v>339</v>
      </c>
      <c r="F212" s="3"/>
      <c r="G212" s="3"/>
    </row>
    <row r="213" spans="1:7">
      <c r="A213" s="3">
        <v>5</v>
      </c>
      <c r="B213" s="12" t="s">
        <v>185</v>
      </c>
      <c r="C213" s="12">
        <v>491.93</v>
      </c>
      <c r="D213" s="12">
        <v>19465.93</v>
      </c>
      <c r="E213" s="3"/>
      <c r="F213" s="3"/>
      <c r="G213" s="3"/>
    </row>
    <row r="214" spans="1:7">
      <c r="A214" s="3">
        <v>6</v>
      </c>
      <c r="B214" s="3" t="s">
        <v>186</v>
      </c>
      <c r="C214" s="3">
        <v>230</v>
      </c>
      <c r="D214" s="3">
        <v>8120</v>
      </c>
      <c r="E214" s="3"/>
      <c r="F214" s="3"/>
      <c r="G214" s="3"/>
    </row>
    <row r="215" spans="1:7">
      <c r="A215" s="3">
        <v>7</v>
      </c>
      <c r="B215" s="12" t="s">
        <v>187</v>
      </c>
      <c r="C215" s="12">
        <v>0</v>
      </c>
      <c r="D215" s="12">
        <v>489582.08000000002</v>
      </c>
      <c r="E215" s="3" t="s">
        <v>340</v>
      </c>
      <c r="F215" s="3"/>
      <c r="G215" s="3"/>
    </row>
    <row r="216" spans="1:7">
      <c r="A216" s="3">
        <v>8</v>
      </c>
      <c r="B216" s="12" t="s">
        <v>188</v>
      </c>
      <c r="C216" s="12">
        <v>0</v>
      </c>
      <c r="D216" s="12">
        <v>74663.899999999994</v>
      </c>
      <c r="E216" s="3"/>
      <c r="F216" s="3" t="s">
        <v>331</v>
      </c>
      <c r="G216" s="3" t="s">
        <v>331</v>
      </c>
    </row>
    <row r="217" spans="1:7">
      <c r="A217" s="3"/>
      <c r="B217" s="1" t="s">
        <v>189</v>
      </c>
      <c r="C217" s="1">
        <f>SUM(C$209:C$216)</f>
        <v>342645.42</v>
      </c>
      <c r="D217" s="1">
        <f>SUM(D$209:D$216)</f>
        <v>2253249.7899999996</v>
      </c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1" t="s">
        <v>191</v>
      </c>
      <c r="B219" s="4" t="s">
        <v>190</v>
      </c>
      <c r="C219" s="4"/>
      <c r="D219" s="4"/>
      <c r="E219" s="3"/>
      <c r="F219" s="3"/>
      <c r="G219" s="3"/>
    </row>
    <row r="220" spans="1:7">
      <c r="A220" s="3">
        <v>1</v>
      </c>
      <c r="B220" s="10" t="s">
        <v>192</v>
      </c>
      <c r="C220" s="10">
        <v>25329.599999999999</v>
      </c>
      <c r="D220" s="10">
        <v>326398.96000000002</v>
      </c>
      <c r="E220" s="3" t="s">
        <v>341</v>
      </c>
      <c r="F220" s="3" t="s">
        <v>324</v>
      </c>
      <c r="G220" s="3" t="s">
        <v>324</v>
      </c>
    </row>
    <row r="221" spans="1:7">
      <c r="A221" s="3">
        <v>2</v>
      </c>
      <c r="B221" s="9" t="s">
        <v>193</v>
      </c>
      <c r="C221" s="9">
        <v>15500</v>
      </c>
      <c r="D221" s="9">
        <v>55346</v>
      </c>
      <c r="E221" s="3"/>
      <c r="F221" s="3" t="s">
        <v>331</v>
      </c>
      <c r="G221" s="3"/>
    </row>
    <row r="222" spans="1:7">
      <c r="A222" s="3">
        <v>3</v>
      </c>
      <c r="B222" s="12" t="s">
        <v>194</v>
      </c>
      <c r="C222" s="12">
        <v>15000</v>
      </c>
      <c r="D222" s="12">
        <v>180000</v>
      </c>
      <c r="E222" s="3" t="s">
        <v>342</v>
      </c>
      <c r="F222" s="3" t="s">
        <v>334</v>
      </c>
      <c r="G222" s="3"/>
    </row>
    <row r="223" spans="1:7">
      <c r="A223" s="3">
        <v>4</v>
      </c>
      <c r="B223" s="9" t="s">
        <v>195</v>
      </c>
      <c r="C223" s="9">
        <v>15000</v>
      </c>
      <c r="D223" s="9">
        <v>240230</v>
      </c>
      <c r="E223" s="3" t="s">
        <v>343</v>
      </c>
      <c r="F223" s="3" t="s">
        <v>328</v>
      </c>
      <c r="G223" s="3"/>
    </row>
    <row r="224" spans="1:7">
      <c r="A224" s="3">
        <v>5</v>
      </c>
      <c r="B224" s="12" t="s">
        <v>196</v>
      </c>
      <c r="C224" s="12">
        <v>14000</v>
      </c>
      <c r="D224" s="12">
        <v>14500</v>
      </c>
      <c r="E224" s="3"/>
      <c r="F224" s="3" t="s">
        <v>344</v>
      </c>
      <c r="G224" s="3"/>
    </row>
    <row r="225" spans="1:7">
      <c r="A225" s="3">
        <v>6</v>
      </c>
      <c r="B225" s="10" t="s">
        <v>197</v>
      </c>
      <c r="C225" s="10">
        <v>8606</v>
      </c>
      <c r="D225" s="10">
        <v>84291</v>
      </c>
      <c r="E225" s="3" t="s">
        <v>345</v>
      </c>
      <c r="F225" s="3" t="s">
        <v>328</v>
      </c>
      <c r="G225" s="3"/>
    </row>
    <row r="226" spans="1:7">
      <c r="A226" s="3">
        <v>7</v>
      </c>
      <c r="B226" s="10" t="s">
        <v>198</v>
      </c>
      <c r="C226" s="10">
        <v>7975</v>
      </c>
      <c r="D226" s="10">
        <v>7975</v>
      </c>
      <c r="E226" s="3" t="s">
        <v>346</v>
      </c>
      <c r="F226" s="3" t="s">
        <v>328</v>
      </c>
      <c r="G226" s="3"/>
    </row>
    <row r="227" spans="1:7">
      <c r="A227" s="3">
        <v>8</v>
      </c>
      <c r="B227" s="12" t="s">
        <v>199</v>
      </c>
      <c r="C227" s="12">
        <v>6615</v>
      </c>
      <c r="D227" s="12">
        <v>48895</v>
      </c>
      <c r="E227" s="3" t="s">
        <v>347</v>
      </c>
      <c r="F227" s="3" t="s">
        <v>331</v>
      </c>
      <c r="G227" s="3"/>
    </row>
    <row r="228" spans="1:7">
      <c r="A228" s="3">
        <v>9</v>
      </c>
      <c r="B228" s="12" t="s">
        <v>200</v>
      </c>
      <c r="C228" s="12">
        <v>6445.14</v>
      </c>
      <c r="D228" s="12">
        <v>71944.75</v>
      </c>
      <c r="E228" s="3" t="s">
        <v>348</v>
      </c>
      <c r="F228" s="3" t="s">
        <v>328</v>
      </c>
      <c r="G228" s="3" t="s">
        <v>328</v>
      </c>
    </row>
    <row r="229" spans="1:7">
      <c r="A229" s="3">
        <v>10</v>
      </c>
      <c r="B229" s="10" t="s">
        <v>201</v>
      </c>
      <c r="C229" s="10">
        <v>5250</v>
      </c>
      <c r="D229" s="10">
        <v>22628.04</v>
      </c>
      <c r="E229" s="3"/>
      <c r="F229" s="3" t="s">
        <v>329</v>
      </c>
      <c r="G229" s="3"/>
    </row>
    <row r="230" spans="1:7">
      <c r="A230" s="3">
        <v>11</v>
      </c>
      <c r="B230" s="3" t="s">
        <v>202</v>
      </c>
      <c r="C230" s="3">
        <v>4956</v>
      </c>
      <c r="D230" s="3">
        <v>154684.25</v>
      </c>
      <c r="E230" s="3"/>
      <c r="F230" s="3"/>
      <c r="G230" s="3"/>
    </row>
    <row r="231" spans="1:7">
      <c r="A231" s="3">
        <v>12</v>
      </c>
      <c r="B231" s="10" t="s">
        <v>203</v>
      </c>
      <c r="C231" s="10">
        <v>4000</v>
      </c>
      <c r="D231" s="10">
        <v>48000</v>
      </c>
      <c r="E231" s="3"/>
      <c r="F231" s="3" t="s">
        <v>331</v>
      </c>
      <c r="G231" s="3"/>
    </row>
    <row r="232" spans="1:7">
      <c r="A232" s="3">
        <v>13</v>
      </c>
      <c r="B232" s="9" t="s">
        <v>204</v>
      </c>
      <c r="C232" s="9">
        <v>3974</v>
      </c>
      <c r="D232" s="9">
        <v>50962</v>
      </c>
      <c r="E232" s="3"/>
      <c r="F232" s="3" t="s">
        <v>333</v>
      </c>
      <c r="G232" s="3" t="s">
        <v>333</v>
      </c>
    </row>
    <row r="233" spans="1:7">
      <c r="A233" s="3">
        <v>14</v>
      </c>
      <c r="B233" s="9" t="s">
        <v>205</v>
      </c>
      <c r="C233" s="9">
        <v>3800</v>
      </c>
      <c r="D233" s="9">
        <v>30800</v>
      </c>
      <c r="E233" s="3"/>
      <c r="F233" s="3" t="s">
        <v>328</v>
      </c>
      <c r="G233" s="3"/>
    </row>
    <row r="234" spans="1:7">
      <c r="A234" s="3">
        <v>15</v>
      </c>
      <c r="B234" s="10" t="s">
        <v>206</v>
      </c>
      <c r="C234" s="10">
        <v>3489</v>
      </c>
      <c r="D234" s="10">
        <v>60639.3</v>
      </c>
      <c r="E234" s="3" t="s">
        <v>349</v>
      </c>
      <c r="F234" s="3" t="s">
        <v>324</v>
      </c>
      <c r="G234" s="3" t="s">
        <v>324</v>
      </c>
    </row>
    <row r="235" spans="1:7">
      <c r="A235" s="3">
        <v>16</v>
      </c>
      <c r="B235" s="10" t="s">
        <v>207</v>
      </c>
      <c r="C235" s="10">
        <v>3250</v>
      </c>
      <c r="D235" s="10">
        <v>31563</v>
      </c>
      <c r="E235" s="3"/>
      <c r="F235" s="3" t="s">
        <v>324</v>
      </c>
      <c r="G235" s="3" t="s">
        <v>324</v>
      </c>
    </row>
    <row r="236" spans="1:7">
      <c r="A236" s="3">
        <v>17</v>
      </c>
      <c r="B236" s="10" t="s">
        <v>208</v>
      </c>
      <c r="C236" s="10">
        <v>3135.85</v>
      </c>
      <c r="D236" s="10">
        <v>23455.85</v>
      </c>
      <c r="E236" s="3" t="s">
        <v>350</v>
      </c>
      <c r="F236" s="3" t="s">
        <v>333</v>
      </c>
      <c r="G236" s="3" t="s">
        <v>333</v>
      </c>
    </row>
    <row r="237" spans="1:7">
      <c r="A237" s="3">
        <v>18</v>
      </c>
      <c r="B237" s="9" t="s">
        <v>209</v>
      </c>
      <c r="C237" s="9">
        <v>2700</v>
      </c>
      <c r="D237" s="9">
        <v>8600</v>
      </c>
      <c r="E237" s="3"/>
      <c r="F237" s="3" t="s">
        <v>331</v>
      </c>
      <c r="G237" s="3"/>
    </row>
    <row r="238" spans="1:7">
      <c r="A238" s="3">
        <v>19</v>
      </c>
      <c r="B238" s="9" t="s">
        <v>210</v>
      </c>
      <c r="C238" s="9">
        <v>2305</v>
      </c>
      <c r="D238" s="9">
        <v>30855</v>
      </c>
      <c r="E238" s="3"/>
      <c r="F238" s="3" t="s">
        <v>331</v>
      </c>
      <c r="G238" s="3"/>
    </row>
    <row r="239" spans="1:7">
      <c r="A239" s="3">
        <v>20</v>
      </c>
      <c r="B239" s="14" t="s">
        <v>211</v>
      </c>
      <c r="C239" s="14">
        <v>1739</v>
      </c>
      <c r="D239" s="14">
        <v>2026</v>
      </c>
      <c r="E239" s="3" t="s">
        <v>351</v>
      </c>
      <c r="F239" s="3" t="s">
        <v>333</v>
      </c>
      <c r="G239" s="3"/>
    </row>
    <row r="240" spans="1:7">
      <c r="A240" s="3">
        <v>21</v>
      </c>
      <c r="B240" s="9" t="s">
        <v>212</v>
      </c>
      <c r="C240" s="9">
        <v>1595</v>
      </c>
      <c r="D240" s="9">
        <v>15302.5</v>
      </c>
      <c r="E240" s="3"/>
      <c r="F240" s="3" t="s">
        <v>324</v>
      </c>
      <c r="G240" s="3"/>
    </row>
    <row r="241" spans="1:7">
      <c r="A241" s="3">
        <v>22</v>
      </c>
      <c r="B241" s="12" t="s">
        <v>213</v>
      </c>
      <c r="C241" s="12">
        <v>1470</v>
      </c>
      <c r="D241" s="12">
        <v>8939</v>
      </c>
      <c r="E241" s="3"/>
      <c r="F241" s="3"/>
      <c r="G241" s="3"/>
    </row>
    <row r="242" spans="1:7">
      <c r="A242" s="3">
        <v>23</v>
      </c>
      <c r="B242" s="9" t="s">
        <v>214</v>
      </c>
      <c r="C242" s="9">
        <v>1271</v>
      </c>
      <c r="D242" s="9">
        <v>29155.07</v>
      </c>
      <c r="E242" s="3"/>
      <c r="F242" s="3" t="s">
        <v>352</v>
      </c>
      <c r="G242" s="3"/>
    </row>
    <row r="243" spans="1:7">
      <c r="A243" s="3">
        <v>24</v>
      </c>
      <c r="B243" s="9" t="s">
        <v>215</v>
      </c>
      <c r="C243" s="9">
        <v>525</v>
      </c>
      <c r="D243" s="9">
        <v>2149</v>
      </c>
      <c r="E243" s="3"/>
      <c r="F243" s="3" t="s">
        <v>328</v>
      </c>
      <c r="G243" s="3"/>
    </row>
    <row r="244" spans="1:7">
      <c r="A244" s="3">
        <v>25</v>
      </c>
      <c r="B244" s="10" t="s">
        <v>216</v>
      </c>
      <c r="C244" s="10">
        <v>0</v>
      </c>
      <c r="D244" s="10">
        <v>3925.56</v>
      </c>
      <c r="E244" s="3" t="s">
        <v>348</v>
      </c>
      <c r="F244" s="3" t="s">
        <v>324</v>
      </c>
      <c r="G244" s="3"/>
    </row>
    <row r="245" spans="1:7">
      <c r="A245" s="3">
        <v>26</v>
      </c>
      <c r="B245" s="9" t="s">
        <v>217</v>
      </c>
      <c r="C245" s="9">
        <v>0</v>
      </c>
      <c r="D245" s="9">
        <v>45887</v>
      </c>
      <c r="E245" s="3"/>
      <c r="F245" s="3" t="s">
        <v>331</v>
      </c>
      <c r="G245" s="3" t="s">
        <v>331</v>
      </c>
    </row>
    <row r="246" spans="1:7">
      <c r="A246" s="3">
        <v>27</v>
      </c>
      <c r="B246" s="10" t="s">
        <v>218</v>
      </c>
      <c r="C246" s="10">
        <v>0</v>
      </c>
      <c r="D246" s="10">
        <v>21000</v>
      </c>
      <c r="E246" s="3" t="s">
        <v>353</v>
      </c>
      <c r="F246" s="3" t="s">
        <v>324</v>
      </c>
      <c r="G246" s="3" t="s">
        <v>324</v>
      </c>
    </row>
    <row r="247" spans="1:7">
      <c r="A247" s="3">
        <v>28</v>
      </c>
      <c r="B247" s="10" t="s">
        <v>219</v>
      </c>
      <c r="C247" s="10">
        <v>0</v>
      </c>
      <c r="D247" s="10">
        <v>4909</v>
      </c>
      <c r="E247" s="3" t="s">
        <v>354</v>
      </c>
      <c r="F247" s="3" t="s">
        <v>333</v>
      </c>
      <c r="G247" s="3" t="s">
        <v>333</v>
      </c>
    </row>
    <row r="248" spans="1:7">
      <c r="A248" s="3">
        <v>29</v>
      </c>
      <c r="B248" s="9" t="s">
        <v>220</v>
      </c>
      <c r="C248" s="9">
        <v>0</v>
      </c>
      <c r="D248" s="9">
        <v>3024</v>
      </c>
      <c r="E248" s="3"/>
      <c r="F248" s="3" t="s">
        <v>333</v>
      </c>
      <c r="G248" s="3"/>
    </row>
    <row r="249" spans="1:7">
      <c r="A249" s="3">
        <v>30</v>
      </c>
      <c r="B249" s="9" t="s">
        <v>221</v>
      </c>
      <c r="C249" s="9">
        <v>0</v>
      </c>
      <c r="D249" s="9">
        <v>2560</v>
      </c>
      <c r="E249" s="3"/>
      <c r="F249" s="3" t="s">
        <v>328</v>
      </c>
      <c r="G249" s="3"/>
    </row>
    <row r="250" spans="1:7">
      <c r="A250" s="3">
        <v>31</v>
      </c>
      <c r="B250" s="12" t="s">
        <v>222</v>
      </c>
      <c r="C250" s="12">
        <v>0</v>
      </c>
      <c r="D250" s="12">
        <v>167913</v>
      </c>
      <c r="E250" s="3" t="s">
        <v>355</v>
      </c>
      <c r="F250" s="3" t="s">
        <v>331</v>
      </c>
      <c r="G250" s="3" t="s">
        <v>331</v>
      </c>
    </row>
    <row r="251" spans="1:7">
      <c r="A251" s="3">
        <v>32</v>
      </c>
      <c r="B251" s="9" t="s">
        <v>223</v>
      </c>
      <c r="C251" s="9">
        <v>0</v>
      </c>
      <c r="D251" s="9">
        <v>2400</v>
      </c>
      <c r="E251" s="3"/>
      <c r="F251" s="3" t="s">
        <v>331</v>
      </c>
      <c r="G251" s="3"/>
    </row>
    <row r="252" spans="1:7">
      <c r="A252" s="3">
        <v>33</v>
      </c>
      <c r="B252" s="9" t="s">
        <v>224</v>
      </c>
      <c r="C252" s="9">
        <v>0</v>
      </c>
      <c r="D252" s="9">
        <v>1998</v>
      </c>
      <c r="E252" s="3"/>
      <c r="F252" s="3" t="s">
        <v>331</v>
      </c>
      <c r="G252" s="3"/>
    </row>
    <row r="253" spans="1:7">
      <c r="A253" s="3">
        <v>34</v>
      </c>
      <c r="B253" s="10" t="s">
        <v>225</v>
      </c>
      <c r="C253" s="10">
        <v>0</v>
      </c>
      <c r="D253" s="10">
        <v>3300</v>
      </c>
      <c r="E253" s="3" t="s">
        <v>356</v>
      </c>
      <c r="F253" s="3" t="s">
        <v>329</v>
      </c>
      <c r="G253" s="3"/>
    </row>
    <row r="254" spans="1:7">
      <c r="A254" s="3"/>
      <c r="B254" s="1" t="s">
        <v>226</v>
      </c>
      <c r="C254" s="1">
        <f>SUM(C$220:C$253)</f>
        <v>157930.59</v>
      </c>
      <c r="D254" s="1">
        <f>SUM(D$220:D$253)</f>
        <v>1806256.2800000003</v>
      </c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1" t="s">
        <v>228</v>
      </c>
      <c r="B256" s="4" t="s">
        <v>227</v>
      </c>
      <c r="C256" s="4"/>
      <c r="D256" s="4"/>
      <c r="E256" s="3"/>
      <c r="F256" s="3"/>
      <c r="G256" s="3"/>
    </row>
    <row r="257" spans="1:7">
      <c r="A257" s="3">
        <v>1</v>
      </c>
      <c r="B257" s="3" t="s">
        <v>229</v>
      </c>
      <c r="C257" s="3">
        <v>1000</v>
      </c>
      <c r="D257" s="3">
        <v>191000</v>
      </c>
      <c r="E257" s="3"/>
      <c r="F257" s="3"/>
      <c r="G257" s="3"/>
    </row>
    <row r="258" spans="1:7">
      <c r="A258" s="3">
        <v>2</v>
      </c>
      <c r="B258" s="10" t="s">
        <v>230</v>
      </c>
      <c r="C258" s="10">
        <v>0</v>
      </c>
      <c r="D258" s="10">
        <v>401023.38</v>
      </c>
      <c r="E258" s="3" t="s">
        <v>357</v>
      </c>
      <c r="F258" s="3" t="s">
        <v>334</v>
      </c>
      <c r="G258" s="3"/>
    </row>
    <row r="259" spans="1:7">
      <c r="A259" s="3">
        <v>3</v>
      </c>
      <c r="B259" s="3" t="s">
        <v>231</v>
      </c>
      <c r="C259" s="3">
        <v>0</v>
      </c>
      <c r="D259" s="3">
        <v>13900</v>
      </c>
      <c r="E259" s="3"/>
      <c r="F259" s="3"/>
      <c r="G259" s="3"/>
    </row>
    <row r="260" spans="1:7">
      <c r="A260" s="3">
        <v>4</v>
      </c>
      <c r="B260" s="3" t="s">
        <v>232</v>
      </c>
      <c r="C260" s="3">
        <v>0</v>
      </c>
      <c r="D260" s="3">
        <v>2072.94</v>
      </c>
      <c r="E260" s="3"/>
      <c r="F260" s="3"/>
      <c r="G260" s="3"/>
    </row>
    <row r="261" spans="1:7">
      <c r="A261" s="3"/>
      <c r="B261" s="1" t="s">
        <v>233</v>
      </c>
      <c r="C261" s="1">
        <f>SUM(C$257:C$260)</f>
        <v>1000</v>
      </c>
      <c r="D261" s="1">
        <f>SUM(D$257:D$260)</f>
        <v>607996.31999999995</v>
      </c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1" t="s">
        <v>235</v>
      </c>
      <c r="B263" s="4" t="s">
        <v>234</v>
      </c>
      <c r="C263" s="4"/>
      <c r="D263" s="4"/>
      <c r="E263" s="3"/>
      <c r="F263" s="3"/>
      <c r="G263" s="3"/>
    </row>
    <row r="264" spans="1:7">
      <c r="A264" s="3">
        <v>1</v>
      </c>
      <c r="B264" s="10" t="s">
        <v>236</v>
      </c>
      <c r="C264" s="10">
        <v>16000</v>
      </c>
      <c r="D264" s="10">
        <v>225800</v>
      </c>
      <c r="E264" s="3" t="s">
        <v>358</v>
      </c>
      <c r="F264" s="3" t="s">
        <v>328</v>
      </c>
      <c r="G264" s="3" t="s">
        <v>328</v>
      </c>
    </row>
    <row r="265" spans="1:7">
      <c r="A265" s="3">
        <v>2</v>
      </c>
      <c r="B265" s="12" t="s">
        <v>237</v>
      </c>
      <c r="C265" s="12">
        <v>2700</v>
      </c>
      <c r="D265" s="12">
        <v>4500</v>
      </c>
      <c r="E265" s="3" t="s">
        <v>359</v>
      </c>
      <c r="F265" s="3" t="s">
        <v>360</v>
      </c>
      <c r="G265" s="3"/>
    </row>
    <row r="266" spans="1:7">
      <c r="A266" s="3">
        <v>3</v>
      </c>
      <c r="B266" s="10" t="s">
        <v>238</v>
      </c>
      <c r="C266" s="10">
        <v>2500</v>
      </c>
      <c r="D266" s="10">
        <v>57000</v>
      </c>
      <c r="E266" s="3" t="s">
        <v>361</v>
      </c>
      <c r="F266" s="3" t="s">
        <v>331</v>
      </c>
      <c r="G266" s="3"/>
    </row>
    <row r="267" spans="1:7">
      <c r="A267" s="3">
        <v>4</v>
      </c>
      <c r="B267" s="10" t="s">
        <v>239</v>
      </c>
      <c r="C267" s="10">
        <v>383</v>
      </c>
      <c r="D267" s="10">
        <v>20683</v>
      </c>
      <c r="E267" s="3" t="s">
        <v>358</v>
      </c>
      <c r="F267" s="3" t="s">
        <v>331</v>
      </c>
      <c r="G267" s="3" t="s">
        <v>331</v>
      </c>
    </row>
    <row r="268" spans="1:7">
      <c r="A268" s="3">
        <v>5</v>
      </c>
      <c r="B268" s="10" t="s">
        <v>240</v>
      </c>
      <c r="C268" s="10">
        <v>0</v>
      </c>
      <c r="D268" s="10">
        <v>5300</v>
      </c>
      <c r="E268" s="3" t="s">
        <v>335</v>
      </c>
      <c r="F268" s="3"/>
      <c r="G268" s="3"/>
    </row>
    <row r="269" spans="1:7">
      <c r="A269" s="3">
        <v>6</v>
      </c>
      <c r="B269" s="12" t="s">
        <v>241</v>
      </c>
      <c r="C269" s="12">
        <v>0</v>
      </c>
      <c r="D269" s="12">
        <v>3700</v>
      </c>
      <c r="E269" s="3"/>
      <c r="F269" s="3"/>
      <c r="G269" s="3"/>
    </row>
    <row r="270" spans="1:7">
      <c r="A270" s="3"/>
      <c r="B270" s="1" t="s">
        <v>242</v>
      </c>
      <c r="C270" s="1">
        <f>SUM(C$264:C$269)</f>
        <v>21583</v>
      </c>
      <c r="D270" s="1">
        <f>SUM(D$264:D$269)</f>
        <v>316983</v>
      </c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1" t="s">
        <v>244</v>
      </c>
      <c r="B272" s="4" t="s">
        <v>243</v>
      </c>
      <c r="C272" s="4"/>
      <c r="D272" s="4"/>
      <c r="E272" s="3"/>
      <c r="F272" s="3"/>
      <c r="G272" s="3"/>
    </row>
    <row r="273" spans="1:7">
      <c r="A273" s="1"/>
      <c r="B273" s="5" t="s">
        <v>245</v>
      </c>
      <c r="C273" s="5"/>
      <c r="D273" s="5"/>
      <c r="E273" s="3"/>
      <c r="F273" s="3"/>
      <c r="G273" s="3"/>
    </row>
    <row r="274" spans="1:7">
      <c r="A274" s="3">
        <v>1</v>
      </c>
      <c r="B274" s="3" t="s">
        <v>246</v>
      </c>
      <c r="C274" s="3">
        <v>14640</v>
      </c>
      <c r="D274" s="3">
        <v>39241</v>
      </c>
      <c r="E274" s="3"/>
      <c r="F274" s="3"/>
      <c r="G274" s="3"/>
    </row>
    <row r="275" spans="1:7">
      <c r="A275" s="3">
        <v>2</v>
      </c>
      <c r="B275" s="3" t="s">
        <v>247</v>
      </c>
      <c r="C275" s="3">
        <v>0</v>
      </c>
      <c r="D275" s="3">
        <v>1862</v>
      </c>
      <c r="E275" s="3"/>
      <c r="F275" s="3"/>
      <c r="G275" s="3"/>
    </row>
    <row r="276" spans="1:7">
      <c r="A276" s="3">
        <v>3</v>
      </c>
      <c r="B276" s="3" t="s">
        <v>248</v>
      </c>
      <c r="C276" s="3">
        <v>0</v>
      </c>
      <c r="D276" s="3">
        <v>58500</v>
      </c>
      <c r="E276" s="3"/>
      <c r="F276" s="3"/>
      <c r="G276" s="3"/>
    </row>
    <row r="277" spans="1:7">
      <c r="A277" s="3"/>
      <c r="B277" s="1" t="s">
        <v>249</v>
      </c>
      <c r="C277" s="1">
        <f>SUM(C$274:C$276)</f>
        <v>14640</v>
      </c>
      <c r="D277" s="1">
        <f>SUM(D$274:D$276)</f>
        <v>99603</v>
      </c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1"/>
      <c r="B279" s="13" t="s">
        <v>250</v>
      </c>
      <c r="C279" s="13"/>
      <c r="D279" s="13"/>
      <c r="E279" s="3" t="s">
        <v>362</v>
      </c>
      <c r="F279" s="3"/>
      <c r="G279" s="3"/>
    </row>
    <row r="280" spans="1:7">
      <c r="A280" s="3">
        <v>1</v>
      </c>
      <c r="B280" s="3" t="s">
        <v>251</v>
      </c>
      <c r="C280" s="3">
        <v>0</v>
      </c>
      <c r="D280" s="3">
        <v>6200</v>
      </c>
      <c r="E280" s="3"/>
      <c r="F280" s="3"/>
      <c r="G280" s="3"/>
    </row>
    <row r="281" spans="1:7">
      <c r="A281" s="3">
        <v>2</v>
      </c>
      <c r="B281" s="3" t="s">
        <v>252</v>
      </c>
      <c r="C281" s="3">
        <v>0</v>
      </c>
      <c r="D281" s="3">
        <v>920</v>
      </c>
      <c r="E281" s="3"/>
      <c r="F281" s="3"/>
      <c r="G281" s="3"/>
    </row>
    <row r="282" spans="1:7">
      <c r="A282" s="3">
        <v>3</v>
      </c>
      <c r="B282" s="3" t="s">
        <v>253</v>
      </c>
      <c r="C282" s="3">
        <v>0</v>
      </c>
      <c r="D282" s="3">
        <v>33197.910000000003</v>
      </c>
      <c r="E282" s="3"/>
      <c r="F282" s="3"/>
      <c r="G282" s="3"/>
    </row>
    <row r="283" spans="1:7">
      <c r="A283" s="3">
        <v>4</v>
      </c>
      <c r="B283" s="3" t="s">
        <v>254</v>
      </c>
      <c r="C283" s="3">
        <v>0</v>
      </c>
      <c r="D283" s="3">
        <v>25310</v>
      </c>
      <c r="E283" s="3"/>
      <c r="F283" s="3"/>
      <c r="G283" s="3"/>
    </row>
    <row r="284" spans="1:7">
      <c r="A284" s="3"/>
      <c r="B284" s="1" t="s">
        <v>255</v>
      </c>
      <c r="C284" s="1">
        <f>SUM(C$280:C$283)</f>
        <v>0</v>
      </c>
      <c r="D284" s="1">
        <f>SUM(D$280:D$283)</f>
        <v>65627.91</v>
      </c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1"/>
      <c r="B286" s="5" t="s">
        <v>90</v>
      </c>
      <c r="C286" s="5"/>
      <c r="D286" s="5"/>
      <c r="E286" s="3"/>
      <c r="F286" s="3"/>
      <c r="G286" s="3"/>
    </row>
    <row r="287" spans="1:7">
      <c r="A287" s="3">
        <v>1</v>
      </c>
      <c r="B287" s="3" t="s">
        <v>246</v>
      </c>
      <c r="C287" s="3">
        <v>0</v>
      </c>
      <c r="D287" s="3">
        <v>19947</v>
      </c>
      <c r="E287" s="3"/>
      <c r="F287" s="3"/>
      <c r="G287" s="3"/>
    </row>
    <row r="288" spans="1:7">
      <c r="A288" s="3"/>
      <c r="B288" s="1" t="s">
        <v>256</v>
      </c>
      <c r="C288" s="1">
        <f>SUM(C$287:C$287)</f>
        <v>0</v>
      </c>
      <c r="D288" s="1">
        <f>SUM(D$287:D$287)</f>
        <v>19947</v>
      </c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1"/>
      <c r="B290" s="5" t="s">
        <v>91</v>
      </c>
      <c r="C290" s="5"/>
      <c r="D290" s="5"/>
      <c r="E290" s="3"/>
      <c r="F290" s="3"/>
      <c r="G290" s="3"/>
    </row>
    <row r="291" spans="1:7">
      <c r="A291" s="3">
        <v>1</v>
      </c>
      <c r="B291" s="3" t="s">
        <v>246</v>
      </c>
      <c r="C291" s="3">
        <v>4199</v>
      </c>
      <c r="D291" s="3">
        <v>19697</v>
      </c>
      <c r="E291" s="3"/>
      <c r="F291" s="3"/>
      <c r="G291" s="3"/>
    </row>
    <row r="292" spans="1:7">
      <c r="A292" s="3"/>
      <c r="B292" s="1" t="s">
        <v>257</v>
      </c>
      <c r="C292" s="1">
        <f>SUM(C$291:C$291)</f>
        <v>4199</v>
      </c>
      <c r="D292" s="1">
        <f>SUM(D$291:D$291)</f>
        <v>19697</v>
      </c>
      <c r="E292" s="3"/>
      <c r="F292" s="3"/>
      <c r="G292" s="3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1"/>
      <c r="B294" s="5" t="s">
        <v>258</v>
      </c>
      <c r="C294" s="5"/>
      <c r="D294" s="5"/>
      <c r="E294" s="3"/>
      <c r="F294" s="3"/>
      <c r="G294" s="3"/>
    </row>
    <row r="295" spans="1:7">
      <c r="A295" s="3">
        <v>1</v>
      </c>
      <c r="B295" s="3" t="s">
        <v>259</v>
      </c>
      <c r="C295" s="3">
        <v>5000</v>
      </c>
      <c r="D295" s="3">
        <v>11710</v>
      </c>
      <c r="E295" s="3"/>
      <c r="F295" s="3"/>
      <c r="G295" s="3"/>
    </row>
    <row r="296" spans="1:7">
      <c r="A296" s="3">
        <v>2</v>
      </c>
      <c r="B296" s="9" t="s">
        <v>260</v>
      </c>
      <c r="C296" s="9">
        <v>0</v>
      </c>
      <c r="D296" s="9">
        <v>3500</v>
      </c>
      <c r="E296" s="3" t="s">
        <v>363</v>
      </c>
      <c r="F296" s="3"/>
      <c r="G296" s="3"/>
    </row>
    <row r="297" spans="1:7">
      <c r="A297" s="3"/>
      <c r="B297" s="1" t="s">
        <v>261</v>
      </c>
      <c r="C297" s="1">
        <f>SUM(C$295:C$296)</f>
        <v>5000</v>
      </c>
      <c r="D297" s="1">
        <f>SUM(D$295:D$296)</f>
        <v>15210</v>
      </c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1"/>
      <c r="B299" s="15" t="s">
        <v>262</v>
      </c>
      <c r="C299" s="15"/>
      <c r="D299" s="15"/>
      <c r="E299" s="3" t="s">
        <v>364</v>
      </c>
      <c r="F299" s="3"/>
      <c r="G299" s="3"/>
    </row>
    <row r="300" spans="1:7">
      <c r="A300" s="3">
        <v>1</v>
      </c>
      <c r="B300" s="3" t="s">
        <v>263</v>
      </c>
      <c r="C300" s="3">
        <v>2650</v>
      </c>
      <c r="D300" s="3">
        <v>30984</v>
      </c>
      <c r="E300" s="3"/>
      <c r="F300" s="3"/>
      <c r="G300" s="3"/>
    </row>
    <row r="301" spans="1:7">
      <c r="A301" s="3">
        <v>2</v>
      </c>
      <c r="B301" s="3" t="s">
        <v>264</v>
      </c>
      <c r="C301" s="3">
        <v>2600</v>
      </c>
      <c r="D301" s="3">
        <v>41015</v>
      </c>
      <c r="E301" s="3"/>
      <c r="F301" s="3"/>
      <c r="G301" s="3"/>
    </row>
    <row r="302" spans="1:7">
      <c r="A302" s="3">
        <v>3</v>
      </c>
      <c r="B302" s="3" t="s">
        <v>254</v>
      </c>
      <c r="C302" s="3">
        <v>0</v>
      </c>
      <c r="D302" s="3">
        <v>23358</v>
      </c>
      <c r="E302" s="3"/>
      <c r="F302" s="3"/>
      <c r="G302" s="3"/>
    </row>
    <row r="303" spans="1:7">
      <c r="A303" s="3"/>
      <c r="B303" s="1" t="s">
        <v>265</v>
      </c>
      <c r="C303" s="1">
        <f>SUM(C$300:C$302)</f>
        <v>5250</v>
      </c>
      <c r="D303" s="1">
        <f>SUM(D$300:D$302)</f>
        <v>95357</v>
      </c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1" t="s">
        <v>266</v>
      </c>
      <c r="C305" s="1">
        <f>C$277+C$284+C$288+C$292+C$297+C$303</f>
        <v>29089</v>
      </c>
      <c r="D305" s="1">
        <f>D$277+D$284+D$288+D$292+D$297+D$303</f>
        <v>315441.91000000003</v>
      </c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1" t="s">
        <v>268</v>
      </c>
      <c r="B307" s="16" t="s">
        <v>267</v>
      </c>
      <c r="C307" s="16">
        <v>0</v>
      </c>
      <c r="D307" s="16">
        <v>0</v>
      </c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1" t="s">
        <v>270</v>
      </c>
      <c r="B309" s="4" t="s">
        <v>269</v>
      </c>
      <c r="C309" s="4"/>
      <c r="D309" s="4"/>
      <c r="E309" s="3"/>
      <c r="F309" s="3"/>
      <c r="G309" s="3"/>
    </row>
    <row r="310" spans="1:7">
      <c r="A310" s="3">
        <v>1</v>
      </c>
      <c r="B310" s="10" t="s">
        <v>271</v>
      </c>
      <c r="C310" s="10">
        <v>15000</v>
      </c>
      <c r="D310" s="10">
        <v>29000</v>
      </c>
      <c r="E310" s="3" t="s">
        <v>365</v>
      </c>
      <c r="F310" s="3"/>
      <c r="G310" s="3"/>
    </row>
    <row r="311" spans="1:7">
      <c r="A311" s="3">
        <v>2</v>
      </c>
      <c r="B311" s="10" t="s">
        <v>272</v>
      </c>
      <c r="C311" s="10">
        <v>5000</v>
      </c>
      <c r="D311" s="10">
        <v>10000</v>
      </c>
      <c r="E311" s="3"/>
      <c r="F311" s="3"/>
      <c r="G311" s="3"/>
    </row>
    <row r="312" spans="1:7">
      <c r="A312" s="3">
        <v>3</v>
      </c>
      <c r="B312" s="10" t="s">
        <v>273</v>
      </c>
      <c r="C312" s="10">
        <v>0</v>
      </c>
      <c r="D312" s="10">
        <v>20000</v>
      </c>
      <c r="E312" s="3"/>
      <c r="F312" s="3"/>
      <c r="G312" s="3"/>
    </row>
    <row r="313" spans="1:7">
      <c r="A313" s="3">
        <v>4</v>
      </c>
      <c r="B313" s="3" t="s">
        <v>274</v>
      </c>
      <c r="C313" s="3">
        <v>0</v>
      </c>
      <c r="D313" s="3">
        <v>24400</v>
      </c>
      <c r="E313" s="3"/>
      <c r="F313" s="3"/>
      <c r="G313" s="3"/>
    </row>
    <row r="314" spans="1:7">
      <c r="A314" s="3">
        <v>5</v>
      </c>
      <c r="B314" s="3" t="s">
        <v>275</v>
      </c>
      <c r="C314" s="3">
        <v>0</v>
      </c>
      <c r="D314" s="3">
        <v>35000</v>
      </c>
      <c r="E314" s="3"/>
      <c r="F314" s="3"/>
      <c r="G314" s="3"/>
    </row>
    <row r="315" spans="1:7">
      <c r="A315" s="3">
        <v>6</v>
      </c>
      <c r="B315" s="10" t="s">
        <v>276</v>
      </c>
      <c r="C315" s="10">
        <v>0</v>
      </c>
      <c r="D315" s="10">
        <v>60000</v>
      </c>
      <c r="E315" s="3" t="s">
        <v>335</v>
      </c>
      <c r="F315" s="3" t="s">
        <v>328</v>
      </c>
      <c r="G315" s="3"/>
    </row>
    <row r="316" spans="1:7">
      <c r="A316" s="3">
        <v>7</v>
      </c>
      <c r="B316" s="10" t="s">
        <v>277</v>
      </c>
      <c r="C316" s="10">
        <v>0</v>
      </c>
      <c r="D316" s="10">
        <v>4500</v>
      </c>
      <c r="E316" s="3"/>
      <c r="F316" s="3"/>
      <c r="G316" s="3"/>
    </row>
    <row r="317" spans="1:7">
      <c r="A317" s="3"/>
      <c r="B317" s="1" t="s">
        <v>278</v>
      </c>
      <c r="C317" s="1">
        <f>SUM(C$310:C$316)</f>
        <v>20000</v>
      </c>
      <c r="D317" s="1">
        <f>SUM(D$310:D$316)</f>
        <v>182900</v>
      </c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1" t="s">
        <v>280</v>
      </c>
      <c r="B319" s="4" t="s">
        <v>279</v>
      </c>
      <c r="C319" s="4"/>
      <c r="D319" s="4"/>
      <c r="E319" s="3"/>
      <c r="F319" s="3"/>
      <c r="G319" s="3"/>
    </row>
    <row r="320" spans="1:7">
      <c r="A320" s="3">
        <v>1</v>
      </c>
      <c r="B320" s="3" t="s">
        <v>281</v>
      </c>
      <c r="C320" s="3">
        <v>26463</v>
      </c>
      <c r="D320" s="3">
        <v>29463</v>
      </c>
      <c r="E320" s="3"/>
      <c r="F320" s="3"/>
      <c r="G320" s="3"/>
    </row>
    <row r="321" spans="1:7">
      <c r="A321" s="3">
        <v>2</v>
      </c>
      <c r="B321" s="3" t="s">
        <v>282</v>
      </c>
      <c r="C321" s="3">
        <v>2500</v>
      </c>
      <c r="D321" s="3">
        <v>2500</v>
      </c>
      <c r="E321" s="3"/>
      <c r="F321" s="3"/>
      <c r="G321" s="3"/>
    </row>
    <row r="322" spans="1:7">
      <c r="A322" s="3">
        <v>3</v>
      </c>
      <c r="B322" s="3" t="s">
        <v>283</v>
      </c>
      <c r="C322" s="3">
        <v>2000</v>
      </c>
      <c r="D322" s="3">
        <v>2000</v>
      </c>
      <c r="E322" s="3"/>
      <c r="F322" s="3"/>
      <c r="G322" s="3"/>
    </row>
    <row r="323" spans="1:7">
      <c r="A323" s="3">
        <v>4</v>
      </c>
      <c r="B323" s="3" t="s">
        <v>284</v>
      </c>
      <c r="C323" s="3">
        <v>1850</v>
      </c>
      <c r="D323" s="3">
        <v>3700</v>
      </c>
      <c r="E323" s="3"/>
      <c r="F323" s="3"/>
      <c r="G323" s="3"/>
    </row>
    <row r="324" spans="1:7">
      <c r="A324" s="3">
        <v>5</v>
      </c>
      <c r="B324" s="3" t="s">
        <v>285</v>
      </c>
      <c r="C324" s="3">
        <v>0</v>
      </c>
      <c r="D324" s="3">
        <v>6175</v>
      </c>
      <c r="E324" s="3"/>
      <c r="F324" s="3"/>
      <c r="G324" s="3"/>
    </row>
    <row r="325" spans="1:7">
      <c r="A325" s="3">
        <v>6</v>
      </c>
      <c r="B325" s="12" t="s">
        <v>286</v>
      </c>
      <c r="C325" s="12">
        <v>0</v>
      </c>
      <c r="D325" s="12">
        <v>106287</v>
      </c>
      <c r="E325" s="3" t="s">
        <v>366</v>
      </c>
      <c r="F325" s="3"/>
      <c r="G325" s="3"/>
    </row>
    <row r="326" spans="1:7">
      <c r="A326" s="3">
        <v>7</v>
      </c>
      <c r="B326" s="3" t="s">
        <v>287</v>
      </c>
      <c r="C326" s="3">
        <v>0</v>
      </c>
      <c r="D326" s="3">
        <v>48372</v>
      </c>
      <c r="E326" s="3"/>
      <c r="F326" s="3"/>
      <c r="G326" s="3"/>
    </row>
    <row r="327" spans="1:7">
      <c r="A327" s="3"/>
      <c r="B327" s="1" t="s">
        <v>288</v>
      </c>
      <c r="C327" s="1">
        <f>SUM(C$320:C$326)</f>
        <v>32813</v>
      </c>
      <c r="D327" s="1">
        <f>SUM(D$320:D$326)</f>
        <v>198497</v>
      </c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1" t="s">
        <v>290</v>
      </c>
      <c r="B329" s="17" t="s">
        <v>289</v>
      </c>
      <c r="C329" s="17"/>
      <c r="D329" s="17"/>
      <c r="E329" s="3"/>
      <c r="F329" s="3"/>
      <c r="G329" s="3"/>
    </row>
    <row r="330" spans="1:7">
      <c r="A330" s="3">
        <v>1</v>
      </c>
      <c r="B330" s="3" t="s">
        <v>291</v>
      </c>
      <c r="C330" s="3">
        <v>0</v>
      </c>
      <c r="D330" s="3">
        <v>9369</v>
      </c>
      <c r="E330" s="3"/>
      <c r="F330" s="3"/>
      <c r="G330" s="3"/>
    </row>
    <row r="331" spans="1:7">
      <c r="A331" s="3">
        <v>2</v>
      </c>
      <c r="B331" s="10" t="s">
        <v>292</v>
      </c>
      <c r="C331" s="10">
        <v>0</v>
      </c>
      <c r="D331" s="10">
        <v>3000</v>
      </c>
      <c r="E331" s="3"/>
      <c r="F331" s="3"/>
      <c r="G331" s="3"/>
    </row>
    <row r="332" spans="1:7">
      <c r="A332" s="3">
        <v>3</v>
      </c>
      <c r="B332" s="10" t="s">
        <v>293</v>
      </c>
      <c r="C332" s="10">
        <v>0</v>
      </c>
      <c r="D332" s="10">
        <v>1000</v>
      </c>
      <c r="E332" s="3"/>
      <c r="F332" s="3"/>
      <c r="G332" s="3"/>
    </row>
    <row r="333" spans="1:7">
      <c r="A333" s="3">
        <v>4</v>
      </c>
      <c r="B333" s="10" t="s">
        <v>294</v>
      </c>
      <c r="C333" s="10">
        <v>0</v>
      </c>
      <c r="D333" s="10">
        <v>20500</v>
      </c>
      <c r="E333" s="3"/>
      <c r="F333" s="3"/>
      <c r="G333" s="3"/>
    </row>
    <row r="334" spans="1:7">
      <c r="A334" s="3">
        <v>5</v>
      </c>
      <c r="B334" s="3" t="s">
        <v>295</v>
      </c>
      <c r="C334" s="3">
        <v>0</v>
      </c>
      <c r="D334" s="3">
        <v>40500</v>
      </c>
      <c r="E334" s="3"/>
      <c r="F334" s="3"/>
      <c r="G334" s="3"/>
    </row>
    <row r="335" spans="1:7">
      <c r="A335" s="3"/>
      <c r="B335" s="1" t="s">
        <v>296</v>
      </c>
      <c r="C335" s="1">
        <f>SUM(C$330:C$334)</f>
        <v>0</v>
      </c>
      <c r="D335" s="1">
        <f>SUM(D$330:D$334)</f>
        <v>74369</v>
      </c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1" t="s">
        <v>298</v>
      </c>
      <c r="B337" s="16" t="s">
        <v>297</v>
      </c>
      <c r="C337" s="16"/>
      <c r="D337" s="16"/>
      <c r="E337" s="3"/>
      <c r="F337" s="3"/>
      <c r="G337" s="3"/>
    </row>
    <row r="338" spans="1:7">
      <c r="A338" s="3">
        <v>1</v>
      </c>
      <c r="B338" s="3" t="s">
        <v>299</v>
      </c>
      <c r="C338" s="3">
        <v>300000</v>
      </c>
      <c r="D338" s="3">
        <v>300000</v>
      </c>
      <c r="E338" s="3"/>
      <c r="F338" s="3"/>
      <c r="G338" s="3"/>
    </row>
    <row r="339" spans="1:7">
      <c r="A339" s="3">
        <v>2</v>
      </c>
      <c r="B339" s="3" t="s">
        <v>300</v>
      </c>
      <c r="C339" s="3">
        <v>3800</v>
      </c>
      <c r="D339" s="3">
        <v>3800</v>
      </c>
      <c r="E339" s="3"/>
      <c r="F339" s="3"/>
      <c r="G339" s="3"/>
    </row>
    <row r="340" spans="1:7">
      <c r="A340" s="3">
        <v>3</v>
      </c>
      <c r="B340" s="3" t="s">
        <v>301</v>
      </c>
      <c r="C340" s="3">
        <v>3570</v>
      </c>
      <c r="D340" s="3">
        <v>3994</v>
      </c>
      <c r="E340" s="3"/>
      <c r="F340" s="3"/>
      <c r="G340" s="3"/>
    </row>
    <row r="341" spans="1:7">
      <c r="A341" s="3">
        <v>4</v>
      </c>
      <c r="B341" s="3" t="s">
        <v>302</v>
      </c>
      <c r="C341" s="3">
        <v>0</v>
      </c>
      <c r="D341" s="3">
        <v>438880</v>
      </c>
      <c r="E341" s="3"/>
      <c r="F341" s="3"/>
      <c r="G341" s="3"/>
    </row>
    <row r="342" spans="1:7">
      <c r="A342" s="3"/>
      <c r="B342" s="1" t="s">
        <v>303</v>
      </c>
      <c r="C342" s="1">
        <f>SUM(C$338:C$341)</f>
        <v>307370</v>
      </c>
      <c r="D342" s="1">
        <f>SUM(D$338:D$341)</f>
        <v>746674</v>
      </c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1" t="s">
        <v>305</v>
      </c>
      <c r="B344" s="4" t="s">
        <v>304</v>
      </c>
      <c r="C344" s="4"/>
      <c r="D344" s="4"/>
      <c r="E344" s="3"/>
      <c r="F344" s="3"/>
      <c r="G344" s="3"/>
    </row>
    <row r="345" spans="1:7">
      <c r="A345" s="3">
        <v>1</v>
      </c>
      <c r="B345" s="3" t="s">
        <v>306</v>
      </c>
      <c r="C345" s="3">
        <v>0</v>
      </c>
      <c r="D345" s="3">
        <v>17268</v>
      </c>
      <c r="E345" s="3"/>
      <c r="F345" s="3"/>
      <c r="G345" s="3"/>
    </row>
    <row r="346" spans="1:7">
      <c r="A346" s="3">
        <v>2</v>
      </c>
      <c r="B346" s="3" t="s">
        <v>307</v>
      </c>
      <c r="C346" s="3">
        <v>0</v>
      </c>
      <c r="D346" s="3">
        <v>20378</v>
      </c>
      <c r="E346" s="3"/>
      <c r="F346" s="3"/>
      <c r="G346" s="3"/>
    </row>
    <row r="347" spans="1:7">
      <c r="A347" s="3">
        <v>3</v>
      </c>
      <c r="B347" s="3" t="s">
        <v>308</v>
      </c>
      <c r="C347" s="3">
        <v>0</v>
      </c>
      <c r="D347" s="3">
        <v>10694</v>
      </c>
      <c r="E347" s="3"/>
      <c r="F347" s="3"/>
      <c r="G347" s="3"/>
    </row>
    <row r="348" spans="1:7">
      <c r="A348" s="3">
        <v>4</v>
      </c>
      <c r="B348" s="3" t="s">
        <v>309</v>
      </c>
      <c r="C348" s="3">
        <v>0</v>
      </c>
      <c r="D348" s="3">
        <v>4578.6099999999997</v>
      </c>
      <c r="E348" s="3"/>
      <c r="F348" s="3"/>
      <c r="G348" s="3"/>
    </row>
    <row r="349" spans="1:7">
      <c r="A349" s="3">
        <v>5</v>
      </c>
      <c r="B349" s="3" t="s">
        <v>310</v>
      </c>
      <c r="C349" s="3">
        <v>0</v>
      </c>
      <c r="D349" s="3">
        <v>30000</v>
      </c>
      <c r="E349" s="3"/>
      <c r="F349" s="3"/>
      <c r="G349" s="3"/>
    </row>
    <row r="350" spans="1:7">
      <c r="A350" s="3">
        <v>6</v>
      </c>
      <c r="B350" s="3" t="s">
        <v>311</v>
      </c>
      <c r="C350" s="3">
        <v>0</v>
      </c>
      <c r="D350" s="3">
        <v>8120</v>
      </c>
      <c r="E350" s="3"/>
      <c r="F350" s="3"/>
      <c r="G350" s="3"/>
    </row>
    <row r="351" spans="1:7">
      <c r="A351" s="3">
        <v>7</v>
      </c>
      <c r="B351" s="3" t="s">
        <v>312</v>
      </c>
      <c r="C351" s="3">
        <v>0</v>
      </c>
      <c r="D351" s="3">
        <v>1000</v>
      </c>
      <c r="E351" s="3"/>
      <c r="F351" s="3"/>
      <c r="G351" s="3"/>
    </row>
    <row r="352" spans="1:7">
      <c r="A352" s="3">
        <v>8</v>
      </c>
      <c r="B352" s="3" t="s">
        <v>313</v>
      </c>
      <c r="C352" s="3">
        <v>0</v>
      </c>
      <c r="D352" s="3">
        <v>15200</v>
      </c>
      <c r="E352" s="3"/>
      <c r="F352" s="3"/>
      <c r="G352" s="3"/>
    </row>
    <row r="353" spans="1:7">
      <c r="A353" s="3">
        <v>9</v>
      </c>
      <c r="B353" s="3" t="s">
        <v>314</v>
      </c>
      <c r="C353" s="3">
        <v>0</v>
      </c>
      <c r="D353" s="3">
        <v>8190</v>
      </c>
      <c r="E353" s="3"/>
      <c r="F353" s="3"/>
      <c r="G353" s="3"/>
    </row>
    <row r="354" spans="1:7">
      <c r="A354" s="3"/>
      <c r="B354" s="1" t="s">
        <v>315</v>
      </c>
      <c r="C354" s="1">
        <f>SUM(C$345:C$353)</f>
        <v>0</v>
      </c>
      <c r="D354" s="1">
        <f>SUM(D$345:D$353)</f>
        <v>115428.61</v>
      </c>
      <c r="E354" s="3"/>
      <c r="F354" s="3"/>
      <c r="G354" s="3"/>
    </row>
    <row r="355" spans="1:7">
      <c r="A355" s="3"/>
      <c r="B355" s="3"/>
      <c r="C355" s="3"/>
      <c r="D355" s="3"/>
      <c r="E355" s="3"/>
      <c r="F355" s="3"/>
      <c r="G355" s="3"/>
    </row>
    <row r="356" spans="1:7">
      <c r="A356" s="3"/>
      <c r="B356" s="1" t="s">
        <v>316</v>
      </c>
      <c r="C356" s="1">
        <f>C$158+C$163+C$206+C$217+C$254+C$261+C$270+C$305+C$307+C$317+C$327+C$335+C$342+C$354</f>
        <v>4764973.7299999995</v>
      </c>
      <c r="D356" s="1">
        <f>D$158+D$163+D$206+D$217+D$254+D$261+D$270+D$305+D$307+D$317+D$327+D$335+D$342+D$354</f>
        <v>48612597.039999992</v>
      </c>
      <c r="E356" s="3"/>
      <c r="F356" s="3"/>
      <c r="G356" s="3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RosS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2012-05-18T12:53:42Z</dcterms:created>
  <dcterms:modified xsi:type="dcterms:W3CDTF">2012-05-18T12:53:57Z</dcterms:modified>
</cp:coreProperties>
</file>