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Ангар\"/>
    </mc:Choice>
  </mc:AlternateContent>
  <xr:revisionPtr revIDLastSave="0" documentId="13_ncr:1_{84E855E4-984A-441A-AC76-B268A1E23EFF}" xr6:coauthVersionLast="47" xr6:coauthVersionMax="47" xr10:uidLastSave="{00000000-0000-0000-0000-000000000000}"/>
  <bookViews>
    <workbookView xWindow="-120" yWindow="-120" windowWidth="29040" windowHeight="15720" xr2:uid="{29288550-8286-43AF-BEBC-E371648B7994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F8" i="2"/>
  <c r="F9" i="2" s="1"/>
  <c r="F14" i="2" s="1"/>
  <c r="F15" i="2" l="1"/>
  <c r="F16" i="2" s="1"/>
  <c r="B5" i="2"/>
  <c r="B4" i="2"/>
  <c r="B6" i="2" s="1"/>
  <c r="B7" i="2" s="1"/>
  <c r="B9" i="2" s="1"/>
</calcChain>
</file>

<file path=xl/sharedStrings.xml><?xml version="1.0" encoding="utf-8"?>
<sst xmlns="http://schemas.openxmlformats.org/spreadsheetml/2006/main" count="25" uniqueCount="23">
  <si>
    <t>Всего</t>
  </si>
  <si>
    <t>Плановые накопления</t>
  </si>
  <si>
    <t>Итого</t>
  </si>
  <si>
    <t>Нарезка швов с заполнением герметиком</t>
  </si>
  <si>
    <t>Гидроизоляция из мембраны Плантер</t>
  </si>
  <si>
    <t>Добавили:</t>
  </si>
  <si>
    <t>Гидроизоляция из ПВХ пленки</t>
  </si>
  <si>
    <t>Бетонная подготовка</t>
  </si>
  <si>
    <t>Убрали:</t>
  </si>
  <si>
    <t>Начальная цена</t>
  </si>
  <si>
    <t>Цена</t>
  </si>
  <si>
    <t>Коэфф.</t>
  </si>
  <si>
    <t>Наименование</t>
  </si>
  <si>
    <t>Изначальная договоренность</t>
  </si>
  <si>
    <t>Остаток</t>
  </si>
  <si>
    <t>С учетом увеличения объемов с к=1,29 (здание без полов и фундаментов с учетом 80/20)</t>
  </si>
  <si>
    <t>Увеличение ангара до 474 м2</t>
  </si>
  <si>
    <t>Вертолет</t>
  </si>
  <si>
    <t>Стоимость плиты</t>
  </si>
  <si>
    <t xml:space="preserve"> - Полы 1 500руб. - 10%</t>
  </si>
  <si>
    <t xml:space="preserve"> - Фундамент 450руб. - 10%</t>
  </si>
  <si>
    <t>Общий расчет</t>
  </si>
  <si>
    <t>Расчет плиты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</si>
</sst>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3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vertical="top"/>
    </xf>
    <xf numFmtId="0" fontId="1" fillId="0" borderId="1" xfId="0" applyFont="1" applyBorder="1" applyAlignment="1">
      <alignment vertical="top" wrapText="1"/>
    </xf>
    <xf numFmtId="3" fontId="1" fillId="0" borderId="1" xfId="0" applyNumberFormat="1" applyFont="1" applyBorder="1" applyAlignment="1">
      <alignment vertical="top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06B89-5A42-4604-A871-B4BF7808A2C2}">
  <dimension ref="A2:F16"/>
  <sheetViews>
    <sheetView tabSelected="1" workbookViewId="0">
      <selection activeCell="B9" sqref="B9"/>
    </sheetView>
  </sheetViews>
  <sheetFormatPr defaultRowHeight="15" x14ac:dyDescent="0.25"/>
  <cols>
    <col min="1" max="1" width="44.140625" customWidth="1"/>
    <col min="2" max="2" width="10.7109375" style="9" customWidth="1"/>
    <col min="4" max="4" width="43.140625" customWidth="1"/>
  </cols>
  <sheetData>
    <row r="2" spans="1:6" x14ac:dyDescent="0.25">
      <c r="A2" s="13" t="s">
        <v>21</v>
      </c>
      <c r="B2" s="13"/>
      <c r="D2" s="13" t="s">
        <v>22</v>
      </c>
      <c r="E2" s="13"/>
      <c r="F2" s="13"/>
    </row>
    <row r="3" spans="1:6" x14ac:dyDescent="0.25">
      <c r="A3" s="2" t="s">
        <v>13</v>
      </c>
      <c r="B3" s="1">
        <v>9640000</v>
      </c>
      <c r="D3" s="8" t="s">
        <v>12</v>
      </c>
      <c r="E3" s="8" t="s">
        <v>11</v>
      </c>
      <c r="F3" s="8" t="s">
        <v>10</v>
      </c>
    </row>
    <row r="4" spans="1:6" x14ac:dyDescent="0.25">
      <c r="A4" s="7" t="s">
        <v>19</v>
      </c>
      <c r="B4" s="4">
        <f>1500000-(1500000*0.1)</f>
        <v>1350000</v>
      </c>
      <c r="D4" s="6" t="s">
        <v>9</v>
      </c>
      <c r="E4" s="6"/>
      <c r="F4" s="4">
        <v>2855000</v>
      </c>
    </row>
    <row r="5" spans="1:6" x14ac:dyDescent="0.25">
      <c r="A5" s="7" t="s">
        <v>20</v>
      </c>
      <c r="B5" s="4">
        <f>450000-(450000*0.1)</f>
        <v>405000</v>
      </c>
      <c r="D5" s="6" t="s">
        <v>8</v>
      </c>
      <c r="E5" s="6"/>
      <c r="F5" s="4"/>
    </row>
    <row r="6" spans="1:6" x14ac:dyDescent="0.25">
      <c r="A6" s="2" t="s">
        <v>14</v>
      </c>
      <c r="B6" s="1">
        <f>B3-B4-B5</f>
        <v>7885000</v>
      </c>
      <c r="D6" s="7" t="s">
        <v>7</v>
      </c>
      <c r="E6" s="6"/>
      <c r="F6" s="4">
        <v>-346000</v>
      </c>
    </row>
    <row r="7" spans="1:6" s="10" customFormat="1" ht="45" x14ac:dyDescent="0.25">
      <c r="A7" s="11" t="s">
        <v>15</v>
      </c>
      <c r="B7" s="12">
        <f>B6*1.29</f>
        <v>10171650</v>
      </c>
      <c r="D7" s="7" t="s">
        <v>6</v>
      </c>
      <c r="E7" s="6"/>
      <c r="F7" s="4">
        <v>-81250</v>
      </c>
    </row>
    <row r="8" spans="1:6" x14ac:dyDescent="0.25">
      <c r="A8" s="6" t="s">
        <v>18</v>
      </c>
      <c r="B8" s="4">
        <f>F16</f>
        <v>3924769.5</v>
      </c>
      <c r="D8" s="2" t="s">
        <v>2</v>
      </c>
      <c r="E8" s="2"/>
      <c r="F8" s="1">
        <f>SUM(F4:F7)</f>
        <v>2427750</v>
      </c>
    </row>
    <row r="9" spans="1:6" x14ac:dyDescent="0.25">
      <c r="A9" s="2" t="s">
        <v>0</v>
      </c>
      <c r="B9" s="1">
        <f>B7+B8</f>
        <v>14096419.5</v>
      </c>
      <c r="D9" s="6" t="s">
        <v>16</v>
      </c>
      <c r="E9" s="6">
        <v>1.29</v>
      </c>
      <c r="F9" s="4">
        <f>F8*E9</f>
        <v>3131797.5</v>
      </c>
    </row>
    <row r="10" spans="1:6" x14ac:dyDescent="0.25">
      <c r="D10" s="6" t="s">
        <v>5</v>
      </c>
      <c r="E10" s="6"/>
      <c r="F10" s="4"/>
    </row>
    <row r="11" spans="1:6" x14ac:dyDescent="0.25">
      <c r="D11" s="7" t="s">
        <v>4</v>
      </c>
      <c r="E11" s="6"/>
      <c r="F11" s="4">
        <v>159175</v>
      </c>
    </row>
    <row r="12" spans="1:6" x14ac:dyDescent="0.25">
      <c r="D12" s="7" t="s">
        <v>3</v>
      </c>
      <c r="E12" s="6"/>
      <c r="F12" s="4">
        <v>107000</v>
      </c>
    </row>
    <row r="13" spans="1:6" x14ac:dyDescent="0.25">
      <c r="D13" s="7" t="s">
        <v>17</v>
      </c>
      <c r="E13" s="6"/>
      <c r="F13" s="4">
        <v>170000</v>
      </c>
    </row>
    <row r="14" spans="1:6" x14ac:dyDescent="0.25">
      <c r="D14" s="3" t="s">
        <v>2</v>
      </c>
      <c r="E14" s="2"/>
      <c r="F14" s="1">
        <f>SUM(F9:F13)</f>
        <v>3567972.5</v>
      </c>
    </row>
    <row r="15" spans="1:6" x14ac:dyDescent="0.25">
      <c r="D15" s="6" t="s">
        <v>1</v>
      </c>
      <c r="E15" s="5">
        <v>0.1</v>
      </c>
      <c r="F15" s="4">
        <f>ROUND(F14*E15,0)</f>
        <v>356797</v>
      </c>
    </row>
    <row r="16" spans="1:6" x14ac:dyDescent="0.25">
      <c r="D16" s="3" t="s">
        <v>0</v>
      </c>
      <c r="E16" s="2"/>
      <c r="F16" s="1">
        <f>F14+F15</f>
        <v>3924769.5</v>
      </c>
    </row>
  </sheetData>
  <mergeCells count="2">
    <mergeCell ref="A2:B2"/>
    <mergeCell ref="D2:F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2023-08-02T11:06:32Z</cp:lastPrinted>
  <dcterms:created xsi:type="dcterms:W3CDTF">2023-08-01T12:02:09Z</dcterms:created>
  <dcterms:modified xsi:type="dcterms:W3CDTF">2023-08-02T11:07:01Z</dcterms:modified>
</cp:coreProperties>
</file>