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7755" activeTab="1"/>
  </bookViews>
  <sheets>
    <sheet name="Лист1" sheetId="1" r:id="rId1"/>
    <sheet name="1" sheetId="2" r:id="rId2"/>
  </sheets>
  <definedNames>
    <definedName name="Z_3D0A9461_42D9_491D_A89F_628BFBA4B9D0_.wvu.PrintArea" localSheetId="1" hidden="1">'1'!$B$1:$G$17</definedName>
    <definedName name="_xlnm.Print_Area" localSheetId="1">'1'!$B$1:$G$17</definedName>
    <definedName name="_xlnm.Print_Area" localSheetId="0">Лист1!$A$3:$E$152</definedName>
  </definedNames>
  <calcPr calcId="162913" iterate="1"/>
  <customWorkbookViews>
    <customWorkbookView name="1" guid="{3D0A9461-42D9-491D-A89F-628BFBA4B9D0}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4" i="1"/>
  <c r="D11" i="2" l="1"/>
  <c r="D7" i="2" l="1"/>
  <c r="E13" i="2" s="1"/>
  <c r="D12" i="2" s="1"/>
  <c r="E12" i="2" l="1"/>
  <c r="D15" i="2"/>
</calcChain>
</file>

<file path=xl/sharedStrings.xml><?xml version="1.0" encoding="utf-8"?>
<sst xmlns="http://schemas.openxmlformats.org/spreadsheetml/2006/main" count="633" uniqueCount="187">
  <si>
    <t>Наименование</t>
  </si>
  <si>
    <t>Номер серии</t>
  </si>
  <si>
    <t>Surgiderm 18</t>
  </si>
  <si>
    <t>SG18A50434</t>
  </si>
  <si>
    <t>SG18A50442</t>
  </si>
  <si>
    <t>SG18A50248</t>
  </si>
  <si>
    <t>Surgiderm 24 XP</t>
  </si>
  <si>
    <t xml:space="preserve">XP24A60052 </t>
  </si>
  <si>
    <t>XP24A60187</t>
  </si>
  <si>
    <t>Surgiderm 30</t>
  </si>
  <si>
    <t>SG30A60099</t>
  </si>
  <si>
    <t>SG30A60228</t>
  </si>
  <si>
    <t>SG30A60208</t>
  </si>
  <si>
    <t>Surgiderm 30 XP</t>
  </si>
  <si>
    <t>XP30A50424</t>
  </si>
  <si>
    <t>XP30A60229</t>
  </si>
  <si>
    <t>XP30A50566</t>
  </si>
  <si>
    <t>XP30A60292</t>
  </si>
  <si>
    <t>Juvederm Ultra 2</t>
  </si>
  <si>
    <t>X24LA60183</t>
  </si>
  <si>
    <t>X24LA50390</t>
  </si>
  <si>
    <t>X24LA50365</t>
  </si>
  <si>
    <t>Juvederm Ultra 3</t>
  </si>
  <si>
    <t>X30LA60290</t>
  </si>
  <si>
    <t>X30LA60184</t>
  </si>
  <si>
    <t>X30LA60312</t>
  </si>
  <si>
    <t>X30LA60175</t>
  </si>
  <si>
    <t>X30LA60311</t>
  </si>
  <si>
    <t>Juvederm Ultra 4</t>
  </si>
  <si>
    <t>S30LA50113</t>
  </si>
  <si>
    <t>S30LA50246</t>
  </si>
  <si>
    <t>S30LA50584</t>
  </si>
  <si>
    <t>S30LA60274</t>
  </si>
  <si>
    <t>S30LA50470</t>
  </si>
  <si>
    <t>Juvederm Ultra Smile</t>
  </si>
  <si>
    <t>X30LA60252</t>
  </si>
  <si>
    <t>X30LA60182</t>
  </si>
  <si>
    <t>X30LA50489</t>
  </si>
  <si>
    <t>Juvederm VOLBELLA</t>
  </si>
  <si>
    <t>V15LA60222</t>
  </si>
  <si>
    <t>V15LA50096</t>
  </si>
  <si>
    <t>V15LA50395</t>
  </si>
  <si>
    <t>V15LA50557</t>
  </si>
  <si>
    <t>Juvederm VOLIFT</t>
  </si>
  <si>
    <t>V17LA50487</t>
  </si>
  <si>
    <t>V17LA50199</t>
  </si>
  <si>
    <t>V17LA60253</t>
  </si>
  <si>
    <t>V17LA50534</t>
  </si>
  <si>
    <t>V17LA50140</t>
  </si>
  <si>
    <t>Juvederm VOLUMA</t>
  </si>
  <si>
    <t>VB20A60165</t>
  </si>
  <si>
    <t>VB20A60271</t>
  </si>
  <si>
    <t>VB20A60285</t>
  </si>
  <si>
    <t>Juvederm Hydrate</t>
  </si>
  <si>
    <t>BMA60050</t>
  </si>
  <si>
    <t>BMA60170</t>
  </si>
  <si>
    <t>месяц</t>
  </si>
  <si>
    <t>год</t>
  </si>
  <si>
    <t>SG18A</t>
  </si>
  <si>
    <t>XP24A</t>
  </si>
  <si>
    <t>SG30A</t>
  </si>
  <si>
    <t>XP30A</t>
  </si>
  <si>
    <t>X24LA</t>
  </si>
  <si>
    <t>X30LA</t>
  </si>
  <si>
    <t>S30LA</t>
  </si>
  <si>
    <t>V15LA</t>
  </si>
  <si>
    <t>V17LA</t>
  </si>
  <si>
    <t>VB20A</t>
  </si>
  <si>
    <t>BMA</t>
  </si>
  <si>
    <t>Результат проверки:</t>
  </si>
  <si>
    <t>серия:</t>
  </si>
  <si>
    <t>Exp:</t>
  </si>
  <si>
    <t>Lot:</t>
  </si>
  <si>
    <t>Проверяемый филлер:</t>
  </si>
  <si>
    <t>введите последние 5 цифр номера серии:</t>
  </si>
  <si>
    <t>Выберите ваш  Филлер Allergan</t>
  </si>
  <si>
    <t>!! Серия ввезена нелегально</t>
  </si>
  <si>
    <t>XP24A60028</t>
  </si>
  <si>
    <t xml:space="preserve">XP24A50251 </t>
  </si>
  <si>
    <t>XP24A50519</t>
  </si>
  <si>
    <t>XP24A60033</t>
  </si>
  <si>
    <t>SG30A50529</t>
  </si>
  <si>
    <t>SG30A50578</t>
  </si>
  <si>
    <t>XP30A60207</t>
  </si>
  <si>
    <t>X24LA50259</t>
  </si>
  <si>
    <t>X24LA50549</t>
  </si>
  <si>
    <t>X24LA60080</t>
  </si>
  <si>
    <t>X24LA60275</t>
  </si>
  <si>
    <t>X24LA60343</t>
  </si>
  <si>
    <t>X24LA60421</t>
  </si>
  <si>
    <t>X24LA60571</t>
  </si>
  <si>
    <t>X24LA60590</t>
  </si>
  <si>
    <t>X24LA70185</t>
  </si>
  <si>
    <t>X24LA70139</t>
  </si>
  <si>
    <t>X24LA70326</t>
  </si>
  <si>
    <t>X30LA50586</t>
  </si>
  <si>
    <t>X30LA60024</t>
  </si>
  <si>
    <t>X30LA60056</t>
  </si>
  <si>
    <t>X30LA60418</t>
  </si>
  <si>
    <t>X30LA60466</t>
  </si>
  <si>
    <t>X30LA60480</t>
  </si>
  <si>
    <t>X30LA60481</t>
  </si>
  <si>
    <t>X30LA70014</t>
  </si>
  <si>
    <t>X30LA70071</t>
  </si>
  <si>
    <t>X30LA70231</t>
  </si>
  <si>
    <t>X30LA70325</t>
  </si>
  <si>
    <t>X30LA70245</t>
  </si>
  <si>
    <t>X30LA70298</t>
  </si>
  <si>
    <t>S30LA60446</t>
  </si>
  <si>
    <t>S30LA60464</t>
  </si>
  <si>
    <t>S30LA60506</t>
  </si>
  <si>
    <t>S30LA70086</t>
  </si>
  <si>
    <t>S30LA70024</t>
  </si>
  <si>
    <t>S30LA70174</t>
  </si>
  <si>
    <t>S30LA70243</t>
  </si>
  <si>
    <t>X30LA50548</t>
  </si>
  <si>
    <t>X30LA60227</t>
  </si>
  <si>
    <t>X30LA60419</t>
  </si>
  <si>
    <t>X30LA60467</t>
  </si>
  <si>
    <t>X30LA60493</t>
  </si>
  <si>
    <t>X30LA70078</t>
  </si>
  <si>
    <t>X30LA70026</t>
  </si>
  <si>
    <t>X30LA70216</t>
  </si>
  <si>
    <t>X30LA70313</t>
  </si>
  <si>
    <t>X30LA70357</t>
  </si>
  <si>
    <t>V15LA60047</t>
  </si>
  <si>
    <t>V15LA60095</t>
  </si>
  <si>
    <t>V15LA60380</t>
  </si>
  <si>
    <t>V15LA60381</t>
  </si>
  <si>
    <t>V15LA60423</t>
  </si>
  <si>
    <t>V15LA70118</t>
  </si>
  <si>
    <t>V15LA70103</t>
  </si>
  <si>
    <t>V15LA70350</t>
  </si>
  <si>
    <t>V15LA70279</t>
  </si>
  <si>
    <t>V17LA60019</t>
  </si>
  <si>
    <t>V17LA60210</t>
  </si>
  <si>
    <t>V17LA60409</t>
  </si>
  <si>
    <t>V17LA60462</t>
  </si>
  <si>
    <t>V17LA70198</t>
  </si>
  <si>
    <t>V17LA70300</t>
  </si>
  <si>
    <t>V17LA60431</t>
  </si>
  <si>
    <t>VB20A50579</t>
  </si>
  <si>
    <t>VB20A60042</t>
  </si>
  <si>
    <t>VB20A60063</t>
  </si>
  <si>
    <t>VB20A60179</t>
  </si>
  <si>
    <t>BMA50307</t>
  </si>
  <si>
    <t>BMA50469</t>
  </si>
  <si>
    <t>BMA60049</t>
  </si>
  <si>
    <t>BMA60147</t>
  </si>
  <si>
    <t>BMA60217</t>
  </si>
  <si>
    <t>BMA60243</t>
  </si>
  <si>
    <t>BMA60254</t>
  </si>
  <si>
    <t>BMA60411</t>
  </si>
  <si>
    <t>BMA60296</t>
  </si>
  <si>
    <t>BMA70142</t>
  </si>
  <si>
    <t>BMA70212</t>
  </si>
  <si>
    <t>SG18A40148</t>
  </si>
  <si>
    <t>XP24A40185</t>
  </si>
  <si>
    <t>SG30A40259</t>
  </si>
  <si>
    <t>XP30A40186</t>
  </si>
  <si>
    <t>X24LA40183</t>
  </si>
  <si>
    <t>X30LA40066</t>
  </si>
  <si>
    <t>X30LA40286</t>
  </si>
  <si>
    <t>X30LA70108</t>
  </si>
  <si>
    <t>S30LA40288</t>
  </si>
  <si>
    <t>S30LA70120</t>
  </si>
  <si>
    <t>X30LA40262</t>
  </si>
  <si>
    <t>X30LA70024</t>
  </si>
  <si>
    <t>V15LA40082</t>
  </si>
  <si>
    <t>V15LA70052</t>
  </si>
  <si>
    <t>V17LA40105</t>
  </si>
  <si>
    <t>V17LA70130</t>
  </si>
  <si>
    <t>VB20A40274</t>
  </si>
  <si>
    <t>VB20A60431</t>
  </si>
  <si>
    <t>BMA40253</t>
  </si>
  <si>
    <t>BMA70062</t>
  </si>
  <si>
    <t>a410ru</t>
  </si>
  <si>
    <t>нет</t>
  </si>
  <si>
    <t>да</t>
  </si>
  <si>
    <t>X30LA70288</t>
  </si>
  <si>
    <t>Серия ввозилась авторизованным дистрибьютором</t>
  </si>
  <si>
    <t>VB20A60434</t>
  </si>
  <si>
    <t>VB20A60505</t>
  </si>
  <si>
    <t>VB20A70045</t>
  </si>
  <si>
    <t>VB20A70238</t>
  </si>
  <si>
    <t>VB20A70339</t>
  </si>
  <si>
    <t>VB20A70340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</si>
</sst>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entury Gothic"/>
      <family val="2"/>
      <charset val="204"/>
    </font>
    <font>
      <sz val="8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0" borderId="4" xfId="0" applyFont="1" applyBorder="1" applyAlignment="1">
      <alignment vertical="center"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6" xfId="0" applyFont="1" applyFill="1" applyBorder="1" applyAlignment="1">
      <alignment horizontal="right"/>
    </xf>
    <xf numFmtId="0" fontId="4" fillId="2" borderId="0" xfId="0" applyFont="1" applyFill="1" applyBorder="1"/>
    <xf numFmtId="0" fontId="4" fillId="2" borderId="8" xfId="0" applyFont="1" applyFill="1" applyBorder="1"/>
    <xf numFmtId="0" fontId="5" fillId="2" borderId="10" xfId="0" applyFont="1" applyFill="1" applyBorder="1"/>
    <xf numFmtId="0" fontId="8" fillId="2" borderId="0" xfId="0" applyFont="1" applyFill="1"/>
    <xf numFmtId="0" fontId="8" fillId="2" borderId="5" xfId="0" applyFont="1" applyFill="1" applyBorder="1" applyAlignment="1">
      <alignment horizontal="center"/>
    </xf>
    <xf numFmtId="0" fontId="8" fillId="2" borderId="9" xfId="0" applyFont="1" applyFill="1" applyBorder="1"/>
    <xf numFmtId="0" fontId="6" fillId="0" borderId="0" xfId="0" applyFont="1" applyFill="1" applyAlignment="1">
      <alignment horizontal="left"/>
    </xf>
    <xf numFmtId="0" fontId="10" fillId="2" borderId="0" xfId="0" applyFont="1" applyFill="1"/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12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11" fillId="2" borderId="0" xfId="0" applyFont="1" applyFill="1" applyAlignment="1">
      <alignment horizontal="right"/>
    </xf>
  </cellXfs>
  <cellStyles count="1">
    <cellStyle name="Обычный" xfId="0" builtinId="0"/>
  </cellStyles>
  <dxfs count="2">
    <dxf>
      <font>
        <b/>
        <i val="0"/>
        <color rgb="FFFF66FF"/>
      </font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2" dropStyle="combo" dx="16" fmlaLink="$D$4" fmlaRange="Лист1!$I$4:$I$15" noThreeD="1" sel="1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436562</xdr:colOff>
          <xdr:row>4</xdr:row>
          <xdr:rowOff>26988</xdr:rowOff>
        </xdr:from>
        <xdr:to>
          <xdr:col>4</xdr:col>
          <xdr:colOff>865187</xdr:colOff>
          <xdr:row>4</xdr:row>
          <xdr:rowOff>246062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AE153"/>
  <sheetViews>
    <sheetView topLeftCell="B1" workbookViewId="0">
      <selection activeCell="C136" sqref="C136"/>
    </sheetView>
  </sheetViews>
  <sheetFormatPr defaultRowHeight="15" x14ac:dyDescent="0.25"/>
  <cols>
    <col min="1" max="1" width="0" style="4" hidden="1" customWidth="1"/>
    <col min="2" max="2" width="25.28515625" customWidth="1"/>
    <col min="3" max="3" width="19.85546875" customWidth="1"/>
    <col min="4" max="4" width="9.28515625" customWidth="1"/>
    <col min="5" max="5" width="10.7109375" customWidth="1"/>
    <col min="6" max="6" width="32.7109375" customWidth="1"/>
    <col min="7" max="7" width="50.28515625" customWidth="1"/>
    <col min="8" max="8" width="11.5703125" customWidth="1"/>
    <col min="9" max="9" width="20.28515625" customWidth="1"/>
    <col min="10" max="10" width="10.7109375" customWidth="1"/>
    <col min="11" max="11" width="20.28515625" customWidth="1"/>
    <col min="12" max="12" width="26.85546875" customWidth="1"/>
    <col min="13" max="24" width="9.140625" customWidth="1"/>
  </cols>
  <sheetData>
    <row r="2" spans="1:10" ht="15.75" thickBot="1" x14ac:dyDescent="0.3">
      <c r="G2" s="33" t="s">
        <v>76</v>
      </c>
    </row>
    <row r="3" spans="1:10" ht="17.25" customHeight="1" thickBot="1" x14ac:dyDescent="0.3">
      <c r="A3" s="1" t="s">
        <v>176</v>
      </c>
      <c r="B3" s="1" t="s">
        <v>0</v>
      </c>
      <c r="C3" s="2" t="s">
        <v>1</v>
      </c>
      <c r="D3" s="2" t="s">
        <v>56</v>
      </c>
      <c r="E3" s="2" t="s">
        <v>57</v>
      </c>
      <c r="H3" s="4"/>
    </row>
    <row r="4" spans="1:10" ht="17.25" thickBot="1" x14ac:dyDescent="0.3">
      <c r="A4" s="8" t="s">
        <v>177</v>
      </c>
      <c r="B4" s="8" t="s">
        <v>2</v>
      </c>
      <c r="C4" s="3" t="s">
        <v>3</v>
      </c>
      <c r="D4" s="3">
        <v>3</v>
      </c>
      <c r="E4" s="3">
        <v>2017</v>
      </c>
      <c r="F4" t="str">
        <f>CONCATENATE(B4," ",C4)</f>
        <v>Surgiderm 18 SG18A50434</v>
      </c>
      <c r="G4" t="s">
        <v>180</v>
      </c>
      <c r="H4" s="34">
        <v>1</v>
      </c>
      <c r="I4" s="35" t="s">
        <v>2</v>
      </c>
      <c r="J4" s="35" t="s">
        <v>58</v>
      </c>
    </row>
    <row r="5" spans="1:10" ht="17.25" thickBot="1" x14ac:dyDescent="0.3">
      <c r="A5" s="8" t="s">
        <v>178</v>
      </c>
      <c r="B5" s="8" t="s">
        <v>2</v>
      </c>
      <c r="C5" s="3" t="s">
        <v>156</v>
      </c>
      <c r="D5" s="3">
        <v>10</v>
      </c>
      <c r="E5" s="3">
        <v>2015</v>
      </c>
      <c r="F5" t="str">
        <f t="shared" ref="F5:F68" si="0">CONCATENATE(B5," ",C5)</f>
        <v>Surgiderm 18 SG18A40148</v>
      </c>
      <c r="G5" t="s">
        <v>180</v>
      </c>
      <c r="H5" s="34">
        <v>2</v>
      </c>
      <c r="I5" s="35" t="s">
        <v>6</v>
      </c>
      <c r="J5" s="35" t="s">
        <v>59</v>
      </c>
    </row>
    <row r="6" spans="1:10" ht="17.25" thickBot="1" x14ac:dyDescent="0.3">
      <c r="A6" s="8" t="s">
        <v>177</v>
      </c>
      <c r="B6" s="8" t="s">
        <v>2</v>
      </c>
      <c r="C6" s="3" t="s">
        <v>4</v>
      </c>
      <c r="D6" s="3">
        <v>3</v>
      </c>
      <c r="E6" s="3">
        <v>2017</v>
      </c>
      <c r="F6" t="str">
        <f t="shared" si="0"/>
        <v>Surgiderm 18 SG18A50442</v>
      </c>
      <c r="G6" t="s">
        <v>180</v>
      </c>
      <c r="H6" s="34">
        <v>3</v>
      </c>
      <c r="I6" s="35" t="s">
        <v>9</v>
      </c>
      <c r="J6" s="35" t="s">
        <v>60</v>
      </c>
    </row>
    <row r="7" spans="1:10" ht="17.25" thickBot="1" x14ac:dyDescent="0.3">
      <c r="A7" s="25" t="s">
        <v>178</v>
      </c>
      <c r="B7" s="25" t="s">
        <v>2</v>
      </c>
      <c r="C7" s="26" t="s">
        <v>5</v>
      </c>
      <c r="D7" s="26">
        <v>11</v>
      </c>
      <c r="E7" s="26">
        <v>2016</v>
      </c>
      <c r="F7" t="str">
        <f t="shared" si="0"/>
        <v>Surgiderm 18 SG18A50248</v>
      </c>
      <c r="G7" t="s">
        <v>180</v>
      </c>
      <c r="H7" s="34">
        <v>4</v>
      </c>
      <c r="I7" s="35" t="s">
        <v>13</v>
      </c>
      <c r="J7" s="35" t="s">
        <v>61</v>
      </c>
    </row>
    <row r="8" spans="1:10" ht="18" thickTop="1" thickBot="1" x14ac:dyDescent="0.3">
      <c r="A8" s="23" t="s">
        <v>178</v>
      </c>
      <c r="B8" s="24" t="s">
        <v>6</v>
      </c>
      <c r="C8" s="3" t="s">
        <v>7</v>
      </c>
      <c r="D8" s="3">
        <v>12</v>
      </c>
      <c r="E8" s="3">
        <v>2017</v>
      </c>
      <c r="F8" t="str">
        <f t="shared" si="0"/>
        <v xml:space="preserve">Surgiderm 24 XP XP24A60052 </v>
      </c>
      <c r="G8" t="s">
        <v>180</v>
      </c>
      <c r="H8" s="34">
        <v>5</v>
      </c>
      <c r="I8" s="35" t="s">
        <v>18</v>
      </c>
      <c r="J8" s="35" t="s">
        <v>62</v>
      </c>
    </row>
    <row r="9" spans="1:10" ht="17.25" thickBot="1" x14ac:dyDescent="0.3">
      <c r="A9" s="8" t="s">
        <v>178</v>
      </c>
      <c r="B9" s="8" t="s">
        <v>6</v>
      </c>
      <c r="C9" s="3" t="s">
        <v>157</v>
      </c>
      <c r="D9" s="3">
        <v>5</v>
      </c>
      <c r="E9" s="3">
        <v>2016</v>
      </c>
      <c r="F9" t="str">
        <f t="shared" si="0"/>
        <v>Surgiderm 24 XP XP24A40185</v>
      </c>
      <c r="G9" t="s">
        <v>180</v>
      </c>
      <c r="H9" s="34">
        <v>6</v>
      </c>
      <c r="I9" s="35" t="s">
        <v>22</v>
      </c>
      <c r="J9" s="35" t="s">
        <v>63</v>
      </c>
    </row>
    <row r="10" spans="1:10" ht="17.25" thickBot="1" x14ac:dyDescent="0.3">
      <c r="A10" s="8" t="s">
        <v>177</v>
      </c>
      <c r="B10" s="8" t="s">
        <v>6</v>
      </c>
      <c r="C10" s="22" t="s">
        <v>8</v>
      </c>
      <c r="D10" s="3">
        <v>3</v>
      </c>
      <c r="E10" s="3">
        <v>2018</v>
      </c>
      <c r="F10" t="str">
        <f t="shared" si="0"/>
        <v>Surgiderm 24 XP XP24A60187</v>
      </c>
      <c r="G10" t="s">
        <v>180</v>
      </c>
      <c r="H10" s="34">
        <v>7</v>
      </c>
      <c r="I10" s="35" t="s">
        <v>28</v>
      </c>
      <c r="J10" s="35" t="s">
        <v>64</v>
      </c>
    </row>
    <row r="11" spans="1:10" ht="17.25" thickBot="1" x14ac:dyDescent="0.3">
      <c r="A11" s="8" t="s">
        <v>177</v>
      </c>
      <c r="B11" s="8" t="s">
        <v>6</v>
      </c>
      <c r="C11" s="3" t="s">
        <v>78</v>
      </c>
      <c r="D11" s="3"/>
      <c r="E11" s="3"/>
      <c r="F11" t="str">
        <f t="shared" si="0"/>
        <v xml:space="preserve">Surgiderm 24 XP XP24A50251 </v>
      </c>
      <c r="G11" t="s">
        <v>180</v>
      </c>
      <c r="H11" s="34">
        <v>8</v>
      </c>
      <c r="I11" s="35" t="s">
        <v>34</v>
      </c>
      <c r="J11" s="35" t="s">
        <v>63</v>
      </c>
    </row>
    <row r="12" spans="1:10" ht="17.25" thickBot="1" x14ac:dyDescent="0.3">
      <c r="A12" s="8" t="s">
        <v>178</v>
      </c>
      <c r="B12" s="8" t="s">
        <v>6</v>
      </c>
      <c r="C12" s="3" t="s">
        <v>79</v>
      </c>
      <c r="D12" s="3">
        <v>10</v>
      </c>
      <c r="E12" s="3">
        <v>2017</v>
      </c>
      <c r="F12" t="str">
        <f t="shared" si="0"/>
        <v>Surgiderm 24 XP XP24A50519</v>
      </c>
      <c r="G12" t="s">
        <v>180</v>
      </c>
      <c r="H12" s="34">
        <v>9</v>
      </c>
      <c r="I12" s="35" t="s">
        <v>38</v>
      </c>
      <c r="J12" s="35" t="s">
        <v>65</v>
      </c>
    </row>
    <row r="13" spans="1:10" ht="17.25" thickBot="1" x14ac:dyDescent="0.3">
      <c r="A13" s="1" t="s">
        <v>178</v>
      </c>
      <c r="B13" s="8" t="s">
        <v>6</v>
      </c>
      <c r="C13" s="3" t="s">
        <v>77</v>
      </c>
      <c r="D13" s="3">
        <v>12</v>
      </c>
      <c r="E13" s="3">
        <v>2017</v>
      </c>
      <c r="F13" t="str">
        <f t="shared" si="0"/>
        <v>Surgiderm 24 XP XP24A60028</v>
      </c>
      <c r="G13" t="s">
        <v>180</v>
      </c>
      <c r="H13" s="34">
        <v>10</v>
      </c>
      <c r="I13" s="35" t="s">
        <v>43</v>
      </c>
      <c r="J13" s="35" t="s">
        <v>66</v>
      </c>
    </row>
    <row r="14" spans="1:10" ht="17.25" thickBot="1" x14ac:dyDescent="0.3">
      <c r="A14" s="25" t="s">
        <v>177</v>
      </c>
      <c r="B14" s="25" t="s">
        <v>6</v>
      </c>
      <c r="C14" s="27" t="s">
        <v>80</v>
      </c>
      <c r="D14" s="26"/>
      <c r="E14" s="26"/>
      <c r="F14" t="str">
        <f t="shared" si="0"/>
        <v>Surgiderm 24 XP XP24A60033</v>
      </c>
      <c r="G14" t="s">
        <v>180</v>
      </c>
      <c r="H14" s="34">
        <v>11</v>
      </c>
      <c r="I14" s="35" t="s">
        <v>49</v>
      </c>
      <c r="J14" s="35" t="s">
        <v>67</v>
      </c>
    </row>
    <row r="15" spans="1:10" ht="18" thickTop="1" thickBot="1" x14ac:dyDescent="0.3">
      <c r="A15" s="24" t="s">
        <v>178</v>
      </c>
      <c r="B15" s="24" t="s">
        <v>9</v>
      </c>
      <c r="C15" s="3" t="s">
        <v>10</v>
      </c>
      <c r="D15" s="3">
        <v>1</v>
      </c>
      <c r="E15" s="3">
        <v>2018</v>
      </c>
      <c r="F15" t="str">
        <f t="shared" si="0"/>
        <v>Surgiderm 30 SG30A60099</v>
      </c>
      <c r="G15" t="s">
        <v>180</v>
      </c>
      <c r="H15" s="34">
        <v>12</v>
      </c>
      <c r="I15" s="35" t="s">
        <v>53</v>
      </c>
      <c r="J15" s="35" t="s">
        <v>68</v>
      </c>
    </row>
    <row r="16" spans="1:10" ht="17.25" thickBot="1" x14ac:dyDescent="0.3">
      <c r="A16" s="8" t="s">
        <v>178</v>
      </c>
      <c r="B16" s="8" t="s">
        <v>9</v>
      </c>
      <c r="C16" s="3" t="s">
        <v>158</v>
      </c>
      <c r="D16" s="3">
        <v>6</v>
      </c>
      <c r="E16" s="3">
        <v>2016</v>
      </c>
      <c r="F16" t="str">
        <f t="shared" si="0"/>
        <v>Surgiderm 30 SG30A40259</v>
      </c>
      <c r="G16" t="s">
        <v>180</v>
      </c>
    </row>
    <row r="17" spans="1:7" ht="17.25" thickBot="1" x14ac:dyDescent="0.3">
      <c r="A17" s="8" t="s">
        <v>178</v>
      </c>
      <c r="B17" s="8" t="s">
        <v>9</v>
      </c>
      <c r="C17" s="3" t="s">
        <v>11</v>
      </c>
      <c r="D17" s="3">
        <v>4</v>
      </c>
      <c r="E17" s="3">
        <v>2018</v>
      </c>
      <c r="F17" t="str">
        <f t="shared" si="0"/>
        <v>Surgiderm 30 SG30A60228</v>
      </c>
      <c r="G17" t="s">
        <v>180</v>
      </c>
    </row>
    <row r="18" spans="1:7" ht="17.25" thickBot="1" x14ac:dyDescent="0.3">
      <c r="A18" s="1" t="s">
        <v>178</v>
      </c>
      <c r="B18" s="8" t="s">
        <v>9</v>
      </c>
      <c r="C18" s="3" t="s">
        <v>81</v>
      </c>
      <c r="D18" s="3">
        <v>10</v>
      </c>
      <c r="E18" s="3">
        <v>2017</v>
      </c>
      <c r="F18" t="str">
        <f t="shared" si="0"/>
        <v>Surgiderm 30 SG30A50529</v>
      </c>
      <c r="G18" t="s">
        <v>180</v>
      </c>
    </row>
    <row r="19" spans="1:7" ht="17.25" thickBot="1" x14ac:dyDescent="0.3">
      <c r="A19" s="8" t="s">
        <v>178</v>
      </c>
      <c r="B19" s="8" t="s">
        <v>9</v>
      </c>
      <c r="C19" s="3" t="s">
        <v>82</v>
      </c>
      <c r="D19" s="3">
        <v>11</v>
      </c>
      <c r="E19" s="3">
        <v>2017</v>
      </c>
      <c r="F19" t="str">
        <f t="shared" si="0"/>
        <v>Surgiderm 30 SG30A50578</v>
      </c>
      <c r="G19" t="s">
        <v>180</v>
      </c>
    </row>
    <row r="20" spans="1:7" ht="17.25" thickBot="1" x14ac:dyDescent="0.3">
      <c r="A20" s="25" t="s">
        <v>177</v>
      </c>
      <c r="B20" s="25" t="s">
        <v>9</v>
      </c>
      <c r="C20" s="26" t="s">
        <v>12</v>
      </c>
      <c r="D20" s="26">
        <v>4</v>
      </c>
      <c r="E20" s="26">
        <v>2018</v>
      </c>
      <c r="F20" t="str">
        <f t="shared" si="0"/>
        <v>Surgiderm 30 SG30A60208</v>
      </c>
      <c r="G20" t="s">
        <v>180</v>
      </c>
    </row>
    <row r="21" spans="1:7" ht="18" thickTop="1" thickBot="1" x14ac:dyDescent="0.3">
      <c r="A21" s="24" t="s">
        <v>178</v>
      </c>
      <c r="B21" s="24" t="s">
        <v>13</v>
      </c>
      <c r="C21" s="3" t="s">
        <v>14</v>
      </c>
      <c r="D21" s="3">
        <v>8</v>
      </c>
      <c r="E21" s="3">
        <v>2017</v>
      </c>
      <c r="F21" t="str">
        <f t="shared" si="0"/>
        <v>Surgiderm 30 XP XP30A50424</v>
      </c>
      <c r="G21" t="s">
        <v>180</v>
      </c>
    </row>
    <row r="22" spans="1:7" ht="17.25" thickBot="1" x14ac:dyDescent="0.3">
      <c r="A22" s="8" t="s">
        <v>177</v>
      </c>
      <c r="B22" s="8" t="s">
        <v>13</v>
      </c>
      <c r="C22" s="3" t="s">
        <v>15</v>
      </c>
      <c r="D22" s="3">
        <v>4</v>
      </c>
      <c r="E22" s="3">
        <v>2018</v>
      </c>
      <c r="F22" t="str">
        <f t="shared" si="0"/>
        <v>Surgiderm 30 XP XP30A60229</v>
      </c>
      <c r="G22" t="s">
        <v>180</v>
      </c>
    </row>
    <row r="23" spans="1:7" ht="17.25" thickBot="1" x14ac:dyDescent="0.3">
      <c r="A23" s="1" t="s">
        <v>177</v>
      </c>
      <c r="B23" s="8" t="s">
        <v>13</v>
      </c>
      <c r="C23" s="3" t="s">
        <v>159</v>
      </c>
      <c r="D23" s="3">
        <v>5</v>
      </c>
      <c r="E23" s="3">
        <v>2016</v>
      </c>
      <c r="F23" t="str">
        <f t="shared" si="0"/>
        <v>Surgiderm 30 XP XP30A40186</v>
      </c>
      <c r="G23" t="s">
        <v>180</v>
      </c>
    </row>
    <row r="24" spans="1:7" ht="17.25" thickBot="1" x14ac:dyDescent="0.3">
      <c r="A24" s="8" t="s">
        <v>178</v>
      </c>
      <c r="B24" s="8" t="s">
        <v>13</v>
      </c>
      <c r="C24" s="3" t="s">
        <v>16</v>
      </c>
      <c r="D24" s="3">
        <v>11</v>
      </c>
      <c r="E24" s="3">
        <v>2017</v>
      </c>
      <c r="F24" t="str">
        <f t="shared" si="0"/>
        <v>Surgiderm 30 XP XP30A50566</v>
      </c>
      <c r="G24" t="s">
        <v>180</v>
      </c>
    </row>
    <row r="25" spans="1:7" ht="17.25" thickBot="1" x14ac:dyDescent="0.3">
      <c r="A25" s="8" t="s">
        <v>178</v>
      </c>
      <c r="B25" s="8" t="s">
        <v>13</v>
      </c>
      <c r="C25" s="3" t="s">
        <v>83</v>
      </c>
      <c r="D25" s="3">
        <v>4</v>
      </c>
      <c r="E25" s="3">
        <v>2018</v>
      </c>
      <c r="F25" t="str">
        <f t="shared" si="0"/>
        <v>Surgiderm 30 XP XP30A60207</v>
      </c>
      <c r="G25" t="s">
        <v>180</v>
      </c>
    </row>
    <row r="26" spans="1:7" ht="17.25" thickBot="1" x14ac:dyDescent="0.3">
      <c r="A26" s="25" t="s">
        <v>177</v>
      </c>
      <c r="B26" s="25" t="s">
        <v>13</v>
      </c>
      <c r="C26" s="26" t="s">
        <v>17</v>
      </c>
      <c r="D26" s="26">
        <v>6</v>
      </c>
      <c r="E26" s="26">
        <v>2018</v>
      </c>
      <c r="F26" t="str">
        <f t="shared" si="0"/>
        <v>Surgiderm 30 XP XP30A60292</v>
      </c>
      <c r="G26" t="s">
        <v>180</v>
      </c>
    </row>
    <row r="27" spans="1:7" ht="18" thickTop="1" thickBot="1" x14ac:dyDescent="0.3">
      <c r="A27" s="24" t="s">
        <v>177</v>
      </c>
      <c r="B27" s="24" t="s">
        <v>18</v>
      </c>
      <c r="C27" s="3" t="s">
        <v>19</v>
      </c>
      <c r="D27" s="3">
        <v>3</v>
      </c>
      <c r="E27" s="3">
        <v>2018</v>
      </c>
      <c r="F27" t="str">
        <f t="shared" si="0"/>
        <v>Juvederm Ultra 2 X24LA60183</v>
      </c>
      <c r="G27" t="s">
        <v>180</v>
      </c>
    </row>
    <row r="28" spans="1:7" ht="17.25" thickBot="1" x14ac:dyDescent="0.3">
      <c r="A28" s="1" t="s">
        <v>178</v>
      </c>
      <c r="B28" s="8" t="s">
        <v>18</v>
      </c>
      <c r="C28" s="3" t="s">
        <v>160</v>
      </c>
      <c r="D28" s="3">
        <v>5</v>
      </c>
      <c r="E28" s="3">
        <v>2016</v>
      </c>
      <c r="F28" t="str">
        <f t="shared" si="0"/>
        <v>Juvederm Ultra 2 X24LA40183</v>
      </c>
      <c r="G28" t="s">
        <v>180</v>
      </c>
    </row>
    <row r="29" spans="1:7" ht="17.25" thickBot="1" x14ac:dyDescent="0.3">
      <c r="A29" s="8" t="s">
        <v>178</v>
      </c>
      <c r="B29" s="8" t="s">
        <v>18</v>
      </c>
      <c r="C29" s="3" t="s">
        <v>84</v>
      </c>
      <c r="D29" s="3">
        <v>5</v>
      </c>
      <c r="E29" s="3">
        <v>2017</v>
      </c>
      <c r="F29" t="str">
        <f t="shared" si="0"/>
        <v>Juvederm Ultra 2 X24LA50259</v>
      </c>
      <c r="G29" t="s">
        <v>180</v>
      </c>
    </row>
    <row r="30" spans="1:7" ht="17.25" thickBot="1" x14ac:dyDescent="0.3">
      <c r="A30" s="8" t="s">
        <v>177</v>
      </c>
      <c r="B30" s="8" t="s">
        <v>18</v>
      </c>
      <c r="C30" s="3" t="s">
        <v>85</v>
      </c>
      <c r="D30" s="3"/>
      <c r="E30" s="3"/>
      <c r="F30" t="str">
        <f t="shared" si="0"/>
        <v>Juvederm Ultra 2 X24LA50549</v>
      </c>
      <c r="G30" t="s">
        <v>180</v>
      </c>
    </row>
    <row r="31" spans="1:7" ht="17.25" thickBot="1" x14ac:dyDescent="0.3">
      <c r="A31" s="8" t="s">
        <v>178</v>
      </c>
      <c r="B31" s="8" t="s">
        <v>18</v>
      </c>
      <c r="C31" s="3" t="s">
        <v>86</v>
      </c>
      <c r="D31" s="3">
        <v>1</v>
      </c>
      <c r="E31" s="3">
        <v>2018</v>
      </c>
      <c r="F31" t="str">
        <f t="shared" si="0"/>
        <v>Juvederm Ultra 2 X24LA60080</v>
      </c>
      <c r="G31" t="s">
        <v>180</v>
      </c>
    </row>
    <row r="32" spans="1:7" ht="17.25" thickBot="1" x14ac:dyDescent="0.3">
      <c r="A32" s="8" t="s">
        <v>178</v>
      </c>
      <c r="B32" s="8" t="s">
        <v>18</v>
      </c>
      <c r="C32" s="3" t="s">
        <v>87</v>
      </c>
      <c r="D32" s="3">
        <v>5</v>
      </c>
      <c r="E32" s="3">
        <v>2018</v>
      </c>
      <c r="F32" t="str">
        <f t="shared" si="0"/>
        <v>Juvederm Ultra 2 X24LA60275</v>
      </c>
      <c r="G32" t="s">
        <v>180</v>
      </c>
    </row>
    <row r="33" spans="1:7" ht="17.25" thickBot="1" x14ac:dyDescent="0.3">
      <c r="A33" s="1" t="s">
        <v>178</v>
      </c>
      <c r="B33" s="8" t="s">
        <v>18</v>
      </c>
      <c r="C33" s="3" t="s">
        <v>88</v>
      </c>
      <c r="D33" s="3">
        <v>7</v>
      </c>
      <c r="E33" s="3">
        <v>2018</v>
      </c>
      <c r="F33" t="str">
        <f t="shared" si="0"/>
        <v>Juvederm Ultra 2 X24LA60343</v>
      </c>
      <c r="G33" t="s">
        <v>180</v>
      </c>
    </row>
    <row r="34" spans="1:7" ht="17.25" thickBot="1" x14ac:dyDescent="0.3">
      <c r="A34" s="8" t="s">
        <v>178</v>
      </c>
      <c r="B34" s="8" t="s">
        <v>18</v>
      </c>
      <c r="C34" s="3" t="s">
        <v>89</v>
      </c>
      <c r="D34" s="3">
        <v>9</v>
      </c>
      <c r="E34" s="3">
        <v>2018</v>
      </c>
      <c r="F34" t="str">
        <f t="shared" si="0"/>
        <v>Juvederm Ultra 2 X24LA60421</v>
      </c>
      <c r="G34" t="s">
        <v>180</v>
      </c>
    </row>
    <row r="35" spans="1:7" ht="17.25" thickBot="1" x14ac:dyDescent="0.3">
      <c r="A35" s="8" t="s">
        <v>178</v>
      </c>
      <c r="B35" s="8" t="s">
        <v>18</v>
      </c>
      <c r="C35" s="3" t="s">
        <v>20</v>
      </c>
      <c r="D35" s="3">
        <v>7</v>
      </c>
      <c r="E35" s="3">
        <v>2017</v>
      </c>
      <c r="F35" t="str">
        <f t="shared" si="0"/>
        <v>Juvederm Ultra 2 X24LA50390</v>
      </c>
      <c r="G35" t="s">
        <v>180</v>
      </c>
    </row>
    <row r="36" spans="1:7" ht="17.25" thickBot="1" x14ac:dyDescent="0.3">
      <c r="A36" s="8" t="s">
        <v>178</v>
      </c>
      <c r="B36" s="8" t="s">
        <v>18</v>
      </c>
      <c r="C36" s="22" t="s">
        <v>21</v>
      </c>
      <c r="D36" s="3">
        <v>7</v>
      </c>
      <c r="E36" s="3">
        <v>2017</v>
      </c>
      <c r="F36" t="str">
        <f t="shared" si="0"/>
        <v>Juvederm Ultra 2 X24LA50365</v>
      </c>
      <c r="G36" t="s">
        <v>180</v>
      </c>
    </row>
    <row r="37" spans="1:7" ht="17.25" thickBot="1" x14ac:dyDescent="0.3">
      <c r="A37" s="8" t="s">
        <v>177</v>
      </c>
      <c r="B37" s="8" t="s">
        <v>18</v>
      </c>
      <c r="C37" s="3" t="s">
        <v>90</v>
      </c>
      <c r="D37" s="3">
        <v>12</v>
      </c>
      <c r="E37" s="3">
        <v>2018</v>
      </c>
      <c r="F37" t="str">
        <f t="shared" si="0"/>
        <v>Juvederm Ultra 2 X24LA60571</v>
      </c>
      <c r="G37" t="s">
        <v>180</v>
      </c>
    </row>
    <row r="38" spans="1:7" ht="17.25" thickBot="1" x14ac:dyDescent="0.3">
      <c r="A38" s="1" t="s">
        <v>177</v>
      </c>
      <c r="B38" s="8" t="s">
        <v>18</v>
      </c>
      <c r="C38" s="3" t="s">
        <v>91</v>
      </c>
      <c r="D38" s="3">
        <v>11</v>
      </c>
      <c r="E38" s="3">
        <v>2018</v>
      </c>
      <c r="F38" t="str">
        <f t="shared" si="0"/>
        <v>Juvederm Ultra 2 X24LA60590</v>
      </c>
      <c r="G38" t="s">
        <v>180</v>
      </c>
    </row>
    <row r="39" spans="1:7" ht="17.25" thickBot="1" x14ac:dyDescent="0.3">
      <c r="A39" s="8" t="s">
        <v>178</v>
      </c>
      <c r="B39" s="8" t="s">
        <v>18</v>
      </c>
      <c r="C39" s="3" t="s">
        <v>92</v>
      </c>
      <c r="D39" s="3">
        <v>2</v>
      </c>
      <c r="E39" s="3">
        <v>2019</v>
      </c>
      <c r="F39" t="str">
        <f t="shared" si="0"/>
        <v>Juvederm Ultra 2 X24LA70185</v>
      </c>
      <c r="G39" t="s">
        <v>180</v>
      </c>
    </row>
    <row r="40" spans="1:7" ht="17.25" thickBot="1" x14ac:dyDescent="0.3">
      <c r="A40" s="8" t="s">
        <v>178</v>
      </c>
      <c r="B40" s="8" t="s">
        <v>18</v>
      </c>
      <c r="C40" s="3" t="s">
        <v>93</v>
      </c>
      <c r="D40" s="3">
        <v>2</v>
      </c>
      <c r="E40" s="3">
        <v>2019</v>
      </c>
      <c r="F40" t="str">
        <f t="shared" si="0"/>
        <v>Juvederm Ultra 2 X24LA70139</v>
      </c>
      <c r="G40" t="s">
        <v>180</v>
      </c>
    </row>
    <row r="41" spans="1:7" ht="17.25" thickBot="1" x14ac:dyDescent="0.3">
      <c r="A41" s="8" t="s">
        <v>177</v>
      </c>
      <c r="B41" s="8" t="s">
        <v>18</v>
      </c>
      <c r="C41" s="3" t="s">
        <v>94</v>
      </c>
      <c r="D41" s="3">
        <v>4</v>
      </c>
      <c r="E41" s="3">
        <v>2019</v>
      </c>
      <c r="F41" t="str">
        <f t="shared" si="0"/>
        <v>Juvederm Ultra 2 X24LA70326</v>
      </c>
      <c r="G41" t="s">
        <v>180</v>
      </c>
    </row>
    <row r="42" spans="1:7" ht="17.25" thickBot="1" x14ac:dyDescent="0.3">
      <c r="A42" s="25" t="s">
        <v>178</v>
      </c>
      <c r="B42" s="25" t="s">
        <v>18</v>
      </c>
      <c r="C42" s="26" t="s">
        <v>92</v>
      </c>
      <c r="D42" s="26">
        <v>2</v>
      </c>
      <c r="E42" s="26">
        <v>2019</v>
      </c>
      <c r="F42" t="str">
        <f t="shared" si="0"/>
        <v>Juvederm Ultra 2 X24LA70185</v>
      </c>
      <c r="G42" t="s">
        <v>180</v>
      </c>
    </row>
    <row r="43" spans="1:7" ht="18" thickTop="1" thickBot="1" x14ac:dyDescent="0.3">
      <c r="A43" s="23" t="s">
        <v>178</v>
      </c>
      <c r="B43" s="24" t="s">
        <v>22</v>
      </c>
      <c r="C43" s="3" t="s">
        <v>23</v>
      </c>
      <c r="D43" s="3">
        <v>5</v>
      </c>
      <c r="E43" s="3">
        <v>2018</v>
      </c>
      <c r="F43" t="str">
        <f t="shared" si="0"/>
        <v>Juvederm Ultra 3 X30LA60290</v>
      </c>
      <c r="G43" t="s">
        <v>180</v>
      </c>
    </row>
    <row r="44" spans="1:7" ht="17.25" thickBot="1" x14ac:dyDescent="0.3">
      <c r="A44" s="8" t="s">
        <v>178</v>
      </c>
      <c r="B44" s="8" t="s">
        <v>22</v>
      </c>
      <c r="C44" s="3" t="s">
        <v>24</v>
      </c>
      <c r="D44" s="3">
        <v>3</v>
      </c>
      <c r="E44" s="3">
        <v>2018</v>
      </c>
      <c r="F44" t="str">
        <f t="shared" si="0"/>
        <v>Juvederm Ultra 3 X30LA60184</v>
      </c>
      <c r="G44" t="s">
        <v>180</v>
      </c>
    </row>
    <row r="45" spans="1:7" ht="17.25" thickBot="1" x14ac:dyDescent="0.3">
      <c r="A45" s="8" t="s">
        <v>178</v>
      </c>
      <c r="B45" s="8" t="s">
        <v>22</v>
      </c>
      <c r="C45" s="3" t="s">
        <v>161</v>
      </c>
      <c r="D45" s="3">
        <v>2</v>
      </c>
      <c r="E45" s="3">
        <v>2016</v>
      </c>
      <c r="F45" t="str">
        <f t="shared" si="0"/>
        <v>Juvederm Ultra 3 X30LA40066</v>
      </c>
      <c r="G45" t="s">
        <v>180</v>
      </c>
    </row>
    <row r="46" spans="1:7" ht="17.25" thickBot="1" x14ac:dyDescent="0.3">
      <c r="A46" s="8" t="s">
        <v>177</v>
      </c>
      <c r="B46" s="8" t="s">
        <v>22</v>
      </c>
      <c r="C46" s="3" t="s">
        <v>162</v>
      </c>
      <c r="D46" s="3">
        <v>7</v>
      </c>
      <c r="E46" s="3">
        <v>2016</v>
      </c>
      <c r="F46" t="str">
        <f t="shared" si="0"/>
        <v>Juvederm Ultra 3 X30LA40286</v>
      </c>
      <c r="G46" t="s">
        <v>180</v>
      </c>
    </row>
    <row r="47" spans="1:7" ht="17.25" thickBot="1" x14ac:dyDescent="0.3">
      <c r="A47" s="8" t="s">
        <v>177</v>
      </c>
      <c r="B47" s="8" t="s">
        <v>22</v>
      </c>
      <c r="C47" s="3" t="s">
        <v>163</v>
      </c>
      <c r="D47" s="3">
        <v>2</v>
      </c>
      <c r="E47" s="3">
        <v>2019</v>
      </c>
      <c r="F47" t="str">
        <f t="shared" si="0"/>
        <v>Juvederm Ultra 3 X30LA70108</v>
      </c>
      <c r="G47" t="s">
        <v>180</v>
      </c>
    </row>
    <row r="48" spans="1:7" ht="17.25" thickBot="1" x14ac:dyDescent="0.3">
      <c r="A48" s="1" t="s">
        <v>178</v>
      </c>
      <c r="B48" s="8" t="s">
        <v>22</v>
      </c>
      <c r="C48" s="3" t="s">
        <v>25</v>
      </c>
      <c r="D48" s="3">
        <v>6</v>
      </c>
      <c r="E48" s="3">
        <v>2018</v>
      </c>
      <c r="F48" t="str">
        <f t="shared" si="0"/>
        <v>Juvederm Ultra 3 X30LA60312</v>
      </c>
      <c r="G48" t="s">
        <v>180</v>
      </c>
    </row>
    <row r="49" spans="1:7" ht="17.25" thickBot="1" x14ac:dyDescent="0.3">
      <c r="A49" s="8" t="s">
        <v>177</v>
      </c>
      <c r="B49" s="8" t="s">
        <v>22</v>
      </c>
      <c r="C49" s="3" t="s">
        <v>95</v>
      </c>
      <c r="D49" s="3"/>
      <c r="E49" s="3"/>
      <c r="F49" t="str">
        <f t="shared" si="0"/>
        <v>Juvederm Ultra 3 X30LA50586</v>
      </c>
      <c r="G49" t="s">
        <v>180</v>
      </c>
    </row>
    <row r="50" spans="1:7" ht="17.25" thickBot="1" x14ac:dyDescent="0.3">
      <c r="A50" s="8" t="s">
        <v>178</v>
      </c>
      <c r="B50" s="8" t="s">
        <v>22</v>
      </c>
      <c r="C50" s="3" t="s">
        <v>96</v>
      </c>
      <c r="D50" s="3">
        <v>12</v>
      </c>
      <c r="E50" s="3">
        <v>2017</v>
      </c>
      <c r="F50" t="str">
        <f t="shared" si="0"/>
        <v>Juvederm Ultra 3 X30LA60024</v>
      </c>
      <c r="G50" t="s">
        <v>180</v>
      </c>
    </row>
    <row r="51" spans="1:7" ht="17.25" thickBot="1" x14ac:dyDescent="0.3">
      <c r="A51" s="8" t="s">
        <v>177</v>
      </c>
      <c r="B51" s="8" t="s">
        <v>22</v>
      </c>
      <c r="C51" s="3" t="s">
        <v>97</v>
      </c>
      <c r="D51" s="3"/>
      <c r="E51" s="3"/>
      <c r="F51" t="str">
        <f t="shared" si="0"/>
        <v>Juvederm Ultra 3 X30LA60056</v>
      </c>
      <c r="G51" t="s">
        <v>180</v>
      </c>
    </row>
    <row r="52" spans="1:7" ht="17.25" thickBot="1" x14ac:dyDescent="0.3">
      <c r="A52" s="8" t="s">
        <v>178</v>
      </c>
      <c r="B52" s="8" t="s">
        <v>22</v>
      </c>
      <c r="C52" s="3" t="s">
        <v>98</v>
      </c>
      <c r="D52" s="3">
        <v>9</v>
      </c>
      <c r="E52" s="3">
        <v>2018</v>
      </c>
      <c r="F52" t="str">
        <f t="shared" si="0"/>
        <v>Juvederm Ultra 3 X30LA60418</v>
      </c>
      <c r="G52" t="s">
        <v>180</v>
      </c>
    </row>
    <row r="53" spans="1:7" ht="17.25" thickBot="1" x14ac:dyDescent="0.3">
      <c r="A53" s="1" t="s">
        <v>177</v>
      </c>
      <c r="B53" s="8" t="s">
        <v>22</v>
      </c>
      <c r="C53" s="3" t="s">
        <v>99</v>
      </c>
      <c r="D53" s="3">
        <v>9</v>
      </c>
      <c r="E53" s="3">
        <v>2018</v>
      </c>
      <c r="F53" t="str">
        <f t="shared" si="0"/>
        <v>Juvederm Ultra 3 X30LA60466</v>
      </c>
      <c r="G53" t="s">
        <v>180</v>
      </c>
    </row>
    <row r="54" spans="1:7" ht="17.25" thickBot="1" x14ac:dyDescent="0.3">
      <c r="A54" s="8" t="s">
        <v>177</v>
      </c>
      <c r="B54" s="8" t="s">
        <v>22</v>
      </c>
      <c r="C54" s="3" t="s">
        <v>100</v>
      </c>
      <c r="D54" s="3">
        <v>10</v>
      </c>
      <c r="E54" s="3">
        <v>2018</v>
      </c>
      <c r="F54" t="str">
        <f t="shared" si="0"/>
        <v>Juvederm Ultra 3 X30LA60480</v>
      </c>
      <c r="G54" t="s">
        <v>180</v>
      </c>
    </row>
    <row r="55" spans="1:7" ht="17.25" thickBot="1" x14ac:dyDescent="0.3">
      <c r="A55" s="8" t="s">
        <v>177</v>
      </c>
      <c r="B55" s="8" t="s">
        <v>22</v>
      </c>
      <c r="C55" s="3" t="s">
        <v>101</v>
      </c>
      <c r="D55" s="3">
        <v>10</v>
      </c>
      <c r="E55" s="3">
        <v>2018</v>
      </c>
      <c r="F55" t="str">
        <f t="shared" si="0"/>
        <v>Juvederm Ultra 3 X30LA60481</v>
      </c>
      <c r="G55" t="s">
        <v>180</v>
      </c>
    </row>
    <row r="56" spans="1:7" ht="17.25" thickBot="1" x14ac:dyDescent="0.3">
      <c r="A56" s="8" t="s">
        <v>177</v>
      </c>
      <c r="B56" s="8" t="s">
        <v>22</v>
      </c>
      <c r="C56" s="3" t="s">
        <v>102</v>
      </c>
      <c r="D56" s="3">
        <v>12</v>
      </c>
      <c r="E56" s="3">
        <v>2018</v>
      </c>
      <c r="F56" t="str">
        <f t="shared" si="0"/>
        <v>Juvederm Ultra 3 X30LA70014</v>
      </c>
      <c r="G56" t="s">
        <v>180</v>
      </c>
    </row>
    <row r="57" spans="1:7" ht="17.25" thickBot="1" x14ac:dyDescent="0.3">
      <c r="A57" s="8" t="s">
        <v>178</v>
      </c>
      <c r="B57" s="8" t="s">
        <v>22</v>
      </c>
      <c r="C57" s="3" t="s">
        <v>103</v>
      </c>
      <c r="D57" s="3">
        <v>1</v>
      </c>
      <c r="E57" s="3">
        <v>2019</v>
      </c>
      <c r="F57" t="str">
        <f t="shared" si="0"/>
        <v>Juvederm Ultra 3 X30LA70071</v>
      </c>
      <c r="G57" t="s">
        <v>180</v>
      </c>
    </row>
    <row r="58" spans="1:7" ht="17.25" thickBot="1" x14ac:dyDescent="0.3">
      <c r="A58" s="1" t="s">
        <v>177</v>
      </c>
      <c r="B58" s="8" t="s">
        <v>22</v>
      </c>
      <c r="C58" s="3" t="s">
        <v>104</v>
      </c>
      <c r="D58" s="3">
        <v>3</v>
      </c>
      <c r="E58" s="3">
        <v>2019</v>
      </c>
      <c r="F58" t="str">
        <f t="shared" si="0"/>
        <v>Juvederm Ultra 3 X30LA70231</v>
      </c>
      <c r="G58" t="s">
        <v>180</v>
      </c>
    </row>
    <row r="59" spans="1:7" ht="17.25" thickBot="1" x14ac:dyDescent="0.3">
      <c r="A59" s="8" t="s">
        <v>177</v>
      </c>
      <c r="B59" s="8" t="s">
        <v>22</v>
      </c>
      <c r="C59" s="3" t="s">
        <v>105</v>
      </c>
      <c r="D59" s="3">
        <v>3</v>
      </c>
      <c r="E59" s="3">
        <v>2019</v>
      </c>
      <c r="F59" t="str">
        <f t="shared" si="0"/>
        <v>Juvederm Ultra 3 X30LA70325</v>
      </c>
      <c r="G59" t="s">
        <v>180</v>
      </c>
    </row>
    <row r="60" spans="1:7" ht="17.25" thickBot="1" x14ac:dyDescent="0.3">
      <c r="A60" s="8" t="s">
        <v>177</v>
      </c>
      <c r="B60" s="8" t="s">
        <v>22</v>
      </c>
      <c r="C60" s="3" t="s">
        <v>106</v>
      </c>
      <c r="D60" s="3">
        <v>3</v>
      </c>
      <c r="E60" s="3">
        <v>2019</v>
      </c>
      <c r="F60" t="str">
        <f t="shared" si="0"/>
        <v>Juvederm Ultra 3 X30LA70245</v>
      </c>
      <c r="G60" t="s">
        <v>180</v>
      </c>
    </row>
    <row r="61" spans="1:7" ht="17.25" thickBot="1" x14ac:dyDescent="0.3">
      <c r="A61" s="8" t="s">
        <v>177</v>
      </c>
      <c r="B61" s="8" t="s">
        <v>22</v>
      </c>
      <c r="C61" s="3" t="s">
        <v>107</v>
      </c>
      <c r="D61" s="3">
        <v>4</v>
      </c>
      <c r="E61" s="3">
        <v>2019</v>
      </c>
      <c r="F61" t="str">
        <f t="shared" si="0"/>
        <v>Juvederm Ultra 3 X30LA70298</v>
      </c>
      <c r="G61" t="s">
        <v>180</v>
      </c>
    </row>
    <row r="62" spans="1:7" ht="17.25" thickBot="1" x14ac:dyDescent="0.3">
      <c r="A62" s="8" t="s">
        <v>178</v>
      </c>
      <c r="B62" s="8" t="s">
        <v>22</v>
      </c>
      <c r="C62" s="3" t="s">
        <v>26</v>
      </c>
      <c r="D62" s="3">
        <v>2</v>
      </c>
      <c r="E62" s="3">
        <v>2018</v>
      </c>
      <c r="F62" t="str">
        <f t="shared" si="0"/>
        <v>Juvederm Ultra 3 X30LA60175</v>
      </c>
      <c r="G62" t="s">
        <v>180</v>
      </c>
    </row>
    <row r="63" spans="1:7" ht="17.25" thickBot="1" x14ac:dyDescent="0.3">
      <c r="A63" s="28" t="s">
        <v>177</v>
      </c>
      <c r="B63" s="25" t="s">
        <v>22</v>
      </c>
      <c r="C63" s="26" t="s">
        <v>27</v>
      </c>
      <c r="D63" s="26">
        <v>6</v>
      </c>
      <c r="E63" s="26">
        <v>2018</v>
      </c>
      <c r="F63" t="str">
        <f t="shared" si="0"/>
        <v>Juvederm Ultra 3 X30LA60311</v>
      </c>
      <c r="G63" t="s">
        <v>180</v>
      </c>
    </row>
    <row r="64" spans="1:7" ht="18" thickTop="1" thickBot="1" x14ac:dyDescent="0.3">
      <c r="A64" s="24" t="s">
        <v>177</v>
      </c>
      <c r="B64" s="24" t="s">
        <v>28</v>
      </c>
      <c r="C64" s="3" t="s">
        <v>29</v>
      </c>
      <c r="D64" s="3">
        <v>2</v>
      </c>
      <c r="E64" s="3">
        <v>2017</v>
      </c>
      <c r="F64" t="str">
        <f t="shared" si="0"/>
        <v>Juvederm Ultra 4 S30LA50113</v>
      </c>
      <c r="G64" t="s">
        <v>180</v>
      </c>
    </row>
    <row r="65" spans="1:7" ht="17.25" thickBot="1" x14ac:dyDescent="0.3">
      <c r="A65" s="8" t="s">
        <v>177</v>
      </c>
      <c r="B65" s="8" t="s">
        <v>28</v>
      </c>
      <c r="C65" s="3" t="s">
        <v>30</v>
      </c>
      <c r="D65" s="3">
        <v>5</v>
      </c>
      <c r="E65" s="3">
        <v>2017</v>
      </c>
      <c r="F65" t="str">
        <f t="shared" si="0"/>
        <v>Juvederm Ultra 4 S30LA50246</v>
      </c>
      <c r="G65" t="s">
        <v>180</v>
      </c>
    </row>
    <row r="66" spans="1:7" ht="17.25" thickBot="1" x14ac:dyDescent="0.3">
      <c r="A66" s="8" t="s">
        <v>178</v>
      </c>
      <c r="B66" s="8" t="s">
        <v>28</v>
      </c>
      <c r="C66" s="3" t="s">
        <v>108</v>
      </c>
      <c r="D66" s="3">
        <v>9</v>
      </c>
      <c r="E66" s="3">
        <v>2018</v>
      </c>
      <c r="F66" t="str">
        <f t="shared" si="0"/>
        <v>Juvederm Ultra 4 S30LA60446</v>
      </c>
      <c r="G66" t="s">
        <v>180</v>
      </c>
    </row>
    <row r="67" spans="1:7" ht="17.25" thickBot="1" x14ac:dyDescent="0.3">
      <c r="A67" s="8" t="s">
        <v>177</v>
      </c>
      <c r="B67" s="8" t="s">
        <v>28</v>
      </c>
      <c r="C67" s="3" t="s">
        <v>164</v>
      </c>
      <c r="D67" s="3">
        <v>8</v>
      </c>
      <c r="E67" s="3">
        <v>2016</v>
      </c>
      <c r="F67" t="str">
        <f t="shared" si="0"/>
        <v>Juvederm Ultra 4 S30LA40288</v>
      </c>
      <c r="G67" t="s">
        <v>180</v>
      </c>
    </row>
    <row r="68" spans="1:7" ht="17.25" thickBot="1" x14ac:dyDescent="0.3">
      <c r="A68" s="1" t="s">
        <v>177</v>
      </c>
      <c r="B68" s="8" t="s">
        <v>28</v>
      </c>
      <c r="C68" s="3" t="s">
        <v>165</v>
      </c>
      <c r="D68" s="3">
        <v>1</v>
      </c>
      <c r="E68" s="3">
        <v>2019</v>
      </c>
      <c r="F68" t="str">
        <f t="shared" si="0"/>
        <v>Juvederm Ultra 4 S30LA70120</v>
      </c>
      <c r="G68" t="s">
        <v>180</v>
      </c>
    </row>
    <row r="69" spans="1:7" ht="17.25" thickBot="1" x14ac:dyDescent="0.3">
      <c r="A69" s="8" t="s">
        <v>178</v>
      </c>
      <c r="B69" s="8" t="s">
        <v>28</v>
      </c>
      <c r="C69" s="3" t="s">
        <v>109</v>
      </c>
      <c r="D69" s="3">
        <v>9</v>
      </c>
      <c r="E69" s="3">
        <v>2018</v>
      </c>
      <c r="F69" t="str">
        <f t="shared" ref="F69:F132" si="1">CONCATENATE(B69," ",C69)</f>
        <v>Juvederm Ultra 4 S30LA60464</v>
      </c>
      <c r="G69" t="s">
        <v>180</v>
      </c>
    </row>
    <row r="70" spans="1:7" ht="17.25" thickBot="1" x14ac:dyDescent="0.3">
      <c r="A70" s="8" t="s">
        <v>177</v>
      </c>
      <c r="B70" s="8" t="s">
        <v>28</v>
      </c>
      <c r="C70" s="3" t="s">
        <v>110</v>
      </c>
      <c r="D70" s="3">
        <v>10</v>
      </c>
      <c r="E70" s="3">
        <v>2018</v>
      </c>
      <c r="F70" t="str">
        <f t="shared" si="1"/>
        <v>Juvederm Ultra 4 S30LA60506</v>
      </c>
      <c r="G70" t="s">
        <v>180</v>
      </c>
    </row>
    <row r="71" spans="1:7" ht="17.25" thickBot="1" x14ac:dyDescent="0.3">
      <c r="A71" s="8" t="s">
        <v>178</v>
      </c>
      <c r="B71" s="8" t="s">
        <v>28</v>
      </c>
      <c r="C71" s="3" t="s">
        <v>111</v>
      </c>
      <c r="D71" s="3">
        <v>1</v>
      </c>
      <c r="E71" s="3">
        <v>2019</v>
      </c>
      <c r="F71" t="str">
        <f t="shared" si="1"/>
        <v>Juvederm Ultra 4 S30LA70086</v>
      </c>
      <c r="G71" t="s">
        <v>180</v>
      </c>
    </row>
    <row r="72" spans="1:7" ht="17.25" thickBot="1" x14ac:dyDescent="0.3">
      <c r="A72" s="8" t="s">
        <v>178</v>
      </c>
      <c r="B72" s="8" t="s">
        <v>28</v>
      </c>
      <c r="C72" s="3" t="s">
        <v>112</v>
      </c>
      <c r="D72" s="3">
        <v>12</v>
      </c>
      <c r="E72" s="3">
        <v>2018</v>
      </c>
      <c r="F72" t="str">
        <f t="shared" si="1"/>
        <v>Juvederm Ultra 4 S30LA70024</v>
      </c>
      <c r="G72" t="s">
        <v>180</v>
      </c>
    </row>
    <row r="73" spans="1:7" ht="17.25" thickBot="1" x14ac:dyDescent="0.3">
      <c r="A73" s="1" t="s">
        <v>177</v>
      </c>
      <c r="B73" s="8" t="s">
        <v>28</v>
      </c>
      <c r="C73" s="3" t="s">
        <v>113</v>
      </c>
      <c r="D73" s="3">
        <v>2</v>
      </c>
      <c r="E73" s="3">
        <v>2019</v>
      </c>
      <c r="F73" t="str">
        <f t="shared" si="1"/>
        <v>Juvederm Ultra 4 S30LA70174</v>
      </c>
      <c r="G73" t="s">
        <v>180</v>
      </c>
    </row>
    <row r="74" spans="1:7" ht="17.25" thickBot="1" x14ac:dyDescent="0.3">
      <c r="A74" s="8" t="s">
        <v>177</v>
      </c>
      <c r="B74" s="8" t="s">
        <v>28</v>
      </c>
      <c r="C74" s="3" t="s">
        <v>114</v>
      </c>
      <c r="D74" s="3">
        <v>3</v>
      </c>
      <c r="E74" s="3">
        <v>2019</v>
      </c>
      <c r="F74" t="str">
        <f t="shared" si="1"/>
        <v>Juvederm Ultra 4 S30LA70243</v>
      </c>
      <c r="G74" t="s">
        <v>180</v>
      </c>
    </row>
    <row r="75" spans="1:7" ht="17.25" thickBot="1" x14ac:dyDescent="0.3">
      <c r="A75" s="8" t="s">
        <v>177</v>
      </c>
      <c r="B75" s="8" t="s">
        <v>28</v>
      </c>
      <c r="C75" s="3" t="s">
        <v>31</v>
      </c>
      <c r="D75" s="3">
        <v>11</v>
      </c>
      <c r="E75" s="3">
        <v>2017</v>
      </c>
      <c r="F75" t="str">
        <f t="shared" si="1"/>
        <v>Juvederm Ultra 4 S30LA50584</v>
      </c>
      <c r="G75" t="s">
        <v>180</v>
      </c>
    </row>
    <row r="76" spans="1:7" ht="17.25" thickBot="1" x14ac:dyDescent="0.3">
      <c r="A76" s="8" t="s">
        <v>177</v>
      </c>
      <c r="B76" s="8" t="s">
        <v>28</v>
      </c>
      <c r="C76" s="3" t="s">
        <v>32</v>
      </c>
      <c r="D76" s="3">
        <v>5</v>
      </c>
      <c r="E76" s="3">
        <v>2018</v>
      </c>
      <c r="F76" t="str">
        <f t="shared" si="1"/>
        <v>Juvederm Ultra 4 S30LA60274</v>
      </c>
      <c r="G76" t="s">
        <v>180</v>
      </c>
    </row>
    <row r="77" spans="1:7" ht="17.25" thickBot="1" x14ac:dyDescent="0.3">
      <c r="A77" s="25" t="s">
        <v>177</v>
      </c>
      <c r="B77" s="25" t="s">
        <v>28</v>
      </c>
      <c r="C77" s="26" t="s">
        <v>33</v>
      </c>
      <c r="D77" s="26">
        <v>9</v>
      </c>
      <c r="E77" s="26">
        <v>2017</v>
      </c>
      <c r="F77" t="str">
        <f t="shared" si="1"/>
        <v>Juvederm Ultra 4 S30LA50470</v>
      </c>
      <c r="G77" t="s">
        <v>180</v>
      </c>
    </row>
    <row r="78" spans="1:7" ht="18" thickTop="1" thickBot="1" x14ac:dyDescent="0.3">
      <c r="A78" s="23" t="s">
        <v>177</v>
      </c>
      <c r="B78" s="24" t="s">
        <v>34</v>
      </c>
      <c r="C78" s="3" t="s">
        <v>35</v>
      </c>
      <c r="D78" s="3">
        <v>5</v>
      </c>
      <c r="E78" s="3">
        <v>2018</v>
      </c>
      <c r="F78" t="str">
        <f t="shared" si="1"/>
        <v>Juvederm Ultra Smile X30LA60252</v>
      </c>
      <c r="G78" t="s">
        <v>180</v>
      </c>
    </row>
    <row r="79" spans="1:7" ht="17.25" thickBot="1" x14ac:dyDescent="0.3">
      <c r="A79" s="8" t="s">
        <v>177</v>
      </c>
      <c r="B79" s="8" t="s">
        <v>34</v>
      </c>
      <c r="C79" s="3" t="s">
        <v>115</v>
      </c>
      <c r="D79" s="3"/>
      <c r="E79" s="3"/>
      <c r="F79" t="str">
        <f t="shared" si="1"/>
        <v>Juvederm Ultra Smile X30LA50548</v>
      </c>
      <c r="G79" t="s">
        <v>180</v>
      </c>
    </row>
    <row r="80" spans="1:7" ht="17.25" thickBot="1" x14ac:dyDescent="0.3">
      <c r="A80" s="8" t="s">
        <v>177</v>
      </c>
      <c r="B80" s="8" t="s">
        <v>34</v>
      </c>
      <c r="C80" s="3" t="s">
        <v>166</v>
      </c>
      <c r="D80" s="3">
        <v>7</v>
      </c>
      <c r="E80" s="3">
        <v>2016</v>
      </c>
      <c r="F80" t="str">
        <f t="shared" si="1"/>
        <v>Juvederm Ultra Smile X30LA40262</v>
      </c>
      <c r="G80" t="s">
        <v>180</v>
      </c>
    </row>
    <row r="81" spans="1:7" ht="17.25" thickBot="1" x14ac:dyDescent="0.3">
      <c r="A81" s="8" t="s">
        <v>177</v>
      </c>
      <c r="B81" s="8" t="s">
        <v>34</v>
      </c>
      <c r="C81" s="3" t="s">
        <v>167</v>
      </c>
      <c r="D81" s="3">
        <v>12</v>
      </c>
      <c r="E81" s="3">
        <v>2018</v>
      </c>
      <c r="F81" t="str">
        <f t="shared" si="1"/>
        <v>Juvederm Ultra Smile X30LA70024</v>
      </c>
      <c r="G81" t="s">
        <v>180</v>
      </c>
    </row>
    <row r="82" spans="1:7" ht="17.25" thickBot="1" x14ac:dyDescent="0.3">
      <c r="A82" s="8" t="s">
        <v>177</v>
      </c>
      <c r="B82" s="8" t="s">
        <v>34</v>
      </c>
      <c r="C82" s="3" t="s">
        <v>116</v>
      </c>
      <c r="D82" s="3"/>
      <c r="E82" s="3"/>
      <c r="F82" t="str">
        <f t="shared" si="1"/>
        <v>Juvederm Ultra Smile X30LA60227</v>
      </c>
      <c r="G82" t="s">
        <v>180</v>
      </c>
    </row>
    <row r="83" spans="1:7" ht="17.25" thickBot="1" x14ac:dyDescent="0.3">
      <c r="A83" s="1" t="s">
        <v>177</v>
      </c>
      <c r="B83" s="8" t="s">
        <v>34</v>
      </c>
      <c r="C83" s="3" t="s">
        <v>117</v>
      </c>
      <c r="D83" s="3">
        <v>9</v>
      </c>
      <c r="E83" s="3">
        <v>2018</v>
      </c>
      <c r="F83" t="str">
        <f t="shared" si="1"/>
        <v>Juvederm Ultra Smile X30LA60419</v>
      </c>
      <c r="G83" t="s">
        <v>180</v>
      </c>
    </row>
    <row r="84" spans="1:7" ht="17.25" thickBot="1" x14ac:dyDescent="0.3">
      <c r="A84" s="8" t="s">
        <v>177</v>
      </c>
      <c r="B84" s="8" t="s">
        <v>34</v>
      </c>
      <c r="C84" s="3" t="s">
        <v>118</v>
      </c>
      <c r="D84" s="3">
        <v>10</v>
      </c>
      <c r="E84" s="3">
        <v>2018</v>
      </c>
      <c r="F84" t="str">
        <f t="shared" si="1"/>
        <v>Juvederm Ultra Smile X30LA60467</v>
      </c>
      <c r="G84" t="s">
        <v>180</v>
      </c>
    </row>
    <row r="85" spans="1:7" ht="17.25" thickBot="1" x14ac:dyDescent="0.3">
      <c r="A85" s="8" t="s">
        <v>177</v>
      </c>
      <c r="B85" s="8" t="s">
        <v>34</v>
      </c>
      <c r="C85" s="3" t="s">
        <v>119</v>
      </c>
      <c r="D85" s="3">
        <v>10</v>
      </c>
      <c r="E85" s="3">
        <v>2018</v>
      </c>
      <c r="F85" t="str">
        <f t="shared" si="1"/>
        <v>Juvederm Ultra Smile X30LA60493</v>
      </c>
      <c r="G85" t="s">
        <v>180</v>
      </c>
    </row>
    <row r="86" spans="1:7" ht="17.25" thickBot="1" x14ac:dyDescent="0.3">
      <c r="A86" s="8" t="s">
        <v>177</v>
      </c>
      <c r="B86" s="8" t="s">
        <v>34</v>
      </c>
      <c r="C86" s="3" t="s">
        <v>120</v>
      </c>
      <c r="D86" s="3">
        <v>1</v>
      </c>
      <c r="E86" s="3">
        <v>2019</v>
      </c>
      <c r="F86" t="str">
        <f t="shared" si="1"/>
        <v>Juvederm Ultra Smile X30LA70078</v>
      </c>
      <c r="G86" t="s">
        <v>180</v>
      </c>
    </row>
    <row r="87" spans="1:7" ht="17.25" thickBot="1" x14ac:dyDescent="0.3">
      <c r="A87" s="8" t="s">
        <v>177</v>
      </c>
      <c r="B87" s="8" t="s">
        <v>34</v>
      </c>
      <c r="C87" s="3" t="s">
        <v>121</v>
      </c>
      <c r="D87" s="3">
        <v>12</v>
      </c>
      <c r="E87" s="3">
        <v>2018</v>
      </c>
      <c r="F87" t="str">
        <f t="shared" si="1"/>
        <v>Juvederm Ultra Smile X30LA70026</v>
      </c>
      <c r="G87" t="s">
        <v>180</v>
      </c>
    </row>
    <row r="88" spans="1:7" ht="17.25" thickBot="1" x14ac:dyDescent="0.3">
      <c r="A88" s="1" t="s">
        <v>177</v>
      </c>
      <c r="B88" s="8" t="s">
        <v>34</v>
      </c>
      <c r="C88" s="3" t="s">
        <v>179</v>
      </c>
      <c r="D88" s="3">
        <v>4</v>
      </c>
      <c r="E88" s="3">
        <v>2019</v>
      </c>
      <c r="F88" t="str">
        <f t="shared" si="1"/>
        <v>Juvederm Ultra Smile X30LA70288</v>
      </c>
      <c r="G88" t="s">
        <v>180</v>
      </c>
    </row>
    <row r="89" spans="1:7" ht="17.25" thickBot="1" x14ac:dyDescent="0.3">
      <c r="A89" s="8" t="s">
        <v>177</v>
      </c>
      <c r="B89" s="8" t="s">
        <v>34</v>
      </c>
      <c r="C89" s="3" t="s">
        <v>122</v>
      </c>
      <c r="D89" s="3">
        <v>3</v>
      </c>
      <c r="E89" s="3">
        <v>2019</v>
      </c>
      <c r="F89" t="str">
        <f t="shared" si="1"/>
        <v>Juvederm Ultra Smile X30LA70216</v>
      </c>
      <c r="G89" t="s">
        <v>180</v>
      </c>
    </row>
    <row r="90" spans="1:7" ht="17.25" thickBot="1" x14ac:dyDescent="0.3">
      <c r="A90" s="8" t="s">
        <v>177</v>
      </c>
      <c r="B90" s="8" t="s">
        <v>34</v>
      </c>
      <c r="C90" s="3" t="s">
        <v>123</v>
      </c>
      <c r="D90" s="3">
        <v>4</v>
      </c>
      <c r="E90" s="3">
        <v>2019</v>
      </c>
      <c r="F90" t="str">
        <f t="shared" si="1"/>
        <v>Juvederm Ultra Smile X30LA70313</v>
      </c>
      <c r="G90" t="s">
        <v>180</v>
      </c>
    </row>
    <row r="91" spans="1:7" ht="17.25" thickBot="1" x14ac:dyDescent="0.3">
      <c r="A91" s="8" t="s">
        <v>177</v>
      </c>
      <c r="B91" s="8" t="s">
        <v>34</v>
      </c>
      <c r="C91" s="3" t="s">
        <v>124</v>
      </c>
      <c r="D91" s="3">
        <v>5</v>
      </c>
      <c r="E91" s="3">
        <v>2019</v>
      </c>
      <c r="F91" t="str">
        <f t="shared" si="1"/>
        <v>Juvederm Ultra Smile X30LA70357</v>
      </c>
      <c r="G91" t="s">
        <v>180</v>
      </c>
    </row>
    <row r="92" spans="1:7" ht="17.25" thickBot="1" x14ac:dyDescent="0.3">
      <c r="A92" s="8" t="s">
        <v>177</v>
      </c>
      <c r="B92" s="8" t="s">
        <v>34</v>
      </c>
      <c r="C92" s="3" t="s">
        <v>36</v>
      </c>
      <c r="D92" s="3">
        <v>3</v>
      </c>
      <c r="E92" s="3">
        <v>2018</v>
      </c>
      <c r="F92" t="str">
        <f t="shared" si="1"/>
        <v>Juvederm Ultra Smile X30LA60182</v>
      </c>
      <c r="G92" t="s">
        <v>180</v>
      </c>
    </row>
    <row r="93" spans="1:7" ht="17.25" thickBot="1" x14ac:dyDescent="0.3">
      <c r="A93" s="28" t="s">
        <v>177</v>
      </c>
      <c r="B93" s="25" t="s">
        <v>34</v>
      </c>
      <c r="C93" s="26" t="s">
        <v>37</v>
      </c>
      <c r="D93" s="26">
        <v>9</v>
      </c>
      <c r="E93" s="26">
        <v>2017</v>
      </c>
      <c r="F93" t="str">
        <f t="shared" si="1"/>
        <v>Juvederm Ultra Smile X30LA50489</v>
      </c>
      <c r="G93" t="s">
        <v>180</v>
      </c>
    </row>
    <row r="94" spans="1:7" ht="18" thickTop="1" thickBot="1" x14ac:dyDescent="0.3">
      <c r="A94" s="24" t="s">
        <v>177</v>
      </c>
      <c r="B94" s="24" t="s">
        <v>38</v>
      </c>
      <c r="C94" s="3" t="s">
        <v>39</v>
      </c>
      <c r="D94" s="3">
        <v>4</v>
      </c>
      <c r="E94" s="3">
        <v>2018</v>
      </c>
      <c r="F94" t="str">
        <f t="shared" si="1"/>
        <v>Juvederm VOLBELLA V15LA60222</v>
      </c>
      <c r="G94" t="s">
        <v>180</v>
      </c>
    </row>
    <row r="95" spans="1:7" ht="17.25" thickBot="1" x14ac:dyDescent="0.3">
      <c r="A95" s="8" t="s">
        <v>178</v>
      </c>
      <c r="B95" s="8" t="s">
        <v>38</v>
      </c>
      <c r="C95" s="3" t="s">
        <v>40</v>
      </c>
      <c r="D95" s="3">
        <v>1</v>
      </c>
      <c r="E95" s="3">
        <v>2017</v>
      </c>
      <c r="F95" t="str">
        <f t="shared" si="1"/>
        <v>Juvederm VOLBELLA V15LA50096</v>
      </c>
      <c r="G95" t="s">
        <v>180</v>
      </c>
    </row>
    <row r="96" spans="1:7" ht="17.25" thickBot="1" x14ac:dyDescent="0.3">
      <c r="A96" s="8" t="s">
        <v>177</v>
      </c>
      <c r="B96" s="8" t="s">
        <v>38</v>
      </c>
      <c r="C96" s="3" t="s">
        <v>125</v>
      </c>
      <c r="D96" s="3"/>
      <c r="E96" s="3"/>
      <c r="F96" t="str">
        <f t="shared" si="1"/>
        <v>Juvederm VOLBELLA V15LA60047</v>
      </c>
      <c r="G96" t="s">
        <v>180</v>
      </c>
    </row>
    <row r="97" spans="1:7" ht="17.25" thickBot="1" x14ac:dyDescent="0.3">
      <c r="A97" s="8" t="s">
        <v>178</v>
      </c>
      <c r="B97" s="8" t="s">
        <v>38</v>
      </c>
      <c r="C97" s="3" t="s">
        <v>126</v>
      </c>
      <c r="D97" s="3">
        <v>1</v>
      </c>
      <c r="E97" s="3">
        <v>2018</v>
      </c>
      <c r="F97" t="str">
        <f t="shared" si="1"/>
        <v>Juvederm VOLBELLA V15LA60095</v>
      </c>
      <c r="G97" t="s">
        <v>180</v>
      </c>
    </row>
    <row r="98" spans="1:7" ht="17.25" thickBot="1" x14ac:dyDescent="0.3">
      <c r="A98" s="1" t="s">
        <v>178</v>
      </c>
      <c r="B98" s="8" t="s">
        <v>38</v>
      </c>
      <c r="C98" s="3" t="s">
        <v>168</v>
      </c>
      <c r="D98" s="3">
        <v>3</v>
      </c>
      <c r="E98" s="3">
        <v>2016</v>
      </c>
      <c r="F98" t="str">
        <f t="shared" si="1"/>
        <v>Juvederm VOLBELLA V15LA40082</v>
      </c>
      <c r="G98" t="s">
        <v>180</v>
      </c>
    </row>
    <row r="99" spans="1:7" ht="17.25" thickBot="1" x14ac:dyDescent="0.3">
      <c r="A99" s="8" t="s">
        <v>177</v>
      </c>
      <c r="B99" s="8" t="s">
        <v>38</v>
      </c>
      <c r="C99" s="3" t="s">
        <v>169</v>
      </c>
      <c r="D99" s="3">
        <v>1</v>
      </c>
      <c r="E99" s="3">
        <v>2019</v>
      </c>
      <c r="F99" t="str">
        <f t="shared" si="1"/>
        <v>Juvederm VOLBELLA V15LA70052</v>
      </c>
      <c r="G99" t="s">
        <v>180</v>
      </c>
    </row>
    <row r="100" spans="1:7" ht="17.25" thickBot="1" x14ac:dyDescent="0.3">
      <c r="A100" s="8" t="s">
        <v>178</v>
      </c>
      <c r="B100" s="8" t="s">
        <v>38</v>
      </c>
      <c r="C100" s="3" t="s">
        <v>127</v>
      </c>
      <c r="D100" s="3">
        <v>8</v>
      </c>
      <c r="E100" s="3">
        <v>2018</v>
      </c>
      <c r="F100" t="str">
        <f t="shared" si="1"/>
        <v>Juvederm VOLBELLA V15LA60380</v>
      </c>
      <c r="G100" t="s">
        <v>180</v>
      </c>
    </row>
    <row r="101" spans="1:7" ht="17.25" thickBot="1" x14ac:dyDescent="0.3">
      <c r="A101" s="8" t="s">
        <v>177</v>
      </c>
      <c r="B101" s="8" t="s">
        <v>38</v>
      </c>
      <c r="C101" s="3" t="s">
        <v>128</v>
      </c>
      <c r="D101" s="3">
        <v>8</v>
      </c>
      <c r="E101" s="3">
        <v>2018</v>
      </c>
      <c r="F101" t="str">
        <f t="shared" si="1"/>
        <v>Juvederm VOLBELLA V15LA60381</v>
      </c>
      <c r="G101" t="s">
        <v>180</v>
      </c>
    </row>
    <row r="102" spans="1:7" ht="17.25" thickBot="1" x14ac:dyDescent="0.3">
      <c r="A102" s="8" t="s">
        <v>177</v>
      </c>
      <c r="B102" s="8" t="s">
        <v>38</v>
      </c>
      <c r="C102" s="3" t="s">
        <v>129</v>
      </c>
      <c r="D102" s="3">
        <v>9</v>
      </c>
      <c r="E102" s="3">
        <v>2018</v>
      </c>
      <c r="F102" t="str">
        <f t="shared" si="1"/>
        <v>Juvederm VOLBELLA V15LA60423</v>
      </c>
      <c r="G102" t="s">
        <v>180</v>
      </c>
    </row>
    <row r="103" spans="1:7" ht="17.25" thickBot="1" x14ac:dyDescent="0.3">
      <c r="A103" s="1" t="s">
        <v>177</v>
      </c>
      <c r="B103" s="8" t="s">
        <v>38</v>
      </c>
      <c r="C103" s="3" t="s">
        <v>130</v>
      </c>
      <c r="D103" s="3">
        <v>2</v>
      </c>
      <c r="E103" s="3">
        <v>2019</v>
      </c>
      <c r="F103" t="str">
        <f t="shared" si="1"/>
        <v>Juvederm VOLBELLA V15LA70118</v>
      </c>
      <c r="G103" t="s">
        <v>180</v>
      </c>
    </row>
    <row r="104" spans="1:7" ht="17.25" thickBot="1" x14ac:dyDescent="0.3">
      <c r="A104" s="8" t="s">
        <v>177</v>
      </c>
      <c r="B104" s="8" t="s">
        <v>38</v>
      </c>
      <c r="C104" s="3" t="s">
        <v>131</v>
      </c>
      <c r="D104" s="3">
        <v>1</v>
      </c>
      <c r="E104" s="3">
        <v>2019</v>
      </c>
      <c r="F104" t="str">
        <f t="shared" si="1"/>
        <v>Juvederm VOLBELLA V15LA70103</v>
      </c>
      <c r="G104" t="s">
        <v>180</v>
      </c>
    </row>
    <row r="105" spans="1:7" ht="17.25" thickBot="1" x14ac:dyDescent="0.3">
      <c r="A105" s="8" t="s">
        <v>177</v>
      </c>
      <c r="B105" s="8" t="s">
        <v>38</v>
      </c>
      <c r="C105" s="3" t="s">
        <v>132</v>
      </c>
      <c r="D105" s="3">
        <v>5</v>
      </c>
      <c r="E105" s="3">
        <v>2019</v>
      </c>
      <c r="F105" t="str">
        <f t="shared" si="1"/>
        <v>Juvederm VOLBELLA V15LA70350</v>
      </c>
      <c r="G105" t="s">
        <v>180</v>
      </c>
    </row>
    <row r="106" spans="1:7" ht="17.25" thickBot="1" x14ac:dyDescent="0.3">
      <c r="A106" s="8" t="s">
        <v>177</v>
      </c>
      <c r="B106" s="8" t="s">
        <v>38</v>
      </c>
      <c r="C106" s="3" t="s">
        <v>133</v>
      </c>
      <c r="D106" s="3">
        <v>4</v>
      </c>
      <c r="E106" s="3">
        <v>2019</v>
      </c>
      <c r="F106" t="str">
        <f t="shared" si="1"/>
        <v>Juvederm VOLBELLA V15LA70279</v>
      </c>
      <c r="G106" t="s">
        <v>180</v>
      </c>
    </row>
    <row r="107" spans="1:7" ht="17.25" thickBot="1" x14ac:dyDescent="0.3">
      <c r="A107" s="8" t="s">
        <v>178</v>
      </c>
      <c r="B107" s="8" t="s">
        <v>38</v>
      </c>
      <c r="C107" s="3" t="s">
        <v>41</v>
      </c>
      <c r="D107" s="3">
        <v>8</v>
      </c>
      <c r="E107" s="3">
        <v>2017</v>
      </c>
      <c r="F107" t="str">
        <f t="shared" si="1"/>
        <v>Juvederm VOLBELLA V15LA50395</v>
      </c>
      <c r="G107" t="s">
        <v>180</v>
      </c>
    </row>
    <row r="108" spans="1:7" ht="17.25" thickBot="1" x14ac:dyDescent="0.3">
      <c r="A108" s="28" t="s">
        <v>177</v>
      </c>
      <c r="B108" s="25" t="s">
        <v>38</v>
      </c>
      <c r="C108" s="26" t="s">
        <v>42</v>
      </c>
      <c r="D108" s="26">
        <v>11</v>
      </c>
      <c r="E108" s="26">
        <v>2017</v>
      </c>
      <c r="F108" t="str">
        <f t="shared" si="1"/>
        <v>Juvederm VOLBELLA V15LA50557</v>
      </c>
      <c r="G108" t="s">
        <v>180</v>
      </c>
    </row>
    <row r="109" spans="1:7" ht="18" thickTop="1" thickBot="1" x14ac:dyDescent="0.3">
      <c r="A109" s="24" t="s">
        <v>177</v>
      </c>
      <c r="B109" s="24" t="s">
        <v>43</v>
      </c>
      <c r="C109" s="3" t="s">
        <v>44</v>
      </c>
      <c r="D109" s="3">
        <v>9</v>
      </c>
      <c r="E109" s="3">
        <v>2017</v>
      </c>
      <c r="F109" t="str">
        <f t="shared" si="1"/>
        <v>Juvederm VOLIFT V17LA50487</v>
      </c>
      <c r="G109" t="s">
        <v>180</v>
      </c>
    </row>
    <row r="110" spans="1:7" ht="17.25" thickBot="1" x14ac:dyDescent="0.3">
      <c r="A110" s="8" t="s">
        <v>177</v>
      </c>
      <c r="B110" s="8" t="s">
        <v>43</v>
      </c>
      <c r="C110" s="3" t="s">
        <v>45</v>
      </c>
      <c r="D110" s="3">
        <v>2</v>
      </c>
      <c r="E110" s="3">
        <v>2017</v>
      </c>
      <c r="F110" t="str">
        <f t="shared" si="1"/>
        <v>Juvederm VOLIFT V17LA50199</v>
      </c>
      <c r="G110" t="s">
        <v>180</v>
      </c>
    </row>
    <row r="111" spans="1:7" ht="17.25" thickBot="1" x14ac:dyDescent="0.3">
      <c r="A111" s="8" t="s">
        <v>177</v>
      </c>
      <c r="B111" s="8" t="s">
        <v>43</v>
      </c>
      <c r="C111" s="3" t="s">
        <v>170</v>
      </c>
      <c r="D111" s="3">
        <v>3</v>
      </c>
      <c r="E111" s="3">
        <v>2016</v>
      </c>
      <c r="F111" t="str">
        <f t="shared" si="1"/>
        <v>Juvederm VOLIFT V17LA40105</v>
      </c>
      <c r="G111" t="s">
        <v>180</v>
      </c>
    </row>
    <row r="112" spans="1:7" ht="17.25" thickBot="1" x14ac:dyDescent="0.3">
      <c r="A112" s="8" t="s">
        <v>177</v>
      </c>
      <c r="B112" s="8" t="s">
        <v>43</v>
      </c>
      <c r="C112" s="3" t="s">
        <v>171</v>
      </c>
      <c r="D112" s="3">
        <v>2</v>
      </c>
      <c r="E112" s="3">
        <v>2019</v>
      </c>
      <c r="F112" t="str">
        <f t="shared" si="1"/>
        <v>Juvederm VOLIFT V17LA70130</v>
      </c>
      <c r="G112" t="s">
        <v>180</v>
      </c>
    </row>
    <row r="113" spans="1:7" ht="17.25" thickBot="1" x14ac:dyDescent="0.3">
      <c r="A113" s="1" t="s">
        <v>177</v>
      </c>
      <c r="B113" s="8" t="s">
        <v>43</v>
      </c>
      <c r="C113" s="3" t="s">
        <v>134</v>
      </c>
      <c r="D113" s="3"/>
      <c r="E113" s="3"/>
      <c r="F113" t="str">
        <f t="shared" si="1"/>
        <v>Juvederm VOLIFT V17LA60019</v>
      </c>
      <c r="G113" t="s">
        <v>180</v>
      </c>
    </row>
    <row r="114" spans="1:7" ht="17.25" thickBot="1" x14ac:dyDescent="0.3">
      <c r="A114" s="8" t="s">
        <v>178</v>
      </c>
      <c r="B114" s="8" t="s">
        <v>43</v>
      </c>
      <c r="C114" s="3" t="s">
        <v>135</v>
      </c>
      <c r="D114" s="3">
        <v>4</v>
      </c>
      <c r="E114" s="3">
        <v>2018</v>
      </c>
      <c r="F114" t="str">
        <f t="shared" si="1"/>
        <v>Juvederm VOLIFT V17LA60210</v>
      </c>
      <c r="G114" t="s">
        <v>180</v>
      </c>
    </row>
    <row r="115" spans="1:7" ht="17.25" thickBot="1" x14ac:dyDescent="0.3">
      <c r="A115" s="8" t="s">
        <v>177</v>
      </c>
      <c r="B115" s="8" t="s">
        <v>43</v>
      </c>
      <c r="C115" s="3" t="s">
        <v>136</v>
      </c>
      <c r="D115" s="3">
        <v>8</v>
      </c>
      <c r="E115" s="3">
        <v>2018</v>
      </c>
      <c r="F115" t="str">
        <f t="shared" si="1"/>
        <v>Juvederm VOLIFT V17LA60409</v>
      </c>
      <c r="G115" t="s">
        <v>180</v>
      </c>
    </row>
    <row r="116" spans="1:7" ht="17.25" thickBot="1" x14ac:dyDescent="0.3">
      <c r="A116" s="8" t="s">
        <v>177</v>
      </c>
      <c r="B116" s="8" t="s">
        <v>43</v>
      </c>
      <c r="C116" s="3" t="s">
        <v>137</v>
      </c>
      <c r="D116" s="3">
        <v>9</v>
      </c>
      <c r="E116" s="3">
        <v>2018</v>
      </c>
      <c r="F116" t="str">
        <f t="shared" si="1"/>
        <v>Juvederm VOLIFT V17LA60462</v>
      </c>
      <c r="G116" t="s">
        <v>180</v>
      </c>
    </row>
    <row r="117" spans="1:7" ht="17.25" thickBot="1" x14ac:dyDescent="0.3">
      <c r="A117" s="8" t="s">
        <v>177</v>
      </c>
      <c r="B117" s="8" t="s">
        <v>43</v>
      </c>
      <c r="C117" s="3" t="s">
        <v>139</v>
      </c>
      <c r="D117" s="3">
        <v>4</v>
      </c>
      <c r="E117" s="3">
        <v>2019</v>
      </c>
      <c r="F117" t="str">
        <f t="shared" si="1"/>
        <v>Juvederm VOLIFT V17LA70300</v>
      </c>
      <c r="G117" t="s">
        <v>180</v>
      </c>
    </row>
    <row r="118" spans="1:7" ht="17.25" thickBot="1" x14ac:dyDescent="0.3">
      <c r="A118" s="1" t="s">
        <v>177</v>
      </c>
      <c r="B118" s="8" t="s">
        <v>43</v>
      </c>
      <c r="C118" s="3" t="s">
        <v>138</v>
      </c>
      <c r="D118" s="3">
        <v>2</v>
      </c>
      <c r="E118" s="3">
        <v>2019</v>
      </c>
      <c r="F118" t="str">
        <f t="shared" si="1"/>
        <v>Juvederm VOLIFT V17LA70198</v>
      </c>
      <c r="G118" t="s">
        <v>180</v>
      </c>
    </row>
    <row r="119" spans="1:7" ht="17.25" thickBot="1" x14ac:dyDescent="0.3">
      <c r="A119" s="8" t="s">
        <v>178</v>
      </c>
      <c r="B119" s="8" t="s">
        <v>43</v>
      </c>
      <c r="C119" s="3" t="s">
        <v>46</v>
      </c>
      <c r="D119" s="3">
        <v>5</v>
      </c>
      <c r="E119" s="3">
        <v>2018</v>
      </c>
      <c r="F119" t="str">
        <f t="shared" si="1"/>
        <v>Juvederm VOLIFT V17LA60253</v>
      </c>
      <c r="G119" t="s">
        <v>180</v>
      </c>
    </row>
    <row r="120" spans="1:7" ht="17.25" thickBot="1" x14ac:dyDescent="0.3">
      <c r="A120" s="8" t="s">
        <v>177</v>
      </c>
      <c r="B120" s="8" t="s">
        <v>43</v>
      </c>
      <c r="C120" s="3" t="s">
        <v>140</v>
      </c>
      <c r="D120" s="3"/>
      <c r="E120" s="3"/>
      <c r="F120" t="str">
        <f t="shared" si="1"/>
        <v>Juvederm VOLIFT V17LA60431</v>
      </c>
      <c r="G120" t="s">
        <v>180</v>
      </c>
    </row>
    <row r="121" spans="1:7" ht="17.25" thickBot="1" x14ac:dyDescent="0.3">
      <c r="A121" s="8" t="s">
        <v>178</v>
      </c>
      <c r="B121" s="8" t="s">
        <v>43</v>
      </c>
      <c r="C121" s="3" t="s">
        <v>47</v>
      </c>
      <c r="D121" s="3">
        <v>10</v>
      </c>
      <c r="E121" s="3">
        <v>2017</v>
      </c>
      <c r="F121" t="str">
        <f t="shared" si="1"/>
        <v>Juvederm VOLIFT V17LA50534</v>
      </c>
      <c r="G121" t="s">
        <v>180</v>
      </c>
    </row>
    <row r="122" spans="1:7" ht="17.25" thickBot="1" x14ac:dyDescent="0.3">
      <c r="A122" s="25" t="s">
        <v>177</v>
      </c>
      <c r="B122" s="25" t="s">
        <v>43</v>
      </c>
      <c r="C122" s="26" t="s">
        <v>48</v>
      </c>
      <c r="D122" s="26">
        <v>2</v>
      </c>
      <c r="E122" s="26">
        <v>2018</v>
      </c>
      <c r="F122" t="str">
        <f t="shared" si="1"/>
        <v>Juvederm VOLIFT V17LA50140</v>
      </c>
      <c r="G122" t="s">
        <v>180</v>
      </c>
    </row>
    <row r="123" spans="1:7" ht="18" thickTop="1" thickBot="1" x14ac:dyDescent="0.3">
      <c r="A123" s="23" t="s">
        <v>178</v>
      </c>
      <c r="B123" s="24" t="s">
        <v>49</v>
      </c>
      <c r="C123" s="3" t="s">
        <v>50</v>
      </c>
      <c r="D123" s="3">
        <v>3</v>
      </c>
      <c r="E123" s="3">
        <v>2018</v>
      </c>
      <c r="F123" t="str">
        <f t="shared" si="1"/>
        <v>Juvederm VOLUMA VB20A60165</v>
      </c>
      <c r="G123" t="s">
        <v>180</v>
      </c>
    </row>
    <row r="124" spans="1:7" ht="17.25" thickBot="1" x14ac:dyDescent="0.3">
      <c r="A124" s="8" t="s">
        <v>178</v>
      </c>
      <c r="B124" s="8" t="s">
        <v>49</v>
      </c>
      <c r="C124" s="3" t="s">
        <v>141</v>
      </c>
      <c r="D124" s="3">
        <v>11</v>
      </c>
      <c r="E124" s="3">
        <v>2017</v>
      </c>
      <c r="F124" t="str">
        <f t="shared" si="1"/>
        <v>Juvederm VOLUMA VB20A50579</v>
      </c>
      <c r="G124" t="s">
        <v>180</v>
      </c>
    </row>
    <row r="125" spans="1:7" ht="17.25" thickBot="1" x14ac:dyDescent="0.3">
      <c r="A125" s="8" t="s">
        <v>177</v>
      </c>
      <c r="B125" s="8" t="s">
        <v>49</v>
      </c>
      <c r="C125" s="3" t="s">
        <v>142</v>
      </c>
      <c r="D125" s="3"/>
      <c r="E125" s="3"/>
      <c r="F125" t="str">
        <f t="shared" si="1"/>
        <v>Juvederm VOLUMA VB20A60042</v>
      </c>
      <c r="G125" t="s">
        <v>180</v>
      </c>
    </row>
    <row r="126" spans="1:7" ht="17.25" thickBot="1" x14ac:dyDescent="0.3">
      <c r="A126" s="8" t="s">
        <v>177</v>
      </c>
      <c r="B126" s="8" t="s">
        <v>49</v>
      </c>
      <c r="C126" s="3" t="s">
        <v>172</v>
      </c>
      <c r="D126" s="3">
        <v>7</v>
      </c>
      <c r="E126" s="3">
        <v>2016</v>
      </c>
      <c r="F126" t="str">
        <f t="shared" si="1"/>
        <v>Juvederm VOLUMA VB20A40274</v>
      </c>
      <c r="G126" t="s">
        <v>180</v>
      </c>
    </row>
    <row r="127" spans="1:7" ht="17.25" thickBot="1" x14ac:dyDescent="0.3">
      <c r="A127" s="8" t="s">
        <v>177</v>
      </c>
      <c r="B127" s="8" t="s">
        <v>49</v>
      </c>
      <c r="C127" s="3" t="s">
        <v>173</v>
      </c>
      <c r="D127" s="3">
        <v>9</v>
      </c>
      <c r="E127" s="3">
        <v>2018</v>
      </c>
      <c r="F127" t="str">
        <f t="shared" si="1"/>
        <v>Juvederm VOLUMA VB20A60431</v>
      </c>
      <c r="G127" t="s">
        <v>180</v>
      </c>
    </row>
    <row r="128" spans="1:7" ht="17.25" thickBot="1" x14ac:dyDescent="0.3">
      <c r="A128" s="1" t="s">
        <v>177</v>
      </c>
      <c r="B128" s="8" t="s">
        <v>49</v>
      </c>
      <c r="C128" s="3" t="s">
        <v>143</v>
      </c>
      <c r="D128" s="3"/>
      <c r="E128" s="3"/>
      <c r="F128" t="str">
        <f t="shared" si="1"/>
        <v>Juvederm VOLUMA VB20A60063</v>
      </c>
      <c r="G128" t="s">
        <v>180</v>
      </c>
    </row>
    <row r="129" spans="1:7" ht="17.25" thickBot="1" x14ac:dyDescent="0.3">
      <c r="A129" s="8" t="s">
        <v>178</v>
      </c>
      <c r="B129" s="8" t="s">
        <v>49</v>
      </c>
      <c r="C129" s="3" t="s">
        <v>144</v>
      </c>
      <c r="D129" s="3">
        <v>3</v>
      </c>
      <c r="E129" s="3">
        <v>2018</v>
      </c>
      <c r="F129" t="str">
        <f t="shared" si="1"/>
        <v>Juvederm VOLUMA VB20A60179</v>
      </c>
      <c r="G129" t="s">
        <v>180</v>
      </c>
    </row>
    <row r="130" spans="1:7" ht="17.25" thickBot="1" x14ac:dyDescent="0.3">
      <c r="A130" s="8" t="s">
        <v>177</v>
      </c>
      <c r="B130" s="8" t="s">
        <v>49</v>
      </c>
      <c r="C130" s="3" t="s">
        <v>181</v>
      </c>
      <c r="D130" s="3">
        <v>9</v>
      </c>
      <c r="E130" s="3">
        <v>2018</v>
      </c>
      <c r="F130" t="str">
        <f t="shared" si="1"/>
        <v>Juvederm VOLUMA VB20A60434</v>
      </c>
      <c r="G130" t="s">
        <v>180</v>
      </c>
    </row>
    <row r="131" spans="1:7" ht="17.25" thickBot="1" x14ac:dyDescent="0.3">
      <c r="A131" s="8" t="s">
        <v>177</v>
      </c>
      <c r="B131" s="8" t="s">
        <v>49</v>
      </c>
      <c r="C131" s="3" t="s">
        <v>182</v>
      </c>
      <c r="D131" s="3">
        <v>10</v>
      </c>
      <c r="E131" s="3">
        <v>2018</v>
      </c>
      <c r="F131" t="str">
        <f t="shared" si="1"/>
        <v>Juvederm VOLUMA VB20A60505</v>
      </c>
      <c r="G131" t="s">
        <v>180</v>
      </c>
    </row>
    <row r="132" spans="1:7" ht="17.25" thickBot="1" x14ac:dyDescent="0.3">
      <c r="A132" s="8" t="s">
        <v>177</v>
      </c>
      <c r="B132" s="8" t="s">
        <v>49</v>
      </c>
      <c r="C132" s="3" t="s">
        <v>183</v>
      </c>
      <c r="D132" s="3">
        <v>12</v>
      </c>
      <c r="E132" s="3">
        <v>2018</v>
      </c>
      <c r="F132" t="str">
        <f t="shared" si="1"/>
        <v>Juvederm VOLUMA VB20A70045</v>
      </c>
      <c r="G132" t="s">
        <v>180</v>
      </c>
    </row>
    <row r="133" spans="1:7" ht="17.25" thickBot="1" x14ac:dyDescent="0.3">
      <c r="A133" s="1" t="s">
        <v>177</v>
      </c>
      <c r="B133" s="8" t="s">
        <v>49</v>
      </c>
      <c r="C133" s="3" t="s">
        <v>184</v>
      </c>
      <c r="D133" s="3">
        <v>3</v>
      </c>
      <c r="E133" s="3">
        <v>2019</v>
      </c>
      <c r="F133" t="str">
        <f t="shared" ref="F133:F152" si="2">CONCATENATE(B133," ",C133)</f>
        <v>Juvederm VOLUMA VB20A70238</v>
      </c>
      <c r="G133" t="s">
        <v>180</v>
      </c>
    </row>
    <row r="134" spans="1:7" ht="17.25" thickBot="1" x14ac:dyDescent="0.3">
      <c r="A134" s="8" t="s">
        <v>177</v>
      </c>
      <c r="B134" s="8" t="s">
        <v>49</v>
      </c>
      <c r="C134" s="3" t="s">
        <v>185</v>
      </c>
      <c r="D134" s="3">
        <v>5</v>
      </c>
      <c r="E134" s="3">
        <v>2019</v>
      </c>
      <c r="F134" t="str">
        <f t="shared" si="2"/>
        <v>Juvederm VOLUMA VB20A70339</v>
      </c>
      <c r="G134" t="s">
        <v>180</v>
      </c>
    </row>
    <row r="135" spans="1:7" ht="17.25" thickBot="1" x14ac:dyDescent="0.3">
      <c r="A135" s="8" t="s">
        <v>177</v>
      </c>
      <c r="B135" s="8" t="s">
        <v>49</v>
      </c>
      <c r="C135" s="3" t="s">
        <v>186</v>
      </c>
      <c r="D135" s="3">
        <v>5</v>
      </c>
      <c r="E135" s="3">
        <v>2019</v>
      </c>
      <c r="F135" t="str">
        <f t="shared" si="2"/>
        <v>Juvederm VOLUMA VB20A70340</v>
      </c>
      <c r="G135" t="s">
        <v>180</v>
      </c>
    </row>
    <row r="136" spans="1:7" ht="17.25" thickBot="1" x14ac:dyDescent="0.3">
      <c r="A136" s="8" t="s">
        <v>178</v>
      </c>
      <c r="B136" s="8" t="s">
        <v>49</v>
      </c>
      <c r="C136" s="3" t="s">
        <v>51</v>
      </c>
      <c r="D136" s="3">
        <v>5</v>
      </c>
      <c r="E136" s="3">
        <v>2018</v>
      </c>
      <c r="F136" t="str">
        <f t="shared" si="2"/>
        <v>Juvederm VOLUMA VB20A60271</v>
      </c>
      <c r="G136" t="s">
        <v>180</v>
      </c>
    </row>
    <row r="137" spans="1:7" ht="17.25" thickBot="1" x14ac:dyDescent="0.3">
      <c r="A137" s="25" t="s">
        <v>177</v>
      </c>
      <c r="B137" s="25" t="s">
        <v>49</v>
      </c>
      <c r="C137" s="26" t="s">
        <v>52</v>
      </c>
      <c r="D137" s="26">
        <v>5</v>
      </c>
      <c r="E137" s="26">
        <v>2018</v>
      </c>
      <c r="F137" t="str">
        <f t="shared" si="2"/>
        <v>Juvederm VOLUMA VB20A60285</v>
      </c>
      <c r="G137" t="s">
        <v>180</v>
      </c>
    </row>
    <row r="138" spans="1:7" ht="18" thickTop="1" thickBot="1" x14ac:dyDescent="0.3">
      <c r="A138" s="23" t="s">
        <v>178</v>
      </c>
      <c r="B138" s="24" t="s">
        <v>53</v>
      </c>
      <c r="C138" s="3" t="s">
        <v>54</v>
      </c>
      <c r="D138" s="3">
        <v>12</v>
      </c>
      <c r="E138" s="3">
        <v>2017</v>
      </c>
      <c r="F138" t="str">
        <f t="shared" si="2"/>
        <v>Juvederm Hydrate BMA60050</v>
      </c>
      <c r="G138" t="s">
        <v>180</v>
      </c>
    </row>
    <row r="139" spans="1:7" ht="17.25" thickBot="1" x14ac:dyDescent="0.3">
      <c r="A139" s="8" t="s">
        <v>177</v>
      </c>
      <c r="B139" s="8" t="s">
        <v>53</v>
      </c>
      <c r="C139" s="3" t="s">
        <v>55</v>
      </c>
      <c r="D139" s="3">
        <v>2</v>
      </c>
      <c r="E139" s="3">
        <v>2018</v>
      </c>
      <c r="F139" t="str">
        <f t="shared" si="2"/>
        <v>Juvederm Hydrate BMA60170</v>
      </c>
      <c r="G139" t="s">
        <v>180</v>
      </c>
    </row>
    <row r="140" spans="1:7" ht="17.25" thickBot="1" x14ac:dyDescent="0.3">
      <c r="A140" s="8" t="s">
        <v>178</v>
      </c>
      <c r="B140" s="8" t="s">
        <v>53</v>
      </c>
      <c r="C140" s="3" t="s">
        <v>145</v>
      </c>
      <c r="D140" s="3">
        <v>6</v>
      </c>
      <c r="E140" s="3">
        <v>2017</v>
      </c>
      <c r="F140" t="str">
        <f t="shared" si="2"/>
        <v>Juvederm Hydrate BMA50307</v>
      </c>
      <c r="G140" t="s">
        <v>180</v>
      </c>
    </row>
    <row r="141" spans="1:7" ht="17.25" thickBot="1" x14ac:dyDescent="0.3">
      <c r="A141" s="8" t="s">
        <v>178</v>
      </c>
      <c r="B141" s="8" t="s">
        <v>53</v>
      </c>
      <c r="C141" s="3" t="s">
        <v>146</v>
      </c>
      <c r="D141" s="3">
        <v>9</v>
      </c>
      <c r="E141" s="3">
        <v>2017</v>
      </c>
      <c r="F141" t="str">
        <f t="shared" si="2"/>
        <v>Juvederm Hydrate BMA50469</v>
      </c>
      <c r="G141" t="s">
        <v>180</v>
      </c>
    </row>
    <row r="142" spans="1:7" ht="17.25" thickBot="1" x14ac:dyDescent="0.3">
      <c r="A142" s="8" t="s">
        <v>178</v>
      </c>
      <c r="B142" s="8" t="s">
        <v>53</v>
      </c>
      <c r="C142" s="3" t="s">
        <v>147</v>
      </c>
      <c r="D142" s="3">
        <v>12</v>
      </c>
      <c r="E142" s="3">
        <v>2017</v>
      </c>
      <c r="F142" t="str">
        <f t="shared" si="2"/>
        <v>Juvederm Hydrate BMA60049</v>
      </c>
      <c r="G142" t="s">
        <v>180</v>
      </c>
    </row>
    <row r="143" spans="1:7" ht="17.25" thickBot="1" x14ac:dyDescent="0.3">
      <c r="A143" s="1" t="s">
        <v>178</v>
      </c>
      <c r="B143" s="8" t="s">
        <v>53</v>
      </c>
      <c r="C143" s="3" t="s">
        <v>174</v>
      </c>
      <c r="D143" s="3">
        <v>6</v>
      </c>
      <c r="E143" s="3">
        <v>2016</v>
      </c>
      <c r="F143" t="str">
        <f t="shared" si="2"/>
        <v>Juvederm Hydrate BMA40253</v>
      </c>
      <c r="G143" t="s">
        <v>180</v>
      </c>
    </row>
    <row r="144" spans="1:7" ht="17.25" thickBot="1" x14ac:dyDescent="0.3">
      <c r="A144" s="8" t="s">
        <v>177</v>
      </c>
      <c r="B144" s="8" t="s">
        <v>53</v>
      </c>
      <c r="C144" s="3" t="s">
        <v>175</v>
      </c>
      <c r="D144" s="3">
        <v>12</v>
      </c>
      <c r="E144" s="3">
        <v>2018</v>
      </c>
      <c r="F144" t="str">
        <f t="shared" si="2"/>
        <v>Juvederm Hydrate BMA70062</v>
      </c>
      <c r="G144" t="s">
        <v>180</v>
      </c>
    </row>
    <row r="145" spans="1:7" ht="17.25" thickBot="1" x14ac:dyDescent="0.3">
      <c r="A145" s="8" t="s">
        <v>177</v>
      </c>
      <c r="B145" s="8" t="s">
        <v>53</v>
      </c>
      <c r="C145" s="3" t="s">
        <v>148</v>
      </c>
      <c r="D145" s="3"/>
      <c r="E145" s="3"/>
      <c r="F145" t="str">
        <f t="shared" si="2"/>
        <v>Juvederm Hydrate BMA60147</v>
      </c>
      <c r="G145" t="s">
        <v>180</v>
      </c>
    </row>
    <row r="146" spans="1:7" ht="17.25" thickBot="1" x14ac:dyDescent="0.3">
      <c r="A146" s="8" t="s">
        <v>178</v>
      </c>
      <c r="B146" s="8" t="s">
        <v>53</v>
      </c>
      <c r="C146" s="3" t="s">
        <v>149</v>
      </c>
      <c r="D146" s="3">
        <v>3</v>
      </c>
      <c r="E146" s="3">
        <v>2018</v>
      </c>
      <c r="F146" t="str">
        <f t="shared" si="2"/>
        <v>Juvederm Hydrate BMA60217</v>
      </c>
      <c r="G146" t="s">
        <v>180</v>
      </c>
    </row>
    <row r="147" spans="1:7" ht="17.25" thickBot="1" x14ac:dyDescent="0.3">
      <c r="A147" s="8" t="s">
        <v>178</v>
      </c>
      <c r="B147" s="8" t="s">
        <v>53</v>
      </c>
      <c r="C147" s="3" t="s">
        <v>150</v>
      </c>
      <c r="D147" s="3">
        <v>4</v>
      </c>
      <c r="E147" s="3">
        <v>2018</v>
      </c>
      <c r="F147" t="str">
        <f t="shared" si="2"/>
        <v>Juvederm Hydrate BMA60243</v>
      </c>
      <c r="G147" t="s">
        <v>180</v>
      </c>
    </row>
    <row r="148" spans="1:7" ht="17.25" thickBot="1" x14ac:dyDescent="0.3">
      <c r="A148" s="1" t="s">
        <v>177</v>
      </c>
      <c r="B148" s="8" t="s">
        <v>53</v>
      </c>
      <c r="C148" s="3" t="s">
        <v>151</v>
      </c>
      <c r="D148" s="3">
        <v>5</v>
      </c>
      <c r="E148" s="3">
        <v>2018</v>
      </c>
      <c r="F148" t="str">
        <f t="shared" si="2"/>
        <v>Juvederm Hydrate BMA60254</v>
      </c>
      <c r="G148" t="s">
        <v>180</v>
      </c>
    </row>
    <row r="149" spans="1:7" ht="17.25" thickBot="1" x14ac:dyDescent="0.3">
      <c r="A149" s="8" t="s">
        <v>178</v>
      </c>
      <c r="B149" s="8" t="s">
        <v>53</v>
      </c>
      <c r="C149" s="3" t="s">
        <v>152</v>
      </c>
      <c r="D149" s="3">
        <v>9</v>
      </c>
      <c r="E149" s="3">
        <v>2018</v>
      </c>
      <c r="F149" t="str">
        <f t="shared" si="2"/>
        <v>Juvederm Hydrate BMA60411</v>
      </c>
      <c r="G149" t="s">
        <v>180</v>
      </c>
    </row>
    <row r="150" spans="1:7" ht="17.25" thickBot="1" x14ac:dyDescent="0.3">
      <c r="A150" s="8" t="s">
        <v>177</v>
      </c>
      <c r="B150" s="8" t="s">
        <v>53</v>
      </c>
      <c r="C150" s="3" t="s">
        <v>153</v>
      </c>
      <c r="D150" s="3">
        <v>6</v>
      </c>
      <c r="E150" s="3">
        <v>2018</v>
      </c>
      <c r="F150" t="str">
        <f t="shared" si="2"/>
        <v>Juvederm Hydrate BMA60296</v>
      </c>
      <c r="G150" t="s">
        <v>180</v>
      </c>
    </row>
    <row r="151" spans="1:7" ht="17.25" thickBot="1" x14ac:dyDescent="0.3">
      <c r="A151" s="8" t="s">
        <v>177</v>
      </c>
      <c r="B151" s="8" t="s">
        <v>53</v>
      </c>
      <c r="C151" s="3" t="s">
        <v>154</v>
      </c>
      <c r="D151" s="3">
        <v>2</v>
      </c>
      <c r="E151" s="3">
        <v>2019</v>
      </c>
      <c r="F151" t="str">
        <f t="shared" si="2"/>
        <v>Juvederm Hydrate BMA70142</v>
      </c>
      <c r="G151" t="s">
        <v>180</v>
      </c>
    </row>
    <row r="152" spans="1:7" ht="17.25" thickBot="1" x14ac:dyDescent="0.3">
      <c r="A152" s="25" t="s">
        <v>177</v>
      </c>
      <c r="B152" s="25" t="s">
        <v>53</v>
      </c>
      <c r="C152" s="26" t="s">
        <v>155</v>
      </c>
      <c r="D152" s="26">
        <v>2</v>
      </c>
      <c r="E152" s="26">
        <v>2019</v>
      </c>
      <c r="F152" t="str">
        <f t="shared" si="2"/>
        <v>Juvederm Hydrate BMA70212</v>
      </c>
      <c r="G152" t="s">
        <v>180</v>
      </c>
    </row>
    <row r="153" spans="1:7" ht="15.75" thickTop="1" x14ac:dyDescent="0.25"/>
  </sheetData>
  <customSheetViews>
    <customSheetView guid="{3D0A9461-42D9-491D-A89F-628BFBA4B9D0}" topLeftCell="A16">
      <selection activeCell="G32" sqref="G32"/>
      <pageMargins left="0.7" right="0.7" top="0.75" bottom="0.75" header="0.3" footer="0.3"/>
      <pageSetup paperSize="9" orientation="portrait" r:id="rId1"/>
    </customSheetView>
  </customSheetViews>
  <conditionalFormatting sqref="A4:A152">
    <cfRule type="cellIs" dxfId="1" priority="1" operator="equal">
      <formula>"да"</formula>
    </cfRule>
  </conditionalFormatting>
  <pageMargins left="0.31496062992125984" right="0.31496062992125984" top="0.35433070866141736" bottom="0.35433070866141736" header="0.31496062992125984" footer="0.31496062992125984"/>
  <pageSetup paperSize="9" scale="62" fitToHeight="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rgb="FF7030A0"/>
  </sheetPr>
  <dimension ref="B1:G17"/>
  <sheetViews>
    <sheetView tabSelected="1" zoomScale="120" zoomScaleNormal="120" zoomScaleSheetLayoutView="190" workbookViewId="0">
      <selection activeCell="J13" sqref="J13"/>
    </sheetView>
  </sheetViews>
  <sheetFormatPr defaultRowHeight="15" x14ac:dyDescent="0.25"/>
  <cols>
    <col min="1" max="1" width="12" customWidth="1"/>
    <col min="2" max="2" width="1.5703125" customWidth="1"/>
    <col min="3" max="3" width="4.140625" customWidth="1"/>
    <col min="4" max="4" width="12.7109375" customWidth="1"/>
    <col min="5" max="5" width="13" customWidth="1"/>
    <col min="6" max="6" width="0.5703125" customWidth="1"/>
    <col min="7" max="7" width="0.42578125" customWidth="1"/>
    <col min="9" max="9" width="13.5703125" customWidth="1"/>
    <col min="10" max="10" width="11.42578125" customWidth="1"/>
  </cols>
  <sheetData>
    <row r="1" spans="2:7" x14ac:dyDescent="0.25">
      <c r="B1" s="6"/>
      <c r="C1" s="6"/>
      <c r="D1" s="6"/>
      <c r="E1" s="6"/>
      <c r="F1" s="6"/>
      <c r="G1" s="6"/>
    </row>
    <row r="2" spans="2:7" ht="8.25" customHeight="1" x14ac:dyDescent="0.25">
      <c r="B2" s="6"/>
      <c r="C2" s="6"/>
      <c r="D2" s="6"/>
      <c r="E2" s="6"/>
      <c r="F2" s="6"/>
      <c r="G2" s="6"/>
    </row>
    <row r="3" spans="2:7" x14ac:dyDescent="0.25">
      <c r="B3" s="6"/>
      <c r="C3" s="6" t="s">
        <v>75</v>
      </c>
      <c r="D3" s="6"/>
      <c r="E3" s="6"/>
      <c r="F3" s="6"/>
      <c r="G3" s="6"/>
    </row>
    <row r="4" spans="2:7" ht="14.25" hidden="1" customHeight="1" x14ac:dyDescent="0.25">
      <c r="B4" s="6"/>
      <c r="C4" s="6"/>
      <c r="D4" s="6">
        <v>11</v>
      </c>
      <c r="E4" s="6"/>
      <c r="F4" s="6"/>
      <c r="G4" s="6"/>
    </row>
    <row r="5" spans="2:7" ht="20.25" customHeight="1" x14ac:dyDescent="0.25">
      <c r="B5" s="6"/>
      <c r="C5" s="30" t="s">
        <v>74</v>
      </c>
      <c r="D5" s="30"/>
      <c r="E5" s="30"/>
      <c r="F5" s="6"/>
      <c r="G5" s="6"/>
    </row>
    <row r="6" spans="2:7" ht="11.25" customHeight="1" x14ac:dyDescent="0.25">
      <c r="B6" s="6"/>
      <c r="C6" s="30"/>
      <c r="D6" s="30"/>
      <c r="E6" s="30"/>
      <c r="F6" s="6"/>
      <c r="G6" s="6"/>
    </row>
    <row r="7" spans="2:7" x14ac:dyDescent="0.25">
      <c r="B7" s="6"/>
      <c r="C7" s="6"/>
      <c r="D7" s="36" t="str">
        <f>VLOOKUP('1'!D11,Лист1!I4:J15,2,FALSE)</f>
        <v>VB20A</v>
      </c>
      <c r="E7" s="20">
        <v>70340</v>
      </c>
      <c r="F7" s="6"/>
      <c r="G7" s="6"/>
    </row>
    <row r="8" spans="2:7" ht="5.25" customHeight="1" x14ac:dyDescent="0.25">
      <c r="B8" s="6"/>
      <c r="C8" s="6"/>
      <c r="D8" s="6"/>
      <c r="E8" s="6"/>
      <c r="F8" s="6"/>
      <c r="G8" s="6"/>
    </row>
    <row r="9" spans="2:7" ht="2.25" customHeight="1" x14ac:dyDescent="0.25">
      <c r="B9" s="6"/>
      <c r="C9" s="6"/>
      <c r="D9" s="10"/>
      <c r="E9" s="10"/>
      <c r="F9" s="6"/>
      <c r="G9" s="6"/>
    </row>
    <row r="10" spans="2:7" x14ac:dyDescent="0.25">
      <c r="B10" s="9"/>
      <c r="C10" s="16" t="s">
        <v>73</v>
      </c>
      <c r="D10" s="7"/>
      <c r="E10" s="11"/>
      <c r="F10" s="6"/>
      <c r="G10" s="6"/>
    </row>
    <row r="11" spans="2:7" ht="18.75" x14ac:dyDescent="0.3">
      <c r="B11" s="9"/>
      <c r="C11" s="12"/>
      <c r="D11" s="31" t="str">
        <f>VLOOKUP(D4,Лист1!H4:I15,2,FALSE)</f>
        <v>Juvederm VOLUMA</v>
      </c>
      <c r="E11" s="32"/>
      <c r="F11" s="6"/>
      <c r="G11" s="6"/>
    </row>
    <row r="12" spans="2:7" ht="11.25" customHeight="1" x14ac:dyDescent="0.25">
      <c r="B12" s="9"/>
      <c r="C12" s="14" t="s">
        <v>71</v>
      </c>
      <c r="D12" s="17">
        <f>VLOOKUP(E13,Лист1!$C$4:$E$439,2,FALSE)</f>
        <v>5</v>
      </c>
      <c r="E12" s="18">
        <f>VLOOKUP(E13,Лист1!$C$4:$E$439,3,FALSE)</f>
        <v>2019</v>
      </c>
      <c r="F12" s="6"/>
      <c r="G12" s="6"/>
    </row>
    <row r="13" spans="2:7" ht="12.75" customHeight="1" x14ac:dyDescent="0.25">
      <c r="B13" s="9"/>
      <c r="C13" s="15" t="s">
        <v>72</v>
      </c>
      <c r="D13" s="13" t="s">
        <v>70</v>
      </c>
      <c r="E13" s="19" t="str">
        <f>CONCATENATE(D7,E7)</f>
        <v>VB20A70340</v>
      </c>
      <c r="F13" s="6"/>
      <c r="G13" s="6"/>
    </row>
    <row r="14" spans="2:7" ht="13.5" customHeight="1" x14ac:dyDescent="0.25">
      <c r="B14" s="6"/>
      <c r="C14" s="6"/>
      <c r="D14" s="21" t="s">
        <v>69</v>
      </c>
      <c r="E14" s="6"/>
      <c r="F14" s="6"/>
      <c r="G14" s="6"/>
    </row>
    <row r="15" spans="2:7" x14ac:dyDescent="0.25">
      <c r="B15" s="6"/>
      <c r="C15" s="6"/>
      <c r="D15" s="29" t="str">
        <f>IFERROR(VLOOKUP(CONCATENATE(D11," ",D7,E7),Лист1!F4:G139,2,FALSE),Лист1!G2)</f>
        <v>Серия ввозилась авторизованным дистрибьютором</v>
      </c>
      <c r="E15" s="29"/>
      <c r="F15" s="6"/>
      <c r="G15" s="6"/>
    </row>
    <row r="16" spans="2:7" ht="33" customHeight="1" x14ac:dyDescent="0.25">
      <c r="B16" s="6"/>
      <c r="C16" s="6"/>
      <c r="D16" s="29"/>
      <c r="E16" s="29"/>
      <c r="F16" s="6"/>
      <c r="G16" s="6"/>
    </row>
    <row r="17" spans="2:7" ht="12.75" customHeight="1" x14ac:dyDescent="0.25">
      <c r="B17" s="5"/>
      <c r="C17" s="5"/>
      <c r="D17" s="5"/>
      <c r="E17" s="5"/>
      <c r="F17" s="5"/>
      <c r="G17" s="5"/>
    </row>
  </sheetData>
  <customSheetViews>
    <customSheetView guid="{3D0A9461-42D9-491D-A89F-628BFBA4B9D0}" scale="120" showPageBreaks="1" printArea="1">
      <selection activeCell="B1" sqref="B1"/>
      <pageMargins left="0.7" right="0.7" top="0.75" bottom="0.75" header="0.3" footer="0.3"/>
      <pageSetup paperSize="9" orientation="portrait" r:id="rId1"/>
    </customSheetView>
  </customSheetViews>
  <mergeCells count="3">
    <mergeCell ref="D15:E16"/>
    <mergeCell ref="C5:E6"/>
    <mergeCell ref="D11:E11"/>
  </mergeCell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5" name="Drop Down 3">
              <controlPr defaultSize="0" autoLine="0" autoPict="0">
                <anchor moveWithCells="1">
                  <from>
                    <xdr:col>3</xdr:col>
                    <xdr:colOff>438150</xdr:colOff>
                    <xdr:row>4</xdr:row>
                    <xdr:rowOff>28575</xdr:rowOff>
                  </from>
                  <to>
                    <xdr:col>4</xdr:col>
                    <xdr:colOff>866775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BF3FD40E-48D4-49A5-9DD7-7D80169E2ED2}">
            <xm:f>Лист1!$G$2</xm:f>
            <x14:dxf>
              <font>
                <b/>
                <i val="0"/>
                <color rgb="FFFF66FF"/>
              </font>
            </x14:dxf>
          </x14:cfRule>
          <xm:sqref>D15:E16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1</vt:lpstr>
      <vt:lpstr>'1'!Область_печати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2017-10-06T09:46:17Z</cp:lastPrinted>
  <dcterms:created xsi:type="dcterms:W3CDTF">2016-09-28T10:05:51Z</dcterms:created>
  <dcterms:modified xsi:type="dcterms:W3CDTF">2017-10-13T09:01:44Z</dcterms:modified>
</cp:coreProperties>
</file>