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esktop\UNIBE\Geographie\Aufbaustudium\Jahr 2\Semester 4\AGDS\chapter 3\"/>
    </mc:Choice>
  </mc:AlternateContent>
  <xr:revisionPtr revIDLastSave="0" documentId="13_ncr:1_{2D20351A-F611-4752-80F9-19135C4737CD}" xr6:coauthVersionLast="47" xr6:coauthVersionMax="47" xr10:uidLastSave="{00000000-0000-0000-0000-000000000000}"/>
  <bookViews>
    <workbookView xWindow="-110" yWindow="-110" windowWidth="19420" windowHeight="10420" xr2:uid="{86E74CCA-C1AB-4105-80D8-CFC8ECABC8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8" i="1" l="1"/>
  <c r="N228" i="1"/>
  <c r="N227" i="1"/>
  <c r="N229" i="1"/>
  <c r="N230" i="1"/>
  <c r="N231" i="1"/>
  <c r="N232" i="1"/>
  <c r="N233" i="1"/>
  <c r="N234" i="1"/>
  <c r="N235" i="1"/>
  <c r="N236" i="1"/>
  <c r="N237" i="1"/>
  <c r="N186" i="1"/>
  <c r="N187" i="1"/>
  <c r="N188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87" i="1"/>
  <c r="N86" i="1"/>
  <c r="N10" i="1"/>
  <c r="N11" i="1"/>
  <c r="N12" i="1"/>
  <c r="N13" i="1"/>
  <c r="N14" i="1"/>
  <c r="N15" i="1"/>
  <c r="N16" i="1"/>
  <c r="N17" i="1"/>
  <c r="N9" i="1"/>
  <c r="N6" i="1"/>
  <c r="N7" i="1"/>
  <c r="N8" i="1"/>
  <c r="N5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5" i="1"/>
</calcChain>
</file>

<file path=xl/sharedStrings.xml><?xml version="1.0" encoding="utf-8"?>
<sst xmlns="http://schemas.openxmlformats.org/spreadsheetml/2006/main" count="1013" uniqueCount="217">
  <si>
    <t>assumed bulk density: 1.0 g/cm3</t>
  </si>
  <si>
    <t>fig. 4, pers. comm.</t>
  </si>
  <si>
    <t>sept. 1998</t>
  </si>
  <si>
    <t>0-10 cm</t>
  </si>
  <si>
    <t>Hagedorn et al. 2001</t>
  </si>
  <si>
    <t>jan. 1995</t>
  </si>
  <si>
    <t>WSL - sand, high N</t>
  </si>
  <si>
    <t>WSL - sand, low N</t>
  </si>
  <si>
    <t>WSL - loam, high N</t>
  </si>
  <si>
    <t>WSL - loam, low N</t>
  </si>
  <si>
    <t>table 2</t>
  </si>
  <si>
    <t>oct. 1991</t>
  </si>
  <si>
    <t>0-15 cm</t>
  </si>
  <si>
    <t>Zak et al. 1993</t>
  </si>
  <si>
    <t>may 1991</t>
  </si>
  <si>
    <t>UMBS - aspen</t>
  </si>
  <si>
    <t>bulk density = 0.93 g/cm3 (Williams et al. 2000)</t>
  </si>
  <si>
    <t>table 1</t>
  </si>
  <si>
    <t>oct. 1996</t>
  </si>
  <si>
    <t>0-5 cm</t>
  </si>
  <si>
    <t>Williams et al. 2000</t>
  </si>
  <si>
    <t>nov. 1992</t>
  </si>
  <si>
    <t>Rice et al. 1994</t>
  </si>
  <si>
    <t>Tallgrass Prairie</t>
  </si>
  <si>
    <t>table 4</t>
  </si>
  <si>
    <t>-</t>
  </si>
  <si>
    <t>0-20 cm</t>
  </si>
  <si>
    <t>Körner and Arnone 1992</t>
  </si>
  <si>
    <t>Swiss Greenhouse</t>
  </si>
  <si>
    <t>pers. comm.</t>
  </si>
  <si>
    <t>may 2003</t>
  </si>
  <si>
    <t>Van Kessel et al. 2006</t>
  </si>
  <si>
    <t>may 2002</t>
  </si>
  <si>
    <t>may 2001</t>
  </si>
  <si>
    <t>may 2000</t>
  </si>
  <si>
    <t>may 1999</t>
  </si>
  <si>
    <t>may 1998</t>
  </si>
  <si>
    <t>may 1997</t>
  </si>
  <si>
    <t>may 1996</t>
  </si>
  <si>
    <t>may 1995</t>
  </si>
  <si>
    <t>SwissFACE- clover - high N</t>
  </si>
  <si>
    <t>SwissFACE- clover - low N</t>
  </si>
  <si>
    <t>SwissFACE- grass - high N</t>
  </si>
  <si>
    <t>SwissFACE- grass - low N</t>
  </si>
  <si>
    <t>assumed bulk density: 1.19 g/cm3. 1 ring removed from dataset</t>
  </si>
  <si>
    <t>spring 2007</t>
  </si>
  <si>
    <t>0-12.5 cm</t>
  </si>
  <si>
    <t>Moran and Jastrow 2010</t>
  </si>
  <si>
    <t>assumed bulk density: 1.23 g/cm3. 1 ring removed from dataset</t>
  </si>
  <si>
    <t>spring 2006</t>
  </si>
  <si>
    <t>assumed bulk density: 1.24 g/cm3. 1  ring removed from dataset</t>
  </si>
  <si>
    <t>spring 2001</t>
  </si>
  <si>
    <t>SoyFACE</t>
  </si>
  <si>
    <t>appendix</t>
  </si>
  <si>
    <t>end growing season  2000</t>
  </si>
  <si>
    <t>Pendall et al. 2004</t>
  </si>
  <si>
    <t>end growing season  1999</t>
  </si>
  <si>
    <t>end growing season  1998</t>
  </si>
  <si>
    <t>end growing season  1997</t>
  </si>
  <si>
    <t>nov. 1995</t>
  </si>
  <si>
    <t>Shortgrass prairie</t>
  </si>
  <si>
    <t>fig. 5, pers. comm.</t>
  </si>
  <si>
    <t>oct. 2004</t>
  </si>
  <si>
    <t>Hoosbeek et al. 2009</t>
  </si>
  <si>
    <t>oct. 2003</t>
  </si>
  <si>
    <t>oct. 2001</t>
  </si>
  <si>
    <t>oct. 2000</t>
  </si>
  <si>
    <t>oct. 1999</t>
  </si>
  <si>
    <t>POPFACE - nigra</t>
  </si>
  <si>
    <t>POPFACE - euramericana</t>
  </si>
  <si>
    <t>POPFACE - alba</t>
  </si>
  <si>
    <t>fig. 4</t>
  </si>
  <si>
    <t>sept. 1996</t>
  </si>
  <si>
    <t>0-30 cm</t>
  </si>
  <si>
    <t>Johnson et al. 2006</t>
  </si>
  <si>
    <t>mar. 1993</t>
  </si>
  <si>
    <t>mar. 1991</t>
  </si>
  <si>
    <t>Placerville - high N</t>
  </si>
  <si>
    <t>Placerville - medium N</t>
  </si>
  <si>
    <t>Placerville - low N</t>
  </si>
  <si>
    <t>tab. 1</t>
  </si>
  <si>
    <t>june 2009</t>
  </si>
  <si>
    <t>Iversen et al. 2012</t>
  </si>
  <si>
    <t>fig. 1b</t>
  </si>
  <si>
    <t>oct. 2002</t>
  </si>
  <si>
    <t>Jastrow et al. 2005</t>
  </si>
  <si>
    <t>nov. 2000</t>
  </si>
  <si>
    <t>oct. 1997</t>
  </si>
  <si>
    <t>ORNL FACE</t>
  </si>
  <si>
    <t>fig. 2</t>
  </si>
  <si>
    <t>mar. 2000</t>
  </si>
  <si>
    <t>Ross et al. 2006</t>
  </si>
  <si>
    <t>apr.1994</t>
  </si>
  <si>
    <t>New Zealand OTC - N. fusca</t>
  </si>
  <si>
    <t>New Zealand OTC - P. radiata</t>
  </si>
  <si>
    <t>Ross et al. 1995</t>
  </si>
  <si>
    <t>New Zealand Greenhouse</t>
  </si>
  <si>
    <t>fig. 3</t>
  </si>
  <si>
    <t>may/oct. 2007</t>
  </si>
  <si>
    <t>Ross et al. 2013</t>
  </si>
  <si>
    <t>may/oct. 2006</t>
  </si>
  <si>
    <t>may/oct. 2005</t>
  </si>
  <si>
    <t>may/oct. 2004</t>
  </si>
  <si>
    <t>may/oct. 2003</t>
  </si>
  <si>
    <t>may/oct. 2002</t>
  </si>
  <si>
    <t>Ross et al. 2004</t>
  </si>
  <si>
    <t>may/oct. 2001</t>
  </si>
  <si>
    <t>may/oct. 2000</t>
  </si>
  <si>
    <t>may/oct. 1999</t>
  </si>
  <si>
    <t>may/oct. 1998</t>
  </si>
  <si>
    <t>may/oct. 1997</t>
  </si>
  <si>
    <t>NewZealandFACE</t>
  </si>
  <si>
    <t>may 2007</t>
  </si>
  <si>
    <t>McKinley et al. unpublished</t>
  </si>
  <si>
    <t>Langley et al. 2009</t>
  </si>
  <si>
    <t>fig. 1, pers. comm.</t>
  </si>
  <si>
    <t>Carney et al. 2007</t>
  </si>
  <si>
    <t>mar. 2001</t>
  </si>
  <si>
    <t>sept. 1999</t>
  </si>
  <si>
    <t>nov. 1998</t>
  </si>
  <si>
    <t>aug. 1998</t>
  </si>
  <si>
    <t>Hungate unpublished</t>
  </si>
  <si>
    <t>jul. 1998</t>
  </si>
  <si>
    <t>jun. 1998</t>
  </si>
  <si>
    <t>dec. 1996</t>
  </si>
  <si>
    <t>Merritt Island</t>
  </si>
  <si>
    <t>Hungate et al. unpublished</t>
  </si>
  <si>
    <t>JRGCE - Heat x Water x N</t>
  </si>
  <si>
    <t>JRGCE - Heat x Water</t>
  </si>
  <si>
    <t>JRGCE - Heat x N</t>
  </si>
  <si>
    <t>JRGCE - Heat</t>
  </si>
  <si>
    <t>JRGCE - Water x N x Burn</t>
  </si>
  <si>
    <t>JRGCE - Water x N</t>
  </si>
  <si>
    <t>JRGCE - Water x Burn</t>
  </si>
  <si>
    <t>JRGCE - Water</t>
  </si>
  <si>
    <t>JRGCE - N x Burn</t>
  </si>
  <si>
    <t>JRGCE - N</t>
  </si>
  <si>
    <t>JRGCE - Burn</t>
  </si>
  <si>
    <t>JRGCE - Control</t>
  </si>
  <si>
    <t>Hungate et al. 1997</t>
  </si>
  <si>
    <t>may 1994</t>
  </si>
  <si>
    <t>may 1993</t>
  </si>
  <si>
    <t>jan. 1992</t>
  </si>
  <si>
    <t>Jasper Ridge - sandstone</t>
  </si>
  <si>
    <t>tab. 2</t>
  </si>
  <si>
    <t>oct. 2006</t>
  </si>
  <si>
    <t>Marhan et al. 2010</t>
  </si>
  <si>
    <t>mar. 2006</t>
  </si>
  <si>
    <t>oct. 2005</t>
  </si>
  <si>
    <t>mar. 2005</t>
  </si>
  <si>
    <t>mar. 2004</t>
  </si>
  <si>
    <t>Hohenheim</t>
  </si>
  <si>
    <t>fig. 3.13</t>
  </si>
  <si>
    <t>june 2007</t>
  </si>
  <si>
    <t>0-7.5 cm</t>
  </si>
  <si>
    <t>Lenhart 2008</t>
  </si>
  <si>
    <t>GiFACE</t>
  </si>
  <si>
    <t>Talhelm et al. 2009</t>
  </si>
  <si>
    <t>FACTS II - Aspen/Mapel (+O3)</t>
  </si>
  <si>
    <t>FACTS II - Aspen/Mapel</t>
  </si>
  <si>
    <t>FACTS II - Aspen/Birch (+O3)</t>
  </si>
  <si>
    <t>FACTS II - Aspen/Birch</t>
  </si>
  <si>
    <t>FACTS II - Aspen (+O3)</t>
  </si>
  <si>
    <t>FACTS II - Aspen</t>
  </si>
  <si>
    <t>tab. 3</t>
  </si>
  <si>
    <t>aug. 2006</t>
  </si>
  <si>
    <t>Lichter et al. 2008</t>
  </si>
  <si>
    <t>aug. 2002</t>
  </si>
  <si>
    <t>aug. 1996</t>
  </si>
  <si>
    <t>FACTS I</t>
  </si>
  <si>
    <t>bulk density estimated from final soil C contents (text, page 733 and fig. 3)</t>
  </si>
  <si>
    <t>nov. 2008</t>
  </si>
  <si>
    <t>Liu et al. 2010</t>
  </si>
  <si>
    <t>aug. 2008</t>
  </si>
  <si>
    <t>apr. 2008</t>
  </si>
  <si>
    <t>nov. 2007</t>
  </si>
  <si>
    <t>aug. 2007</t>
  </si>
  <si>
    <t>apr. 2007</t>
  </si>
  <si>
    <t>nov. 2006</t>
  </si>
  <si>
    <t>apr. 2006</t>
  </si>
  <si>
    <t>nov. 2005</t>
  </si>
  <si>
    <t>jul. 2005</t>
  </si>
  <si>
    <t>China OTC - high N</t>
  </si>
  <si>
    <t>China OTC - low N</t>
  </si>
  <si>
    <t>bulk density: 1.16 g/cm3 f(text)</t>
  </si>
  <si>
    <t>jun. 2008</t>
  </si>
  <si>
    <t>Zhong et al. 2009</t>
  </si>
  <si>
    <t>mar. 2008</t>
  </si>
  <si>
    <t>China FACE - high N</t>
  </si>
  <si>
    <t>China FACE - low N</t>
  </si>
  <si>
    <t>bulk density: 0.91 g/cm3 for ambient, 0.97 for 800 ppm (table 2)</t>
  </si>
  <si>
    <t>average 2003</t>
  </si>
  <si>
    <t>0-25 cm</t>
  </si>
  <si>
    <t>Trueman and  Gonzalez-Meler 2005</t>
  </si>
  <si>
    <t>average 2002</t>
  </si>
  <si>
    <t>average 2001</t>
  </si>
  <si>
    <t>average 2000</t>
  </si>
  <si>
    <t>average 1999</t>
  </si>
  <si>
    <t>Biosphere 2</t>
  </si>
  <si>
    <t>assumed BD= 1.48 g/cm3 (Post et al. 1988)</t>
  </si>
  <si>
    <t>Leavitt et al. 2001</t>
  </si>
  <si>
    <t>ArizonaFACE - wheat - high N</t>
  </si>
  <si>
    <t>Value treatment</t>
  </si>
  <si>
    <t>Description of data source</t>
  </si>
  <si>
    <r>
      <t>increased CO</t>
    </r>
    <r>
      <rPr>
        <vertAlign val="subscript"/>
        <sz val="6"/>
        <rFont val="Times New Roman"/>
        <family val="1"/>
      </rPr>
      <t>2</t>
    </r>
  </si>
  <si>
    <r>
      <t>ambient CO</t>
    </r>
    <r>
      <rPr>
        <vertAlign val="subscript"/>
        <sz val="6"/>
        <rFont val="Times New Roman"/>
        <family val="1"/>
      </rPr>
      <t>2</t>
    </r>
  </si>
  <si>
    <t>Time (years)</t>
  </si>
  <si>
    <t>Sample date</t>
  </si>
  <si>
    <t>Depth</t>
  </si>
  <si>
    <t>Citation</t>
  </si>
  <si>
    <t>Experiment</t>
  </si>
  <si>
    <t>n</t>
  </si>
  <si>
    <t>mean</t>
  </si>
  <si>
    <r>
      <t>g C m</t>
    </r>
    <r>
      <rPr>
        <b/>
        <vertAlign val="superscript"/>
        <sz val="6"/>
        <rFont val="Times New Roman"/>
        <family val="1"/>
      </rPr>
      <t>-2</t>
    </r>
    <r>
      <rPr>
        <b/>
        <sz val="6"/>
        <rFont val="Times New Roman"/>
        <family val="1"/>
      </rPr>
      <t xml:space="preserve"> </t>
    </r>
  </si>
  <si>
    <r>
      <t>Database S1.</t>
    </r>
    <r>
      <rPr>
        <sz val="6"/>
        <rFont val="Times New Roman"/>
        <family val="1"/>
      </rPr>
      <t xml:space="preserve"> Overview of CO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 xml:space="preserve"> enrichment studies reporting soil C contents that were used in our analysis.</t>
    </r>
  </si>
  <si>
    <t>depth</t>
  </si>
  <si>
    <t>sample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</si>
</sst>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6"/>
      <name val="Times New Roman"/>
      <family val="1"/>
    </font>
    <font>
      <sz val="6"/>
      <color indexed="8"/>
      <name val="Times New Roman"/>
      <family val="1"/>
    </font>
    <font>
      <b/>
      <sz val="6"/>
      <color indexed="8"/>
      <name val="Times New Roman"/>
      <family val="1"/>
    </font>
    <font>
      <b/>
      <sz val="6"/>
      <name val="Times New Roman"/>
      <family val="1"/>
    </font>
    <font>
      <sz val="6"/>
      <color theme="1"/>
      <name val="Times New Roman"/>
      <family val="1"/>
    </font>
    <font>
      <vertAlign val="subscript"/>
      <sz val="6"/>
      <name val="Times New Roman"/>
      <family val="1"/>
    </font>
    <font>
      <i/>
      <sz val="6"/>
      <name val="Times New Roman"/>
      <family val="1"/>
    </font>
    <font>
      <i/>
      <sz val="6"/>
      <color indexed="8"/>
      <name val="Times New Roman"/>
      <family val="1"/>
    </font>
    <font>
      <b/>
      <i/>
      <sz val="6"/>
      <name val="Times New Roman"/>
      <family val="1"/>
    </font>
    <font>
      <b/>
      <vertAlign val="superscript"/>
      <sz val="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2" fontId="1" fillId="0" borderId="0" xfId="0" applyNumberFormat="1" applyFont="1" applyAlignment="1">
      <alignment horizontal="center"/>
    </xf>
    <xf numFmtId="17" fontId="1" fillId="0" borderId="0" xfId="0" quotePrefix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/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justify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8" fillId="0" borderId="0" xfId="0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234D-5091-4058-A54B-63C3A98B3F78}">
  <dimension ref="A1:O329"/>
  <sheetViews>
    <sheetView tabSelected="1" topLeftCell="C1" zoomScale="101" workbookViewId="0">
      <selection activeCell="M3" sqref="M3"/>
    </sheetView>
  </sheetViews>
  <sheetFormatPr baseColWidth="10" defaultRowHeight="14.5" x14ac:dyDescent="0.35"/>
  <cols>
    <col min="6" max="6" width="10.90625" style="28"/>
    <col min="13" max="13" width="9" style="1" customWidth="1"/>
  </cols>
  <sheetData>
    <row r="1" spans="1:15" x14ac:dyDescent="0.35">
      <c r="A1" s="8" t="s">
        <v>214</v>
      </c>
      <c r="B1" s="8"/>
      <c r="C1" s="24"/>
      <c r="E1" s="24"/>
      <c r="G1" s="25"/>
      <c r="H1" s="24"/>
      <c r="I1" s="24"/>
      <c r="J1" s="24"/>
      <c r="K1" s="24"/>
      <c r="L1" s="8"/>
      <c r="M1" s="8"/>
      <c r="O1" s="8"/>
    </row>
    <row r="2" spans="1:15" x14ac:dyDescent="0.35">
      <c r="A2" s="8"/>
      <c r="B2" s="8"/>
      <c r="C2" s="24"/>
      <c r="E2" s="24"/>
      <c r="G2" s="25"/>
      <c r="H2" s="24" t="s">
        <v>213</v>
      </c>
      <c r="I2" s="24"/>
      <c r="J2" s="24"/>
      <c r="K2" s="24"/>
      <c r="L2" s="8"/>
      <c r="M2" s="8"/>
      <c r="O2" s="8"/>
    </row>
    <row r="3" spans="1:15" x14ac:dyDescent="0.35">
      <c r="A3" s="23"/>
      <c r="B3" s="21"/>
      <c r="C3" s="22"/>
      <c r="E3" s="22"/>
      <c r="G3" s="22"/>
      <c r="H3" s="6" t="s">
        <v>212</v>
      </c>
      <c r="I3" s="6" t="s">
        <v>212</v>
      </c>
      <c r="J3" s="6" t="s">
        <v>211</v>
      </c>
      <c r="K3" s="6" t="s">
        <v>211</v>
      </c>
      <c r="L3" s="21"/>
      <c r="M3" s="21"/>
      <c r="O3" s="21"/>
    </row>
    <row r="4" spans="1:15" x14ac:dyDescent="0.35">
      <c r="A4" s="8" t="s">
        <v>210</v>
      </c>
      <c r="B4" s="2" t="s">
        <v>209</v>
      </c>
      <c r="C4" s="11" t="s">
        <v>208</v>
      </c>
      <c r="D4" t="s">
        <v>215</v>
      </c>
      <c r="E4" s="11" t="s">
        <v>207</v>
      </c>
      <c r="F4" s="28" t="s">
        <v>216</v>
      </c>
      <c r="G4" s="6" t="s">
        <v>206</v>
      </c>
      <c r="H4" s="20" t="s">
        <v>205</v>
      </c>
      <c r="I4" s="20" t="s">
        <v>204</v>
      </c>
      <c r="J4" s="20" t="s">
        <v>205</v>
      </c>
      <c r="K4" s="20" t="s">
        <v>204</v>
      </c>
      <c r="L4" s="2" t="s">
        <v>203</v>
      </c>
      <c r="M4" s="1" t="s">
        <v>202</v>
      </c>
      <c r="O4" s="1"/>
    </row>
    <row r="5" spans="1:15" x14ac:dyDescent="0.35">
      <c r="A5" s="8" t="s">
        <v>201</v>
      </c>
      <c r="B5" s="1" t="s">
        <v>200</v>
      </c>
      <c r="C5" s="26" t="s">
        <v>12</v>
      </c>
      <c r="D5">
        <f t="shared" ref="D5:D28" si="0">VALUE(SUBSTITUTE(C5,C5,MID(C5,3,2)))</f>
        <v>15</v>
      </c>
      <c r="E5" s="11" t="s">
        <v>59</v>
      </c>
      <c r="F5" s="28">
        <f>IF(E5="-",9999,VALUE(RIGHT(E5,4)))</f>
        <v>1995</v>
      </c>
      <c r="G5" s="19">
        <v>0</v>
      </c>
      <c r="H5" s="4">
        <v>1343.84</v>
      </c>
      <c r="I5" s="4">
        <v>1228.4000000000001</v>
      </c>
      <c r="J5" s="4">
        <v>4</v>
      </c>
      <c r="K5" s="4">
        <v>4</v>
      </c>
      <c r="L5" s="1" t="s">
        <v>97</v>
      </c>
      <c r="M5" s="2" t="s">
        <v>199</v>
      </c>
      <c r="N5">
        <f>VALUE(MID(M5,13,4))</f>
        <v>1.48</v>
      </c>
      <c r="O5" s="2"/>
    </row>
    <row r="6" spans="1:15" x14ac:dyDescent="0.35">
      <c r="A6" s="8"/>
      <c r="B6" s="1" t="s">
        <v>200</v>
      </c>
      <c r="C6" s="11" t="s">
        <v>12</v>
      </c>
      <c r="D6">
        <f t="shared" si="0"/>
        <v>15</v>
      </c>
      <c r="E6" s="15" t="s">
        <v>38</v>
      </c>
      <c r="F6" s="28">
        <f t="shared" ref="F6:F69" si="1">IF(E6="-",9999,VALUE(RIGHT(E6,4)))</f>
        <v>1996</v>
      </c>
      <c r="G6" s="19">
        <v>0.5</v>
      </c>
      <c r="H6" s="4">
        <v>1363.08</v>
      </c>
      <c r="I6" s="4">
        <v>1305.3600000000001</v>
      </c>
      <c r="J6" s="4">
        <v>4</v>
      </c>
      <c r="K6" s="4">
        <v>4</v>
      </c>
      <c r="L6" s="1" t="s">
        <v>97</v>
      </c>
      <c r="M6" s="2" t="s">
        <v>199</v>
      </c>
      <c r="N6">
        <f t="shared" ref="N6:N17" si="2">VALUE(MID(M6,13,4))</f>
        <v>1.48</v>
      </c>
      <c r="O6" s="2"/>
    </row>
    <row r="7" spans="1:15" x14ac:dyDescent="0.35">
      <c r="A7" s="8"/>
      <c r="B7" s="1" t="s">
        <v>200</v>
      </c>
      <c r="C7" s="11" t="s">
        <v>12</v>
      </c>
      <c r="D7">
        <f t="shared" si="0"/>
        <v>15</v>
      </c>
      <c r="E7" s="11" t="s">
        <v>124</v>
      </c>
      <c r="F7" s="28">
        <f t="shared" si="1"/>
        <v>1996</v>
      </c>
      <c r="G7" s="19">
        <v>1</v>
      </c>
      <c r="H7" s="4">
        <v>1253.56</v>
      </c>
      <c r="I7" s="4">
        <v>1263.92</v>
      </c>
      <c r="J7" s="4">
        <v>4</v>
      </c>
      <c r="K7" s="4">
        <v>4</v>
      </c>
      <c r="L7" s="1" t="s">
        <v>97</v>
      </c>
      <c r="M7" s="2" t="s">
        <v>199</v>
      </c>
      <c r="N7">
        <f t="shared" si="2"/>
        <v>1.48</v>
      </c>
      <c r="O7" s="2"/>
    </row>
    <row r="8" spans="1:15" x14ac:dyDescent="0.35">
      <c r="A8" s="8"/>
      <c r="B8" s="1" t="s">
        <v>200</v>
      </c>
      <c r="C8" s="11" t="s">
        <v>12</v>
      </c>
      <c r="D8">
        <f t="shared" si="0"/>
        <v>15</v>
      </c>
      <c r="E8" s="15" t="s">
        <v>37</v>
      </c>
      <c r="F8" s="28">
        <f t="shared" si="1"/>
        <v>1997</v>
      </c>
      <c r="G8" s="16">
        <v>1.5</v>
      </c>
      <c r="H8" s="4">
        <v>1258</v>
      </c>
      <c r="I8" s="4">
        <v>1400.08</v>
      </c>
      <c r="J8" s="4">
        <v>4</v>
      </c>
      <c r="K8" s="4">
        <v>4</v>
      </c>
      <c r="L8" s="1" t="s">
        <v>97</v>
      </c>
      <c r="M8" s="2" t="s">
        <v>199</v>
      </c>
      <c r="N8">
        <f t="shared" si="2"/>
        <v>1.48</v>
      </c>
      <c r="O8" s="2"/>
    </row>
    <row r="9" spans="1:15" x14ac:dyDescent="0.35">
      <c r="A9" s="8" t="s">
        <v>198</v>
      </c>
      <c r="B9" s="1" t="s">
        <v>193</v>
      </c>
      <c r="C9" s="11" t="s">
        <v>192</v>
      </c>
      <c r="D9">
        <f t="shared" si="0"/>
        <v>25</v>
      </c>
      <c r="E9" s="3" t="s">
        <v>197</v>
      </c>
      <c r="F9" s="28">
        <f t="shared" si="1"/>
        <v>1999</v>
      </c>
      <c r="G9" s="11">
        <v>0</v>
      </c>
      <c r="H9" s="4">
        <v>5949.9999999999964</v>
      </c>
      <c r="I9" s="4">
        <v>6362.4342105263149</v>
      </c>
      <c r="J9" s="11">
        <v>1</v>
      </c>
      <c r="K9" s="11">
        <v>1</v>
      </c>
      <c r="L9" s="1" t="s">
        <v>97</v>
      </c>
      <c r="M9" s="17" t="s">
        <v>190</v>
      </c>
      <c r="N9">
        <f>VALUE(MID(M9,15,4))</f>
        <v>0.91</v>
      </c>
      <c r="O9" s="17"/>
    </row>
    <row r="10" spans="1:15" x14ac:dyDescent="0.35">
      <c r="A10" s="8"/>
      <c r="B10" s="1" t="s">
        <v>193</v>
      </c>
      <c r="C10" s="11" t="s">
        <v>192</v>
      </c>
      <c r="D10">
        <f t="shared" si="0"/>
        <v>25</v>
      </c>
      <c r="E10" s="11" t="s">
        <v>196</v>
      </c>
      <c r="F10" s="28">
        <f t="shared" si="1"/>
        <v>2000</v>
      </c>
      <c r="G10" s="11">
        <v>1</v>
      </c>
      <c r="H10" s="4">
        <v>5253.5714285714312</v>
      </c>
      <c r="I10" s="4">
        <v>4735.1315789473674</v>
      </c>
      <c r="J10" s="11">
        <v>1</v>
      </c>
      <c r="K10" s="11">
        <v>1</v>
      </c>
      <c r="L10" s="1" t="s">
        <v>97</v>
      </c>
      <c r="M10" s="17" t="s">
        <v>190</v>
      </c>
      <c r="N10">
        <f t="shared" ref="N10:N73" si="3">VALUE(MID(M10,15,4))</f>
        <v>0.91</v>
      </c>
      <c r="O10" s="17"/>
    </row>
    <row r="11" spans="1:15" x14ac:dyDescent="0.35">
      <c r="A11" s="8"/>
      <c r="B11" s="1" t="s">
        <v>193</v>
      </c>
      <c r="C11" s="11" t="s">
        <v>192</v>
      </c>
      <c r="D11">
        <f t="shared" si="0"/>
        <v>25</v>
      </c>
      <c r="E11" s="11" t="s">
        <v>195</v>
      </c>
      <c r="F11" s="28">
        <f t="shared" si="1"/>
        <v>2001</v>
      </c>
      <c r="G11" s="11">
        <v>2</v>
      </c>
      <c r="H11" s="4">
        <v>6084.0909090909108</v>
      </c>
      <c r="I11" s="4">
        <v>4784.7660818713439</v>
      </c>
      <c r="J11" s="11">
        <v>1</v>
      </c>
      <c r="K11" s="11">
        <v>1</v>
      </c>
      <c r="L11" s="1" t="s">
        <v>97</v>
      </c>
      <c r="M11" s="17" t="s">
        <v>190</v>
      </c>
      <c r="N11">
        <f t="shared" si="3"/>
        <v>0.91</v>
      </c>
      <c r="O11" s="17"/>
    </row>
    <row r="12" spans="1:15" x14ac:dyDescent="0.35">
      <c r="A12" s="8"/>
      <c r="B12" s="1" t="s">
        <v>193</v>
      </c>
      <c r="C12" s="11" t="s">
        <v>192</v>
      </c>
      <c r="D12">
        <f t="shared" si="0"/>
        <v>25</v>
      </c>
      <c r="E12" s="11" t="s">
        <v>194</v>
      </c>
      <c r="F12" s="28">
        <f t="shared" si="1"/>
        <v>2002</v>
      </c>
      <c r="G12" s="11">
        <v>3</v>
      </c>
      <c r="H12" s="4">
        <v>5470.0000000000009</v>
      </c>
      <c r="I12" s="4">
        <v>4063.7894736842113</v>
      </c>
      <c r="J12" s="11">
        <v>1</v>
      </c>
      <c r="K12" s="11">
        <v>1</v>
      </c>
      <c r="L12" s="1" t="s">
        <v>97</v>
      </c>
      <c r="M12" s="17" t="s">
        <v>190</v>
      </c>
      <c r="N12">
        <f t="shared" si="3"/>
        <v>0.91</v>
      </c>
      <c r="O12" s="17"/>
    </row>
    <row r="13" spans="1:15" x14ac:dyDescent="0.35">
      <c r="A13" s="8"/>
      <c r="B13" s="1" t="s">
        <v>193</v>
      </c>
      <c r="C13" s="11" t="s">
        <v>192</v>
      </c>
      <c r="D13">
        <f t="shared" si="0"/>
        <v>25</v>
      </c>
      <c r="E13" s="11" t="s">
        <v>191</v>
      </c>
      <c r="F13" s="28">
        <f t="shared" si="1"/>
        <v>2003</v>
      </c>
      <c r="G13" s="11">
        <v>4</v>
      </c>
      <c r="H13" s="4">
        <v>5334.9999999999991</v>
      </c>
      <c r="I13" s="4">
        <v>4220.350877192981</v>
      </c>
      <c r="J13" s="11">
        <v>1</v>
      </c>
      <c r="K13" s="11">
        <v>1</v>
      </c>
      <c r="L13" s="1" t="s">
        <v>97</v>
      </c>
      <c r="M13" s="17" t="s">
        <v>190</v>
      </c>
      <c r="N13">
        <f t="shared" si="3"/>
        <v>0.91</v>
      </c>
      <c r="O13" s="17"/>
    </row>
    <row r="14" spans="1:15" x14ac:dyDescent="0.35">
      <c r="A14" s="8" t="s">
        <v>189</v>
      </c>
      <c r="B14" s="2" t="s">
        <v>186</v>
      </c>
      <c r="C14" s="6" t="s">
        <v>12</v>
      </c>
      <c r="D14">
        <f t="shared" si="0"/>
        <v>15</v>
      </c>
      <c r="E14" s="6" t="s">
        <v>187</v>
      </c>
      <c r="F14" s="28">
        <f t="shared" si="1"/>
        <v>2008</v>
      </c>
      <c r="G14" s="6">
        <v>3.66</v>
      </c>
      <c r="H14" s="3">
        <v>1936.6200000000001</v>
      </c>
      <c r="I14" s="3">
        <v>2192.3999999999996</v>
      </c>
      <c r="J14" s="3">
        <v>3</v>
      </c>
      <c r="K14" s="3">
        <v>3</v>
      </c>
      <c r="L14" s="2" t="s">
        <v>17</v>
      </c>
      <c r="M14" s="17" t="s">
        <v>184</v>
      </c>
      <c r="N14">
        <f t="shared" si="3"/>
        <v>1.1599999999999999</v>
      </c>
      <c r="O14" s="17"/>
    </row>
    <row r="15" spans="1:15" x14ac:dyDescent="0.35">
      <c r="A15" s="8"/>
      <c r="B15" s="2" t="s">
        <v>186</v>
      </c>
      <c r="C15" s="6" t="s">
        <v>12</v>
      </c>
      <c r="D15">
        <f t="shared" si="0"/>
        <v>15</v>
      </c>
      <c r="E15" s="6" t="s">
        <v>185</v>
      </c>
      <c r="F15" s="28">
        <f t="shared" si="1"/>
        <v>2008</v>
      </c>
      <c r="G15" s="5">
        <v>4</v>
      </c>
      <c r="H15" s="3">
        <v>1936.6200000000001</v>
      </c>
      <c r="I15" s="3">
        <v>2122.7999999999997</v>
      </c>
      <c r="J15" s="3">
        <v>3</v>
      </c>
      <c r="K15" s="3">
        <v>3</v>
      </c>
      <c r="L15" s="2" t="s">
        <v>17</v>
      </c>
      <c r="M15" s="17" t="s">
        <v>184</v>
      </c>
      <c r="N15">
        <f t="shared" si="3"/>
        <v>1.1599999999999999</v>
      </c>
      <c r="O15" s="17"/>
    </row>
    <row r="16" spans="1:15" x14ac:dyDescent="0.35">
      <c r="A16" s="8" t="s">
        <v>188</v>
      </c>
      <c r="B16" s="2" t="s">
        <v>186</v>
      </c>
      <c r="C16" s="6" t="s">
        <v>12</v>
      </c>
      <c r="D16">
        <f t="shared" si="0"/>
        <v>15</v>
      </c>
      <c r="E16" s="6" t="s">
        <v>187</v>
      </c>
      <c r="F16" s="28">
        <f t="shared" si="1"/>
        <v>2008</v>
      </c>
      <c r="G16" s="6">
        <v>3.66</v>
      </c>
      <c r="H16" s="3">
        <v>1926.1799999999998</v>
      </c>
      <c r="I16" s="3">
        <v>2134.98</v>
      </c>
      <c r="J16" s="6">
        <v>3</v>
      </c>
      <c r="K16" s="6">
        <v>3</v>
      </c>
      <c r="L16" s="2" t="s">
        <v>17</v>
      </c>
      <c r="M16" s="17" t="s">
        <v>184</v>
      </c>
      <c r="N16">
        <f t="shared" si="3"/>
        <v>1.1599999999999999</v>
      </c>
      <c r="O16" s="17"/>
    </row>
    <row r="17" spans="1:15" x14ac:dyDescent="0.35">
      <c r="A17" s="8"/>
      <c r="B17" s="2" t="s">
        <v>186</v>
      </c>
      <c r="C17" s="6" t="s">
        <v>12</v>
      </c>
      <c r="D17">
        <f t="shared" si="0"/>
        <v>15</v>
      </c>
      <c r="E17" s="6" t="s">
        <v>185</v>
      </c>
      <c r="F17" s="28">
        <f t="shared" si="1"/>
        <v>2008</v>
      </c>
      <c r="G17" s="5">
        <v>4</v>
      </c>
      <c r="H17" s="3">
        <v>1936.6200000000001</v>
      </c>
      <c r="I17" s="3">
        <v>2105.3999999999996</v>
      </c>
      <c r="J17" s="3">
        <v>3</v>
      </c>
      <c r="K17" s="3">
        <v>3</v>
      </c>
      <c r="L17" s="2" t="s">
        <v>17</v>
      </c>
      <c r="M17" s="17" t="s">
        <v>184</v>
      </c>
      <c r="N17">
        <f t="shared" si="3"/>
        <v>1.1599999999999999</v>
      </c>
      <c r="O17" s="17"/>
    </row>
    <row r="18" spans="1:15" x14ac:dyDescent="0.35">
      <c r="A18" s="8" t="s">
        <v>183</v>
      </c>
      <c r="B18" s="2" t="s">
        <v>172</v>
      </c>
      <c r="C18" s="6" t="s">
        <v>26</v>
      </c>
      <c r="D18">
        <f t="shared" si="0"/>
        <v>20</v>
      </c>
      <c r="E18" s="6" t="s">
        <v>181</v>
      </c>
      <c r="F18" s="28">
        <f t="shared" si="1"/>
        <v>2005</v>
      </c>
      <c r="G18" s="5">
        <v>0.33</v>
      </c>
      <c r="H18" s="3">
        <v>1103.1712328767123</v>
      </c>
      <c r="I18" s="3">
        <v>1168.4615384615386</v>
      </c>
      <c r="J18" s="3">
        <v>2</v>
      </c>
      <c r="K18" s="3">
        <v>3</v>
      </c>
      <c r="L18" s="2" t="s">
        <v>97</v>
      </c>
      <c r="M18" s="2" t="s">
        <v>170</v>
      </c>
      <c r="O18" s="2"/>
    </row>
    <row r="19" spans="1:15" x14ac:dyDescent="0.35">
      <c r="A19" s="8"/>
      <c r="B19" s="2" t="s">
        <v>172</v>
      </c>
      <c r="C19" s="6" t="s">
        <v>26</v>
      </c>
      <c r="D19">
        <f t="shared" si="0"/>
        <v>20</v>
      </c>
      <c r="E19" s="6" t="s">
        <v>180</v>
      </c>
      <c r="F19" s="28">
        <f t="shared" si="1"/>
        <v>2005</v>
      </c>
      <c r="G19" s="5">
        <v>0.66600000000000004</v>
      </c>
      <c r="H19" s="3">
        <v>1035.6301369863013</v>
      </c>
      <c r="I19" s="3">
        <v>1096.9230769230767</v>
      </c>
      <c r="J19" s="3">
        <v>2</v>
      </c>
      <c r="K19" s="3">
        <v>3</v>
      </c>
      <c r="L19" s="2" t="s">
        <v>97</v>
      </c>
      <c r="M19" s="2" t="s">
        <v>170</v>
      </c>
      <c r="O19" s="2"/>
    </row>
    <row r="20" spans="1:15" x14ac:dyDescent="0.35">
      <c r="A20" s="8"/>
      <c r="B20" s="2" t="s">
        <v>172</v>
      </c>
      <c r="C20" s="6" t="s">
        <v>26</v>
      </c>
      <c r="D20">
        <f t="shared" si="0"/>
        <v>20</v>
      </c>
      <c r="E20" s="6" t="s">
        <v>179</v>
      </c>
      <c r="F20" s="28">
        <f t="shared" si="1"/>
        <v>2006</v>
      </c>
      <c r="G20" s="5">
        <v>1</v>
      </c>
      <c r="H20" s="3">
        <v>1936.1780821917805</v>
      </c>
      <c r="I20" s="3">
        <v>2384.6153846153843</v>
      </c>
      <c r="J20" s="3">
        <v>2</v>
      </c>
      <c r="K20" s="3">
        <v>3</v>
      </c>
      <c r="L20" s="2" t="s">
        <v>97</v>
      </c>
      <c r="M20" s="2" t="s">
        <v>170</v>
      </c>
      <c r="O20" s="2"/>
    </row>
    <row r="21" spans="1:15" x14ac:dyDescent="0.35">
      <c r="A21" s="8"/>
      <c r="B21" s="2" t="s">
        <v>172</v>
      </c>
      <c r="C21" s="6" t="s">
        <v>26</v>
      </c>
      <c r="D21">
        <f t="shared" si="0"/>
        <v>20</v>
      </c>
      <c r="E21" s="6" t="s">
        <v>165</v>
      </c>
      <c r="F21" s="28">
        <f t="shared" si="1"/>
        <v>2006</v>
      </c>
      <c r="G21" s="5">
        <v>1.33</v>
      </c>
      <c r="H21" s="3">
        <v>2318.91095890411</v>
      </c>
      <c r="I21" s="3">
        <v>2217.6923076923081</v>
      </c>
      <c r="J21" s="3">
        <v>2</v>
      </c>
      <c r="K21" s="3">
        <v>3</v>
      </c>
      <c r="L21" s="2" t="s">
        <v>97</v>
      </c>
      <c r="M21" s="2" t="s">
        <v>170</v>
      </c>
      <c r="O21" s="2"/>
    </row>
    <row r="22" spans="1:15" x14ac:dyDescent="0.35">
      <c r="A22" s="8"/>
      <c r="B22" s="2" t="s">
        <v>172</v>
      </c>
      <c r="C22" s="6" t="s">
        <v>26</v>
      </c>
      <c r="D22">
        <f t="shared" si="0"/>
        <v>20</v>
      </c>
      <c r="E22" s="6" t="s">
        <v>178</v>
      </c>
      <c r="F22" s="28">
        <f t="shared" si="1"/>
        <v>2006</v>
      </c>
      <c r="G22" s="5">
        <v>1.66</v>
      </c>
      <c r="H22" s="3">
        <v>2060.0034246575342</v>
      </c>
      <c r="I22" s="3">
        <v>2050.76923076923</v>
      </c>
      <c r="J22" s="3">
        <v>2</v>
      </c>
      <c r="K22" s="3">
        <v>3</v>
      </c>
      <c r="L22" s="2" t="s">
        <v>97</v>
      </c>
      <c r="M22" s="2" t="s">
        <v>170</v>
      </c>
      <c r="O22" s="2"/>
    </row>
    <row r="23" spans="1:15" x14ac:dyDescent="0.35">
      <c r="A23" s="8"/>
      <c r="B23" s="2" t="s">
        <v>172</v>
      </c>
      <c r="C23" s="6" t="s">
        <v>26</v>
      </c>
      <c r="D23">
        <f t="shared" si="0"/>
        <v>20</v>
      </c>
      <c r="E23" s="6" t="s">
        <v>177</v>
      </c>
      <c r="F23" s="28">
        <f t="shared" si="1"/>
        <v>2007</v>
      </c>
      <c r="G23" s="5">
        <v>2</v>
      </c>
      <c r="H23" s="3">
        <v>2431.4794520547948</v>
      </c>
      <c r="I23" s="3">
        <v>2301.1538461538462</v>
      </c>
      <c r="J23" s="3">
        <v>2</v>
      </c>
      <c r="K23" s="3">
        <v>3</v>
      </c>
      <c r="L23" s="2" t="s">
        <v>97</v>
      </c>
      <c r="M23" s="2" t="s">
        <v>170</v>
      </c>
      <c r="O23" s="2"/>
    </row>
    <row r="24" spans="1:15" x14ac:dyDescent="0.35">
      <c r="A24" s="8"/>
      <c r="B24" s="2" t="s">
        <v>172</v>
      </c>
      <c r="C24" s="6" t="s">
        <v>26</v>
      </c>
      <c r="D24">
        <f t="shared" si="0"/>
        <v>20</v>
      </c>
      <c r="E24" s="6" t="s">
        <v>176</v>
      </c>
      <c r="F24" s="28">
        <f t="shared" si="1"/>
        <v>2007</v>
      </c>
      <c r="G24" s="5">
        <v>2.33</v>
      </c>
      <c r="H24" s="3">
        <v>2262.6267123287671</v>
      </c>
      <c r="I24" s="3">
        <v>2360.7692307692305</v>
      </c>
      <c r="J24" s="3">
        <v>2</v>
      </c>
      <c r="K24" s="3">
        <v>3</v>
      </c>
      <c r="L24" s="2" t="s">
        <v>97</v>
      </c>
      <c r="M24" s="2" t="s">
        <v>170</v>
      </c>
      <c r="O24" s="2"/>
    </row>
    <row r="25" spans="1:15" x14ac:dyDescent="0.35">
      <c r="A25" s="8"/>
      <c r="B25" s="2" t="s">
        <v>172</v>
      </c>
      <c r="C25" s="6" t="s">
        <v>26</v>
      </c>
      <c r="D25">
        <f t="shared" si="0"/>
        <v>20</v>
      </c>
      <c r="E25" s="6" t="s">
        <v>175</v>
      </c>
      <c r="F25" s="28">
        <f t="shared" si="1"/>
        <v>2007</v>
      </c>
      <c r="G25" s="5">
        <v>2.66</v>
      </c>
      <c r="H25" s="3">
        <v>2116.2876712328771</v>
      </c>
      <c r="I25" s="3">
        <v>2158.0769230769233</v>
      </c>
      <c r="J25" s="3">
        <v>2</v>
      </c>
      <c r="K25" s="3">
        <v>3</v>
      </c>
      <c r="L25" s="2" t="s">
        <v>97</v>
      </c>
      <c r="M25" s="2" t="s">
        <v>170</v>
      </c>
      <c r="O25" s="2"/>
    </row>
    <row r="26" spans="1:15" x14ac:dyDescent="0.35">
      <c r="A26" s="8"/>
      <c r="B26" s="2" t="s">
        <v>172</v>
      </c>
      <c r="C26" s="6" t="s">
        <v>26</v>
      </c>
      <c r="D26">
        <f t="shared" si="0"/>
        <v>20</v>
      </c>
      <c r="E26" s="6" t="s">
        <v>174</v>
      </c>
      <c r="F26" s="28">
        <f t="shared" si="1"/>
        <v>2008</v>
      </c>
      <c r="G26" s="5">
        <v>3</v>
      </c>
      <c r="H26" s="3">
        <v>3624.7054794520554</v>
      </c>
      <c r="I26" s="3">
        <v>3314.6153846153843</v>
      </c>
      <c r="J26" s="3">
        <v>2</v>
      </c>
      <c r="K26" s="3">
        <v>3</v>
      </c>
      <c r="L26" s="2" t="s">
        <v>97</v>
      </c>
      <c r="M26" s="2" t="s">
        <v>170</v>
      </c>
      <c r="O26" s="2"/>
    </row>
    <row r="27" spans="1:15" x14ac:dyDescent="0.35">
      <c r="A27" s="8"/>
      <c r="B27" s="2" t="s">
        <v>172</v>
      </c>
      <c r="C27" s="6" t="s">
        <v>26</v>
      </c>
      <c r="D27">
        <f t="shared" si="0"/>
        <v>20</v>
      </c>
      <c r="E27" s="6" t="s">
        <v>173</v>
      </c>
      <c r="F27" s="28">
        <f t="shared" si="1"/>
        <v>2008</v>
      </c>
      <c r="G27" s="5">
        <v>3.33</v>
      </c>
      <c r="H27" s="3">
        <v>3253.2294520547939</v>
      </c>
      <c r="I27" s="3">
        <v>3278.8461538461534</v>
      </c>
      <c r="J27" s="3">
        <v>2</v>
      </c>
      <c r="K27" s="3">
        <v>3</v>
      </c>
      <c r="L27" s="2" t="s">
        <v>97</v>
      </c>
      <c r="M27" s="2" t="s">
        <v>170</v>
      </c>
      <c r="O27" s="2"/>
    </row>
    <row r="28" spans="1:15" x14ac:dyDescent="0.35">
      <c r="A28" s="8"/>
      <c r="B28" s="2" t="s">
        <v>172</v>
      </c>
      <c r="C28" s="6" t="s">
        <v>26</v>
      </c>
      <c r="D28">
        <f t="shared" si="0"/>
        <v>20</v>
      </c>
      <c r="E28" s="6" t="s">
        <v>171</v>
      </c>
      <c r="F28" s="28">
        <f t="shared" si="1"/>
        <v>2008</v>
      </c>
      <c r="G28" s="5">
        <v>3.66</v>
      </c>
      <c r="H28" s="3">
        <v>3287</v>
      </c>
      <c r="I28" s="3">
        <v>3410</v>
      </c>
      <c r="J28" s="3">
        <v>2</v>
      </c>
      <c r="K28" s="3">
        <v>3</v>
      </c>
      <c r="L28" s="2" t="s">
        <v>97</v>
      </c>
      <c r="M28" s="2" t="s">
        <v>170</v>
      </c>
      <c r="O28" s="2"/>
    </row>
    <row r="29" spans="1:15" x14ac:dyDescent="0.35">
      <c r="A29" s="8" t="s">
        <v>182</v>
      </c>
      <c r="B29" s="2" t="s">
        <v>172</v>
      </c>
      <c r="C29" s="6" t="s">
        <v>26</v>
      </c>
      <c r="D29">
        <v>20</v>
      </c>
      <c r="E29" s="6" t="s">
        <v>181</v>
      </c>
      <c r="F29" s="28">
        <f t="shared" si="1"/>
        <v>2005</v>
      </c>
      <c r="G29" s="5">
        <v>0.33</v>
      </c>
      <c r="H29" s="3">
        <v>1200.7058823529412</v>
      </c>
      <c r="I29" s="3">
        <v>1198.0677966101696</v>
      </c>
      <c r="J29" s="3">
        <v>2</v>
      </c>
      <c r="K29" s="3">
        <v>3</v>
      </c>
      <c r="L29" s="2" t="s">
        <v>97</v>
      </c>
      <c r="M29" s="2" t="s">
        <v>170</v>
      </c>
      <c r="O29" s="2"/>
    </row>
    <row r="30" spans="1:15" x14ac:dyDescent="0.35">
      <c r="A30" s="8"/>
      <c r="B30" s="2" t="s">
        <v>172</v>
      </c>
      <c r="C30" s="6" t="s">
        <v>26</v>
      </c>
      <c r="D30">
        <f t="shared" ref="D30:D50" si="4">VALUE(SUBSTITUTE(C30,C30,MID(C30,3,2)))</f>
        <v>20</v>
      </c>
      <c r="E30" s="6" t="s">
        <v>180</v>
      </c>
      <c r="F30" s="28">
        <f t="shared" si="1"/>
        <v>2005</v>
      </c>
      <c r="G30" s="5">
        <v>0.66600000000000004</v>
      </c>
      <c r="H30" s="3">
        <v>921.97058823529403</v>
      </c>
      <c r="I30" s="3">
        <v>1409.4915254237287</v>
      </c>
      <c r="J30" s="3">
        <v>2</v>
      </c>
      <c r="K30" s="3">
        <v>3</v>
      </c>
      <c r="L30" s="2" t="s">
        <v>97</v>
      </c>
      <c r="M30" s="2" t="s">
        <v>170</v>
      </c>
      <c r="O30" s="2"/>
    </row>
    <row r="31" spans="1:15" x14ac:dyDescent="0.35">
      <c r="A31" s="8"/>
      <c r="B31" s="2" t="s">
        <v>172</v>
      </c>
      <c r="C31" s="6" t="s">
        <v>26</v>
      </c>
      <c r="D31">
        <f t="shared" si="4"/>
        <v>20</v>
      </c>
      <c r="E31" s="6" t="s">
        <v>179</v>
      </c>
      <c r="F31" s="28">
        <f t="shared" si="1"/>
        <v>2006</v>
      </c>
      <c r="G31" s="5">
        <v>1</v>
      </c>
      <c r="H31" s="3">
        <v>1929.7058823529412</v>
      </c>
      <c r="I31" s="3">
        <v>2372.6440677966107</v>
      </c>
      <c r="J31" s="3">
        <v>2</v>
      </c>
      <c r="K31" s="3">
        <v>3</v>
      </c>
      <c r="L31" s="2" t="s">
        <v>97</v>
      </c>
      <c r="M31" s="2" t="s">
        <v>170</v>
      </c>
      <c r="O31" s="2"/>
    </row>
    <row r="32" spans="1:15" x14ac:dyDescent="0.35">
      <c r="A32" s="8"/>
      <c r="B32" s="2" t="s">
        <v>172</v>
      </c>
      <c r="C32" s="6" t="s">
        <v>26</v>
      </c>
      <c r="D32">
        <f t="shared" si="4"/>
        <v>20</v>
      </c>
      <c r="E32" s="6" t="s">
        <v>165</v>
      </c>
      <c r="F32" s="28">
        <f t="shared" si="1"/>
        <v>2006</v>
      </c>
      <c r="G32" s="5">
        <v>1.33</v>
      </c>
      <c r="H32" s="3">
        <v>1951.1470588235293</v>
      </c>
      <c r="I32" s="3">
        <v>2513.5932203389834</v>
      </c>
      <c r="J32" s="3">
        <v>2</v>
      </c>
      <c r="K32" s="3">
        <v>3</v>
      </c>
      <c r="L32" s="2" t="s">
        <v>97</v>
      </c>
      <c r="M32" s="2" t="s">
        <v>170</v>
      </c>
      <c r="O32" s="2"/>
    </row>
    <row r="33" spans="1:15" x14ac:dyDescent="0.35">
      <c r="A33" s="8"/>
      <c r="B33" s="2" t="s">
        <v>172</v>
      </c>
      <c r="C33" s="6" t="s">
        <v>26</v>
      </c>
      <c r="D33">
        <f t="shared" si="4"/>
        <v>20</v>
      </c>
      <c r="E33" s="6" t="s">
        <v>178</v>
      </c>
      <c r="F33" s="28">
        <f t="shared" si="1"/>
        <v>2006</v>
      </c>
      <c r="G33" s="5">
        <v>1.66</v>
      </c>
      <c r="H33" s="3">
        <v>1586.6470588235297</v>
      </c>
      <c r="I33" s="3">
        <v>3053.8983050847464</v>
      </c>
      <c r="J33" s="3">
        <v>2</v>
      </c>
      <c r="K33" s="3">
        <v>3</v>
      </c>
      <c r="L33" s="2" t="s">
        <v>97</v>
      </c>
      <c r="M33" s="2" t="s">
        <v>170</v>
      </c>
      <c r="O33" s="2"/>
    </row>
    <row r="34" spans="1:15" x14ac:dyDescent="0.35">
      <c r="A34" s="8"/>
      <c r="B34" s="2" t="s">
        <v>172</v>
      </c>
      <c r="C34" s="6" t="s">
        <v>26</v>
      </c>
      <c r="D34">
        <f t="shared" si="4"/>
        <v>20</v>
      </c>
      <c r="E34" s="6" t="s">
        <v>177</v>
      </c>
      <c r="F34" s="28">
        <f t="shared" si="1"/>
        <v>2007</v>
      </c>
      <c r="G34" s="5">
        <v>2</v>
      </c>
      <c r="H34" s="3">
        <v>2015.4705882352946</v>
      </c>
      <c r="I34" s="3">
        <v>3030.406779661017</v>
      </c>
      <c r="J34" s="3">
        <v>2</v>
      </c>
      <c r="K34" s="3">
        <v>3</v>
      </c>
      <c r="L34" s="2" t="s">
        <v>97</v>
      </c>
      <c r="M34" s="2" t="s">
        <v>170</v>
      </c>
      <c r="O34" s="2"/>
    </row>
    <row r="35" spans="1:15" x14ac:dyDescent="0.35">
      <c r="A35" s="8"/>
      <c r="B35" s="2" t="s">
        <v>172</v>
      </c>
      <c r="C35" s="6" t="s">
        <v>26</v>
      </c>
      <c r="D35">
        <f t="shared" si="4"/>
        <v>20</v>
      </c>
      <c r="E35" s="6" t="s">
        <v>176</v>
      </c>
      <c r="F35" s="28">
        <f t="shared" si="1"/>
        <v>2007</v>
      </c>
      <c r="G35" s="5">
        <v>2.33</v>
      </c>
      <c r="H35" s="3">
        <v>2272.7647058823532</v>
      </c>
      <c r="I35" s="3">
        <v>2725.0169491525421</v>
      </c>
      <c r="J35" s="3">
        <v>2</v>
      </c>
      <c r="K35" s="3">
        <v>3</v>
      </c>
      <c r="L35" s="2" t="s">
        <v>97</v>
      </c>
      <c r="M35" s="2" t="s">
        <v>170</v>
      </c>
      <c r="O35" s="2"/>
    </row>
    <row r="36" spans="1:15" x14ac:dyDescent="0.35">
      <c r="A36" s="8"/>
      <c r="B36" s="2" t="s">
        <v>172</v>
      </c>
      <c r="C36" s="6" t="s">
        <v>26</v>
      </c>
      <c r="D36">
        <f t="shared" si="4"/>
        <v>20</v>
      </c>
      <c r="E36" s="6" t="s">
        <v>175</v>
      </c>
      <c r="F36" s="28">
        <f t="shared" si="1"/>
        <v>2007</v>
      </c>
      <c r="G36" s="5">
        <v>2.66</v>
      </c>
      <c r="H36" s="3">
        <v>2187</v>
      </c>
      <c r="I36" s="3">
        <v>2701.5254237288136</v>
      </c>
      <c r="J36" s="3">
        <v>2</v>
      </c>
      <c r="K36" s="3">
        <v>3</v>
      </c>
      <c r="L36" s="2" t="s">
        <v>97</v>
      </c>
      <c r="M36" s="2" t="s">
        <v>170</v>
      </c>
      <c r="O36" s="2"/>
    </row>
    <row r="37" spans="1:15" x14ac:dyDescent="0.35">
      <c r="A37" s="8"/>
      <c r="B37" s="2" t="s">
        <v>172</v>
      </c>
      <c r="C37" s="6" t="s">
        <v>26</v>
      </c>
      <c r="D37">
        <f t="shared" si="4"/>
        <v>20</v>
      </c>
      <c r="E37" s="6" t="s">
        <v>174</v>
      </c>
      <c r="F37" s="28">
        <f t="shared" si="1"/>
        <v>2008</v>
      </c>
      <c r="G37" s="5">
        <v>3</v>
      </c>
      <c r="H37" s="3">
        <v>3602.1176470588239</v>
      </c>
      <c r="I37" s="3">
        <v>3946.5762711864409</v>
      </c>
      <c r="J37" s="3">
        <v>2</v>
      </c>
      <c r="K37" s="3">
        <v>3</v>
      </c>
      <c r="L37" s="2" t="s">
        <v>97</v>
      </c>
      <c r="M37" s="2" t="s">
        <v>170</v>
      </c>
      <c r="O37" s="2"/>
    </row>
    <row r="38" spans="1:15" x14ac:dyDescent="0.35">
      <c r="A38" s="8"/>
      <c r="B38" s="2" t="s">
        <v>172</v>
      </c>
      <c r="C38" s="6" t="s">
        <v>26</v>
      </c>
      <c r="D38">
        <f t="shared" si="4"/>
        <v>20</v>
      </c>
      <c r="E38" s="6" t="s">
        <v>173</v>
      </c>
      <c r="F38" s="28">
        <f t="shared" si="1"/>
        <v>2008</v>
      </c>
      <c r="G38" s="5">
        <v>3.33</v>
      </c>
      <c r="H38" s="3">
        <v>3580.6764705882356</v>
      </c>
      <c r="I38" s="3">
        <v>4169.7457627118647</v>
      </c>
      <c r="J38" s="3">
        <v>2</v>
      </c>
      <c r="K38" s="3">
        <v>3</v>
      </c>
      <c r="L38" s="2" t="s">
        <v>97</v>
      </c>
      <c r="M38" s="2" t="s">
        <v>170</v>
      </c>
      <c r="O38" s="2"/>
    </row>
    <row r="39" spans="1:15" x14ac:dyDescent="0.35">
      <c r="A39" s="8"/>
      <c r="B39" s="2" t="s">
        <v>172</v>
      </c>
      <c r="C39" s="6" t="s">
        <v>26</v>
      </c>
      <c r="D39">
        <f t="shared" si="4"/>
        <v>20</v>
      </c>
      <c r="E39" s="6" t="s">
        <v>171</v>
      </c>
      <c r="F39" s="28">
        <f t="shared" si="1"/>
        <v>2008</v>
      </c>
      <c r="G39" s="5">
        <v>3.66</v>
      </c>
      <c r="H39" s="3">
        <v>3645</v>
      </c>
      <c r="I39" s="3">
        <v>4158</v>
      </c>
      <c r="J39" s="3">
        <v>2</v>
      </c>
      <c r="K39" s="3">
        <v>3</v>
      </c>
      <c r="L39" s="2" t="s">
        <v>97</v>
      </c>
      <c r="M39" s="2" t="s">
        <v>170</v>
      </c>
      <c r="O39" s="2"/>
    </row>
    <row r="40" spans="1:15" x14ac:dyDescent="0.35">
      <c r="A40" s="8" t="s">
        <v>169</v>
      </c>
      <c r="B40" s="1" t="s">
        <v>166</v>
      </c>
      <c r="C40" s="11" t="s">
        <v>12</v>
      </c>
      <c r="D40">
        <f t="shared" si="4"/>
        <v>15</v>
      </c>
      <c r="E40" s="6" t="s">
        <v>168</v>
      </c>
      <c r="F40" s="28">
        <f t="shared" si="1"/>
        <v>1996</v>
      </c>
      <c r="G40" s="14">
        <v>0</v>
      </c>
      <c r="H40" s="4">
        <v>1977</v>
      </c>
      <c r="I40" s="4">
        <v>2142</v>
      </c>
      <c r="J40" s="4">
        <v>3</v>
      </c>
      <c r="K40" s="4">
        <v>3</v>
      </c>
      <c r="L40" s="1" t="s">
        <v>164</v>
      </c>
      <c r="O40" s="1"/>
    </row>
    <row r="41" spans="1:15" x14ac:dyDescent="0.35">
      <c r="A41" s="8"/>
      <c r="B41" s="1" t="s">
        <v>166</v>
      </c>
      <c r="C41" s="11" t="s">
        <v>12</v>
      </c>
      <c r="D41">
        <f t="shared" si="4"/>
        <v>15</v>
      </c>
      <c r="E41" s="11" t="s">
        <v>67</v>
      </c>
      <c r="F41" s="28">
        <f t="shared" si="1"/>
        <v>1999</v>
      </c>
      <c r="G41" s="14">
        <v>3.17</v>
      </c>
      <c r="H41" s="4">
        <v>1902</v>
      </c>
      <c r="I41" s="4">
        <v>2208</v>
      </c>
      <c r="J41" s="4">
        <v>3</v>
      </c>
      <c r="K41" s="4">
        <v>3</v>
      </c>
      <c r="L41" s="1" t="s">
        <v>164</v>
      </c>
      <c r="O41" s="1"/>
    </row>
    <row r="42" spans="1:15" x14ac:dyDescent="0.35">
      <c r="A42" s="8"/>
      <c r="B42" s="1" t="s">
        <v>166</v>
      </c>
      <c r="C42" s="11" t="s">
        <v>12</v>
      </c>
      <c r="D42">
        <f t="shared" si="4"/>
        <v>15</v>
      </c>
      <c r="E42" s="11" t="s">
        <v>167</v>
      </c>
      <c r="F42" s="28">
        <f t="shared" si="1"/>
        <v>2002</v>
      </c>
      <c r="G42" s="14">
        <v>6</v>
      </c>
      <c r="H42" s="4">
        <v>2407</v>
      </c>
      <c r="I42" s="4">
        <v>2734</v>
      </c>
      <c r="J42" s="4">
        <v>3</v>
      </c>
      <c r="K42" s="4">
        <v>3</v>
      </c>
      <c r="L42" s="1" t="s">
        <v>164</v>
      </c>
      <c r="O42" s="1"/>
    </row>
    <row r="43" spans="1:15" x14ac:dyDescent="0.35">
      <c r="A43" s="8"/>
      <c r="B43" s="1" t="s">
        <v>166</v>
      </c>
      <c r="C43" s="11" t="s">
        <v>12</v>
      </c>
      <c r="D43">
        <f t="shared" si="4"/>
        <v>15</v>
      </c>
      <c r="E43" s="11" t="s">
        <v>165</v>
      </c>
      <c r="F43" s="28">
        <f t="shared" si="1"/>
        <v>2006</v>
      </c>
      <c r="G43" s="14">
        <v>9</v>
      </c>
      <c r="H43" s="4">
        <v>2164</v>
      </c>
      <c r="I43" s="4">
        <v>2096</v>
      </c>
      <c r="J43" s="4">
        <v>3</v>
      </c>
      <c r="K43" s="4">
        <v>3</v>
      </c>
      <c r="L43" s="1" t="s">
        <v>164</v>
      </c>
      <c r="O43" s="1"/>
    </row>
    <row r="44" spans="1:15" x14ac:dyDescent="0.35">
      <c r="A44" s="8" t="s">
        <v>163</v>
      </c>
      <c r="B44" s="2" t="s">
        <v>157</v>
      </c>
      <c r="C44" s="11" t="s">
        <v>3</v>
      </c>
      <c r="D44">
        <f t="shared" si="4"/>
        <v>10</v>
      </c>
      <c r="E44" s="11">
        <v>2001</v>
      </c>
      <c r="F44" s="28">
        <f t="shared" si="1"/>
        <v>2001</v>
      </c>
      <c r="G44" s="5">
        <v>4</v>
      </c>
      <c r="H44" s="4">
        <v>3575.07</v>
      </c>
      <c r="I44" s="4">
        <v>3562.4</v>
      </c>
      <c r="J44" s="4">
        <v>3</v>
      </c>
      <c r="K44" s="4">
        <v>3</v>
      </c>
      <c r="L44" s="1" t="s">
        <v>29</v>
      </c>
      <c r="M44" s="2"/>
      <c r="O44" s="2"/>
    </row>
    <row r="45" spans="1:15" x14ac:dyDescent="0.35">
      <c r="A45" s="8"/>
      <c r="B45" s="2" t="s">
        <v>157</v>
      </c>
      <c r="C45" s="11" t="s">
        <v>3</v>
      </c>
      <c r="D45">
        <f t="shared" si="4"/>
        <v>10</v>
      </c>
      <c r="E45" s="11">
        <v>2003</v>
      </c>
      <c r="F45" s="28">
        <f t="shared" si="1"/>
        <v>2003</v>
      </c>
      <c r="G45" s="5">
        <v>6</v>
      </c>
      <c r="H45" s="4">
        <v>3625.2200000000003</v>
      </c>
      <c r="I45" s="4">
        <v>4434.7700000000004</v>
      </c>
      <c r="J45" s="4">
        <v>3</v>
      </c>
      <c r="K45" s="4">
        <v>3</v>
      </c>
      <c r="L45" s="1" t="s">
        <v>29</v>
      </c>
      <c r="M45" s="2"/>
      <c r="O45" s="2"/>
    </row>
    <row r="46" spans="1:15" x14ac:dyDescent="0.35">
      <c r="A46" s="8"/>
      <c r="B46" s="2" t="s">
        <v>157</v>
      </c>
      <c r="C46" s="11" t="s">
        <v>3</v>
      </c>
      <c r="D46">
        <f t="shared" si="4"/>
        <v>10</v>
      </c>
      <c r="E46" s="11">
        <v>2004</v>
      </c>
      <c r="F46" s="28">
        <f t="shared" si="1"/>
        <v>2004</v>
      </c>
      <c r="G46" s="5">
        <v>7</v>
      </c>
      <c r="H46" s="4">
        <v>3235.4799999999996</v>
      </c>
      <c r="I46" s="4">
        <v>3242.6400000000003</v>
      </c>
      <c r="J46" s="4">
        <v>3</v>
      </c>
      <c r="K46" s="4">
        <v>3</v>
      </c>
      <c r="L46" s="1" t="s">
        <v>29</v>
      </c>
      <c r="M46" s="2"/>
      <c r="O46" s="2"/>
    </row>
    <row r="47" spans="1:15" x14ac:dyDescent="0.35">
      <c r="A47" s="8"/>
      <c r="B47" s="2" t="s">
        <v>157</v>
      </c>
      <c r="C47" s="11" t="s">
        <v>3</v>
      </c>
      <c r="D47">
        <f t="shared" si="4"/>
        <v>10</v>
      </c>
      <c r="E47" s="11">
        <v>2005</v>
      </c>
      <c r="F47" s="28">
        <f t="shared" si="1"/>
        <v>2005</v>
      </c>
      <c r="G47" s="5">
        <v>8</v>
      </c>
      <c r="H47" s="4">
        <v>3741.46</v>
      </c>
      <c r="I47" s="4">
        <v>3506.2199999999993</v>
      </c>
      <c r="J47" s="4">
        <v>3</v>
      </c>
      <c r="K47" s="4">
        <v>3</v>
      </c>
      <c r="L47" s="1" t="s">
        <v>29</v>
      </c>
      <c r="M47" s="2"/>
      <c r="O47" s="2"/>
    </row>
    <row r="48" spans="1:15" x14ac:dyDescent="0.35">
      <c r="A48" s="8"/>
      <c r="B48" s="2" t="s">
        <v>157</v>
      </c>
      <c r="C48" s="11" t="s">
        <v>3</v>
      </c>
      <c r="D48">
        <f t="shared" si="4"/>
        <v>10</v>
      </c>
      <c r="E48" s="11">
        <v>2006</v>
      </c>
      <c r="F48" s="28">
        <f t="shared" si="1"/>
        <v>2006</v>
      </c>
      <c r="G48" s="5">
        <v>9</v>
      </c>
      <c r="H48" s="4">
        <v>4243.47</v>
      </c>
      <c r="I48" s="4">
        <v>3840.6799999999994</v>
      </c>
      <c r="J48" s="4">
        <v>3</v>
      </c>
      <c r="K48" s="4">
        <v>3</v>
      </c>
      <c r="L48" s="1" t="s">
        <v>29</v>
      </c>
      <c r="M48" s="2"/>
      <c r="O48" s="2"/>
    </row>
    <row r="49" spans="1:15" x14ac:dyDescent="0.35">
      <c r="A49" s="8"/>
      <c r="B49" s="2" t="s">
        <v>157</v>
      </c>
      <c r="C49" s="11" t="s">
        <v>3</v>
      </c>
      <c r="D49">
        <f t="shared" si="4"/>
        <v>10</v>
      </c>
      <c r="E49" s="11">
        <v>2007</v>
      </c>
      <c r="F49" s="28">
        <f t="shared" si="1"/>
        <v>2007</v>
      </c>
      <c r="G49" s="5">
        <v>10</v>
      </c>
      <c r="H49" s="4">
        <v>4373.51</v>
      </c>
      <c r="I49" s="4">
        <v>3760.06</v>
      </c>
      <c r="J49" s="4">
        <v>3</v>
      </c>
      <c r="K49" s="4">
        <v>3</v>
      </c>
      <c r="L49" s="1" t="s">
        <v>29</v>
      </c>
      <c r="M49" s="2"/>
      <c r="O49" s="2"/>
    </row>
    <row r="50" spans="1:15" x14ac:dyDescent="0.35">
      <c r="A50" s="8"/>
      <c r="B50" s="2" t="s">
        <v>157</v>
      </c>
      <c r="C50" s="11" t="s">
        <v>3</v>
      </c>
      <c r="D50">
        <f t="shared" si="4"/>
        <v>10</v>
      </c>
      <c r="E50" s="6">
        <v>2008</v>
      </c>
      <c r="F50" s="28">
        <f t="shared" si="1"/>
        <v>2008</v>
      </c>
      <c r="G50" s="5">
        <v>11</v>
      </c>
      <c r="H50" s="4">
        <v>5118.869999999999</v>
      </c>
      <c r="I50" s="4">
        <v>3267.4700000000003</v>
      </c>
      <c r="J50" s="4">
        <v>3</v>
      </c>
      <c r="K50" s="4">
        <v>3</v>
      </c>
      <c r="L50" s="1" t="s">
        <v>29</v>
      </c>
      <c r="M50" s="2"/>
      <c r="O50" s="2"/>
    </row>
    <row r="51" spans="1:15" x14ac:dyDescent="0.35">
      <c r="A51" s="8" t="s">
        <v>162</v>
      </c>
      <c r="B51" s="2" t="s">
        <v>157</v>
      </c>
      <c r="C51" s="11" t="s">
        <v>3</v>
      </c>
      <c r="D51">
        <f t="shared" ref="D51:D57" si="5">VALUE(SUBSTITUTE(C51,C51,MID(C51,3,2)))</f>
        <v>10</v>
      </c>
      <c r="E51" s="11">
        <v>2001</v>
      </c>
      <c r="F51" s="28">
        <f t="shared" si="1"/>
        <v>2001</v>
      </c>
      <c r="G51" s="5">
        <v>4</v>
      </c>
      <c r="H51" s="4">
        <v>3192.54</v>
      </c>
      <c r="I51" s="4">
        <v>3199.4300000000003</v>
      </c>
      <c r="J51" s="4">
        <v>3</v>
      </c>
      <c r="K51" s="4">
        <v>3</v>
      </c>
      <c r="L51" s="1" t="s">
        <v>29</v>
      </c>
      <c r="M51" s="2"/>
      <c r="O51" s="2"/>
    </row>
    <row r="52" spans="1:15" x14ac:dyDescent="0.35">
      <c r="A52" s="8"/>
      <c r="B52" s="2" t="s">
        <v>157</v>
      </c>
      <c r="C52" s="11" t="s">
        <v>3</v>
      </c>
      <c r="D52">
        <f t="shared" si="5"/>
        <v>10</v>
      </c>
      <c r="E52" s="11">
        <v>2003</v>
      </c>
      <c r="F52" s="28">
        <f t="shared" si="1"/>
        <v>2003</v>
      </c>
      <c r="G52" s="5">
        <v>6</v>
      </c>
      <c r="H52" s="4">
        <v>3080.7999999999997</v>
      </c>
      <c r="I52" s="4">
        <v>3433.2400000000002</v>
      </c>
      <c r="J52" s="4">
        <v>3</v>
      </c>
      <c r="K52" s="4">
        <v>3</v>
      </c>
      <c r="L52" s="1" t="s">
        <v>29</v>
      </c>
      <c r="M52" s="2"/>
      <c r="O52" s="2"/>
    </row>
    <row r="53" spans="1:15" x14ac:dyDescent="0.35">
      <c r="A53" s="1"/>
      <c r="B53" s="2" t="s">
        <v>157</v>
      </c>
      <c r="C53" s="11" t="s">
        <v>3</v>
      </c>
      <c r="D53">
        <f t="shared" si="5"/>
        <v>10</v>
      </c>
      <c r="E53" s="11">
        <v>2004</v>
      </c>
      <c r="F53" s="28">
        <f t="shared" si="1"/>
        <v>2004</v>
      </c>
      <c r="G53" s="5">
        <v>7</v>
      </c>
      <c r="H53" s="4">
        <v>3418.3599999999997</v>
      </c>
      <c r="I53" s="4">
        <v>2804.18</v>
      </c>
      <c r="J53" s="4">
        <v>3</v>
      </c>
      <c r="K53" s="4">
        <v>3</v>
      </c>
      <c r="L53" s="1" t="s">
        <v>29</v>
      </c>
      <c r="M53" s="2"/>
      <c r="O53" s="2"/>
    </row>
    <row r="54" spans="1:15" x14ac:dyDescent="0.35">
      <c r="A54" s="1"/>
      <c r="B54" s="2" t="s">
        <v>157</v>
      </c>
      <c r="C54" s="11" t="s">
        <v>3</v>
      </c>
      <c r="D54">
        <f t="shared" si="5"/>
        <v>10</v>
      </c>
      <c r="E54" s="11">
        <v>2005</v>
      </c>
      <c r="F54" s="28">
        <f t="shared" si="1"/>
        <v>2005</v>
      </c>
      <c r="G54" s="5">
        <v>8</v>
      </c>
      <c r="H54" s="4">
        <v>3886.1400000000003</v>
      </c>
      <c r="I54" s="4">
        <v>2889.98</v>
      </c>
      <c r="J54" s="4">
        <v>3</v>
      </c>
      <c r="K54" s="4">
        <v>3</v>
      </c>
      <c r="L54" s="1" t="s">
        <v>29</v>
      </c>
      <c r="M54" s="2"/>
      <c r="O54" s="2"/>
    </row>
    <row r="55" spans="1:15" x14ac:dyDescent="0.35">
      <c r="A55" s="8"/>
      <c r="B55" s="2" t="s">
        <v>157</v>
      </c>
      <c r="C55" s="11" t="s">
        <v>3</v>
      </c>
      <c r="D55">
        <f t="shared" si="5"/>
        <v>10</v>
      </c>
      <c r="E55" s="11">
        <v>2006</v>
      </c>
      <c r="F55" s="28">
        <f t="shared" si="1"/>
        <v>2006</v>
      </c>
      <c r="G55" s="5">
        <v>9</v>
      </c>
      <c r="H55" s="4">
        <v>4072.9700000000003</v>
      </c>
      <c r="I55" s="4">
        <v>3444.45</v>
      </c>
      <c r="J55" s="4">
        <v>3</v>
      </c>
      <c r="K55" s="4">
        <v>3</v>
      </c>
      <c r="L55" s="1" t="s">
        <v>29</v>
      </c>
      <c r="M55" s="2"/>
      <c r="O55" s="2"/>
    </row>
    <row r="56" spans="1:15" x14ac:dyDescent="0.35">
      <c r="A56" s="8"/>
      <c r="B56" s="2" t="s">
        <v>157</v>
      </c>
      <c r="C56" s="11" t="s">
        <v>3</v>
      </c>
      <c r="D56">
        <f t="shared" si="5"/>
        <v>10</v>
      </c>
      <c r="E56" s="11">
        <v>2007</v>
      </c>
      <c r="F56" s="28">
        <f t="shared" si="1"/>
        <v>2007</v>
      </c>
      <c r="G56" s="5">
        <v>10</v>
      </c>
      <c r="H56" s="4">
        <v>4382.1099999999997</v>
      </c>
      <c r="I56" s="4">
        <v>3268.49</v>
      </c>
      <c r="J56" s="4">
        <v>3</v>
      </c>
      <c r="K56" s="4">
        <v>3</v>
      </c>
      <c r="L56" s="1" t="s">
        <v>29</v>
      </c>
      <c r="M56" s="2"/>
      <c r="O56" s="2"/>
    </row>
    <row r="57" spans="1:15" x14ac:dyDescent="0.35">
      <c r="A57" s="8"/>
      <c r="B57" s="2" t="s">
        <v>157</v>
      </c>
      <c r="C57" s="11" t="s">
        <v>3</v>
      </c>
      <c r="D57">
        <f t="shared" si="5"/>
        <v>10</v>
      </c>
      <c r="E57" s="6">
        <v>2008</v>
      </c>
      <c r="F57" s="28">
        <f t="shared" si="1"/>
        <v>2008</v>
      </c>
      <c r="G57" s="5">
        <v>11</v>
      </c>
      <c r="H57" s="4">
        <v>4782.79</v>
      </c>
      <c r="I57" s="4">
        <v>3140.94</v>
      </c>
      <c r="J57" s="4">
        <v>3</v>
      </c>
      <c r="K57" s="4">
        <v>3</v>
      </c>
      <c r="L57" s="1" t="s">
        <v>29</v>
      </c>
      <c r="M57" s="2"/>
      <c r="O57" s="2"/>
    </row>
    <row r="58" spans="1:15" x14ac:dyDescent="0.35">
      <c r="A58" s="8" t="s">
        <v>161</v>
      </c>
      <c r="B58" s="2" t="s">
        <v>157</v>
      </c>
      <c r="C58" s="11" t="s">
        <v>3</v>
      </c>
      <c r="D58">
        <f t="shared" ref="D58:D64" si="6">VALUE(SUBSTITUTE(C58,C58,MID(C58,3,2)))</f>
        <v>10</v>
      </c>
      <c r="E58" s="11">
        <v>2001</v>
      </c>
      <c r="F58" s="28">
        <f t="shared" si="1"/>
        <v>2001</v>
      </c>
      <c r="G58" s="5">
        <v>4</v>
      </c>
      <c r="H58" s="4">
        <v>3256.0499999999997</v>
      </c>
      <c r="I58" s="4">
        <v>3816.8100000000004</v>
      </c>
      <c r="J58" s="4">
        <v>3</v>
      </c>
      <c r="K58" s="4">
        <v>3</v>
      </c>
      <c r="L58" s="1" t="s">
        <v>29</v>
      </c>
      <c r="M58" s="2"/>
      <c r="O58" s="2"/>
    </row>
    <row r="59" spans="1:15" x14ac:dyDescent="0.35">
      <c r="A59" s="8"/>
      <c r="B59" s="2" t="s">
        <v>157</v>
      </c>
      <c r="C59" s="11" t="s">
        <v>3</v>
      </c>
      <c r="D59">
        <f t="shared" si="6"/>
        <v>10</v>
      </c>
      <c r="E59" s="11">
        <v>2003</v>
      </c>
      <c r="F59" s="28">
        <f t="shared" si="1"/>
        <v>2003</v>
      </c>
      <c r="G59" s="5">
        <v>6</v>
      </c>
      <c r="H59" s="4">
        <v>3347.32</v>
      </c>
      <c r="I59" s="4">
        <v>3274.32</v>
      </c>
      <c r="J59" s="4">
        <v>3</v>
      </c>
      <c r="K59" s="4">
        <v>3</v>
      </c>
      <c r="L59" s="1" t="s">
        <v>29</v>
      </c>
      <c r="M59" s="2"/>
      <c r="O59" s="2"/>
    </row>
    <row r="60" spans="1:15" x14ac:dyDescent="0.35">
      <c r="A60" s="8"/>
      <c r="B60" s="2" t="s">
        <v>157</v>
      </c>
      <c r="C60" s="11" t="s">
        <v>3</v>
      </c>
      <c r="D60">
        <f t="shared" si="6"/>
        <v>10</v>
      </c>
      <c r="E60" s="11">
        <v>2004</v>
      </c>
      <c r="F60" s="28">
        <f t="shared" si="1"/>
        <v>2004</v>
      </c>
      <c r="G60" s="5">
        <v>7</v>
      </c>
      <c r="H60" s="4">
        <v>3407.67</v>
      </c>
      <c r="I60" s="4">
        <v>3457.47</v>
      </c>
      <c r="J60" s="4">
        <v>3</v>
      </c>
      <c r="K60" s="4">
        <v>3</v>
      </c>
      <c r="L60" s="1" t="s">
        <v>29</v>
      </c>
      <c r="M60" s="2"/>
      <c r="O60" s="2"/>
    </row>
    <row r="61" spans="1:15" x14ac:dyDescent="0.35">
      <c r="A61" s="8"/>
      <c r="B61" s="2" t="s">
        <v>157</v>
      </c>
      <c r="C61" s="11" t="s">
        <v>3</v>
      </c>
      <c r="D61">
        <f t="shared" si="6"/>
        <v>10</v>
      </c>
      <c r="E61" s="11">
        <v>2005</v>
      </c>
      <c r="F61" s="28">
        <f t="shared" si="1"/>
        <v>2005</v>
      </c>
      <c r="G61" s="5">
        <v>8</v>
      </c>
      <c r="H61" s="4">
        <v>3652.93</v>
      </c>
      <c r="I61" s="4">
        <v>3436.2799999999997</v>
      </c>
      <c r="J61" s="4">
        <v>3</v>
      </c>
      <c r="K61" s="4">
        <v>3</v>
      </c>
      <c r="L61" s="1" t="s">
        <v>29</v>
      </c>
      <c r="M61" s="2"/>
      <c r="O61" s="2"/>
    </row>
    <row r="62" spans="1:15" x14ac:dyDescent="0.35">
      <c r="A62" s="8"/>
      <c r="B62" s="2" t="s">
        <v>157</v>
      </c>
      <c r="C62" s="11" t="s">
        <v>3</v>
      </c>
      <c r="D62">
        <f t="shared" si="6"/>
        <v>10</v>
      </c>
      <c r="E62" s="11">
        <v>2006</v>
      </c>
      <c r="F62" s="28">
        <f t="shared" si="1"/>
        <v>2006</v>
      </c>
      <c r="G62" s="5">
        <v>9</v>
      </c>
      <c r="H62" s="4">
        <v>4432.9999999999991</v>
      </c>
      <c r="I62" s="4">
        <v>4196.18</v>
      </c>
      <c r="J62" s="4">
        <v>3</v>
      </c>
      <c r="K62" s="4">
        <v>3</v>
      </c>
      <c r="L62" s="1" t="s">
        <v>29</v>
      </c>
      <c r="M62" s="2"/>
      <c r="O62" s="2"/>
    </row>
    <row r="63" spans="1:15" x14ac:dyDescent="0.35">
      <c r="A63" s="8"/>
      <c r="B63" s="2" t="s">
        <v>157</v>
      </c>
      <c r="C63" s="11" t="s">
        <v>3</v>
      </c>
      <c r="D63">
        <f t="shared" si="6"/>
        <v>10</v>
      </c>
      <c r="E63" s="11">
        <v>2007</v>
      </c>
      <c r="F63" s="28">
        <f t="shared" si="1"/>
        <v>2007</v>
      </c>
      <c r="G63" s="5">
        <v>10</v>
      </c>
      <c r="H63" s="4">
        <v>4124.99</v>
      </c>
      <c r="I63" s="4">
        <v>3831.5899999999997</v>
      </c>
      <c r="J63" s="4">
        <v>3</v>
      </c>
      <c r="K63" s="4">
        <v>3</v>
      </c>
      <c r="L63" s="1" t="s">
        <v>29</v>
      </c>
      <c r="M63" s="2"/>
      <c r="O63" s="2"/>
    </row>
    <row r="64" spans="1:15" x14ac:dyDescent="0.35">
      <c r="A64" s="8"/>
      <c r="B64" s="2" t="s">
        <v>157</v>
      </c>
      <c r="C64" s="11" t="s">
        <v>3</v>
      </c>
      <c r="D64">
        <f t="shared" si="6"/>
        <v>10</v>
      </c>
      <c r="E64" s="6">
        <v>2008</v>
      </c>
      <c r="F64" s="28">
        <f t="shared" si="1"/>
        <v>2008</v>
      </c>
      <c r="G64" s="5">
        <v>11</v>
      </c>
      <c r="H64" s="4">
        <v>3483.65</v>
      </c>
      <c r="I64" s="4">
        <v>3946.42</v>
      </c>
      <c r="J64" s="4">
        <v>3</v>
      </c>
      <c r="K64" s="4">
        <v>3</v>
      </c>
      <c r="L64" s="1" t="s">
        <v>29</v>
      </c>
      <c r="M64" s="2"/>
      <c r="O64" s="2"/>
    </row>
    <row r="65" spans="1:15" x14ac:dyDescent="0.35">
      <c r="A65" s="8" t="s">
        <v>160</v>
      </c>
      <c r="B65" s="2" t="s">
        <v>157</v>
      </c>
      <c r="C65" s="11" t="s">
        <v>3</v>
      </c>
      <c r="D65">
        <f t="shared" ref="D65:D71" si="7">VALUE(SUBSTITUTE(C65,C65,MID(C65,3,2)))</f>
        <v>10</v>
      </c>
      <c r="E65" s="11">
        <v>2001</v>
      </c>
      <c r="F65" s="28">
        <f t="shared" si="1"/>
        <v>2001</v>
      </c>
      <c r="G65" s="5">
        <v>4</v>
      </c>
      <c r="H65" s="4">
        <v>3305.46</v>
      </c>
      <c r="I65" s="4">
        <v>3120.98</v>
      </c>
      <c r="J65" s="4">
        <v>3</v>
      </c>
      <c r="K65" s="4">
        <v>3</v>
      </c>
      <c r="L65" s="1" t="s">
        <v>29</v>
      </c>
      <c r="M65" s="2"/>
      <c r="O65" s="2"/>
    </row>
    <row r="66" spans="1:15" x14ac:dyDescent="0.35">
      <c r="A66" s="8"/>
      <c r="B66" s="2" t="s">
        <v>157</v>
      </c>
      <c r="C66" s="11" t="s">
        <v>3</v>
      </c>
      <c r="D66">
        <f t="shared" si="7"/>
        <v>10</v>
      </c>
      <c r="E66" s="11">
        <v>2003</v>
      </c>
      <c r="F66" s="28">
        <f t="shared" si="1"/>
        <v>2003</v>
      </c>
      <c r="G66" s="5">
        <v>6</v>
      </c>
      <c r="H66" s="4">
        <v>4104.62</v>
      </c>
      <c r="I66" s="4">
        <v>3798.11</v>
      </c>
      <c r="J66" s="4">
        <v>3</v>
      </c>
      <c r="K66" s="4">
        <v>3</v>
      </c>
      <c r="L66" s="1" t="s">
        <v>29</v>
      </c>
      <c r="M66" s="2"/>
      <c r="O66" s="2"/>
    </row>
    <row r="67" spans="1:15" x14ac:dyDescent="0.35">
      <c r="A67" s="8"/>
      <c r="B67" s="2" t="s">
        <v>157</v>
      </c>
      <c r="C67" s="11" t="s">
        <v>3</v>
      </c>
      <c r="D67">
        <f t="shared" si="7"/>
        <v>10</v>
      </c>
      <c r="E67" s="11">
        <v>2004</v>
      </c>
      <c r="F67" s="28">
        <f t="shared" si="1"/>
        <v>2004</v>
      </c>
      <c r="G67" s="5">
        <v>7</v>
      </c>
      <c r="H67" s="4">
        <v>2942.85</v>
      </c>
      <c r="I67" s="4">
        <v>3255.4499999999994</v>
      </c>
      <c r="J67" s="4">
        <v>3</v>
      </c>
      <c r="K67" s="4">
        <v>3</v>
      </c>
      <c r="L67" s="1" t="s">
        <v>29</v>
      </c>
      <c r="M67" s="2"/>
      <c r="O67" s="2"/>
    </row>
    <row r="68" spans="1:15" x14ac:dyDescent="0.35">
      <c r="A68" s="8"/>
      <c r="B68" s="2" t="s">
        <v>157</v>
      </c>
      <c r="C68" s="11" t="s">
        <v>3</v>
      </c>
      <c r="D68">
        <f t="shared" si="7"/>
        <v>10</v>
      </c>
      <c r="E68" s="11">
        <v>2005</v>
      </c>
      <c r="F68" s="28">
        <f t="shared" si="1"/>
        <v>2005</v>
      </c>
      <c r="G68" s="5">
        <v>8</v>
      </c>
      <c r="H68" s="4">
        <v>3577.5899999999997</v>
      </c>
      <c r="I68" s="4">
        <v>3350.9500000000003</v>
      </c>
      <c r="J68" s="4">
        <v>3</v>
      </c>
      <c r="K68" s="4">
        <v>3</v>
      </c>
      <c r="L68" s="1" t="s">
        <v>29</v>
      </c>
      <c r="M68" s="2"/>
      <c r="O68" s="2"/>
    </row>
    <row r="69" spans="1:15" x14ac:dyDescent="0.35">
      <c r="A69" s="8"/>
      <c r="B69" s="2" t="s">
        <v>157</v>
      </c>
      <c r="C69" s="11" t="s">
        <v>3</v>
      </c>
      <c r="D69">
        <f t="shared" si="7"/>
        <v>10</v>
      </c>
      <c r="E69" s="11">
        <v>2006</v>
      </c>
      <c r="F69" s="28">
        <f t="shared" si="1"/>
        <v>2006</v>
      </c>
      <c r="G69" s="5">
        <v>9</v>
      </c>
      <c r="H69" s="4">
        <v>4083.14</v>
      </c>
      <c r="I69" s="4">
        <v>4063.81</v>
      </c>
      <c r="J69" s="4">
        <v>3</v>
      </c>
      <c r="K69" s="4">
        <v>3</v>
      </c>
      <c r="L69" s="1" t="s">
        <v>29</v>
      </c>
      <c r="M69" s="2"/>
      <c r="O69" s="2"/>
    </row>
    <row r="70" spans="1:15" x14ac:dyDescent="0.35">
      <c r="A70" s="8"/>
      <c r="B70" s="2" t="s">
        <v>157</v>
      </c>
      <c r="C70" s="11" t="s">
        <v>3</v>
      </c>
      <c r="D70">
        <f t="shared" si="7"/>
        <v>10</v>
      </c>
      <c r="E70" s="11">
        <v>2007</v>
      </c>
      <c r="F70" s="28">
        <f t="shared" ref="F70:F133" si="8">IF(E70="-",9999,VALUE(RIGHT(E70,4)))</f>
        <v>2007</v>
      </c>
      <c r="G70" s="5">
        <v>10</v>
      </c>
      <c r="H70" s="4">
        <v>3909.2700000000004</v>
      </c>
      <c r="I70" s="4">
        <v>4289.8000000000011</v>
      </c>
      <c r="J70" s="4">
        <v>3</v>
      </c>
      <c r="K70" s="4">
        <v>3</v>
      </c>
      <c r="L70" s="1" t="s">
        <v>29</v>
      </c>
      <c r="M70" s="2"/>
      <c r="O70" s="2"/>
    </row>
    <row r="71" spans="1:15" x14ac:dyDescent="0.35">
      <c r="A71" s="8"/>
      <c r="B71" s="2" t="s">
        <v>157</v>
      </c>
      <c r="C71" s="11" t="s">
        <v>3</v>
      </c>
      <c r="D71">
        <f t="shared" si="7"/>
        <v>10</v>
      </c>
      <c r="E71" s="6">
        <v>2008</v>
      </c>
      <c r="F71" s="28">
        <f t="shared" si="8"/>
        <v>2008</v>
      </c>
      <c r="G71" s="5">
        <v>11</v>
      </c>
      <c r="H71" s="4">
        <v>4113.33</v>
      </c>
      <c r="I71" s="4">
        <v>3849.28</v>
      </c>
      <c r="J71" s="4">
        <v>3</v>
      </c>
      <c r="K71" s="4">
        <v>3</v>
      </c>
      <c r="L71" s="1" t="s">
        <v>29</v>
      </c>
      <c r="M71" s="2"/>
      <c r="O71" s="2"/>
    </row>
    <row r="72" spans="1:15" x14ac:dyDescent="0.35">
      <c r="A72" s="8" t="s">
        <v>159</v>
      </c>
      <c r="B72" s="2" t="s">
        <v>157</v>
      </c>
      <c r="C72" s="11" t="s">
        <v>3</v>
      </c>
      <c r="D72">
        <f t="shared" ref="D72:D78" si="9">VALUE(SUBSTITUTE(C72,C72,MID(C72,3,2)))</f>
        <v>10</v>
      </c>
      <c r="E72" s="11">
        <v>2001</v>
      </c>
      <c r="F72" s="28">
        <f t="shared" si="8"/>
        <v>2001</v>
      </c>
      <c r="G72" s="5">
        <v>4</v>
      </c>
      <c r="H72" s="4">
        <v>2908.2000000000003</v>
      </c>
      <c r="I72" s="4">
        <v>3541.12</v>
      </c>
      <c r="J72" s="4">
        <v>3</v>
      </c>
      <c r="K72" s="4">
        <v>3</v>
      </c>
      <c r="L72" s="1" t="s">
        <v>29</v>
      </c>
      <c r="M72" s="2"/>
      <c r="O72" s="2"/>
    </row>
    <row r="73" spans="1:15" x14ac:dyDescent="0.35">
      <c r="A73" s="8"/>
      <c r="B73" s="2" t="s">
        <v>157</v>
      </c>
      <c r="C73" s="11" t="s">
        <v>3</v>
      </c>
      <c r="D73">
        <f t="shared" si="9"/>
        <v>10</v>
      </c>
      <c r="E73" s="11">
        <v>2003</v>
      </c>
      <c r="F73" s="28">
        <f t="shared" si="8"/>
        <v>2003</v>
      </c>
      <c r="G73" s="5">
        <v>6</v>
      </c>
      <c r="H73" s="4">
        <v>3327.21</v>
      </c>
      <c r="I73" s="4">
        <v>3185.62</v>
      </c>
      <c r="J73" s="4">
        <v>3</v>
      </c>
      <c r="K73" s="4">
        <v>3</v>
      </c>
      <c r="L73" s="1" t="s">
        <v>29</v>
      </c>
      <c r="M73" s="2"/>
      <c r="O73" s="2"/>
    </row>
    <row r="74" spans="1:15" x14ac:dyDescent="0.35">
      <c r="A74" s="8"/>
      <c r="B74" s="2" t="s">
        <v>157</v>
      </c>
      <c r="C74" s="11" t="s">
        <v>3</v>
      </c>
      <c r="D74">
        <f t="shared" si="9"/>
        <v>10</v>
      </c>
      <c r="E74" s="11">
        <v>2004</v>
      </c>
      <c r="F74" s="28">
        <f t="shared" si="8"/>
        <v>2004</v>
      </c>
      <c r="G74" s="5">
        <v>7</v>
      </c>
      <c r="H74" s="4">
        <v>3134.93</v>
      </c>
      <c r="I74" s="4">
        <v>3269.54</v>
      </c>
      <c r="J74" s="4">
        <v>3</v>
      </c>
      <c r="K74" s="4">
        <v>3</v>
      </c>
      <c r="L74" s="1" t="s">
        <v>29</v>
      </c>
      <c r="M74" s="2"/>
      <c r="O74" s="2"/>
    </row>
    <row r="75" spans="1:15" x14ac:dyDescent="0.35">
      <c r="A75" s="8"/>
      <c r="B75" s="2" t="s">
        <v>157</v>
      </c>
      <c r="C75" s="11" t="s">
        <v>3</v>
      </c>
      <c r="D75">
        <f t="shared" si="9"/>
        <v>10</v>
      </c>
      <c r="E75" s="11">
        <v>2005</v>
      </c>
      <c r="F75" s="28">
        <f t="shared" si="8"/>
        <v>2005</v>
      </c>
      <c r="G75" s="5">
        <v>8</v>
      </c>
      <c r="H75" s="4">
        <v>4205.96</v>
      </c>
      <c r="I75" s="4">
        <v>3959.5899999999997</v>
      </c>
      <c r="J75" s="4">
        <v>3</v>
      </c>
      <c r="K75" s="4">
        <v>3</v>
      </c>
      <c r="L75" s="1" t="s">
        <v>29</v>
      </c>
      <c r="M75" s="2"/>
      <c r="O75" s="2"/>
    </row>
    <row r="76" spans="1:15" x14ac:dyDescent="0.35">
      <c r="A76" s="8"/>
      <c r="B76" s="2" t="s">
        <v>157</v>
      </c>
      <c r="C76" s="11" t="s">
        <v>3</v>
      </c>
      <c r="D76">
        <f t="shared" si="9"/>
        <v>10</v>
      </c>
      <c r="E76" s="11">
        <v>2006</v>
      </c>
      <c r="F76" s="28">
        <f t="shared" si="8"/>
        <v>2006</v>
      </c>
      <c r="G76" s="5">
        <v>9</v>
      </c>
      <c r="H76" s="4">
        <v>4022.99</v>
      </c>
      <c r="I76" s="4">
        <v>3849.77</v>
      </c>
      <c r="J76" s="4">
        <v>3</v>
      </c>
      <c r="K76" s="4">
        <v>3</v>
      </c>
      <c r="L76" s="1" t="s">
        <v>29</v>
      </c>
      <c r="M76" s="2"/>
      <c r="O76" s="2"/>
    </row>
    <row r="77" spans="1:15" x14ac:dyDescent="0.35">
      <c r="A77" s="8"/>
      <c r="B77" s="2" t="s">
        <v>157</v>
      </c>
      <c r="C77" s="11" t="s">
        <v>3</v>
      </c>
      <c r="D77">
        <f t="shared" si="9"/>
        <v>10</v>
      </c>
      <c r="E77" s="11">
        <v>2007</v>
      </c>
      <c r="F77" s="28">
        <f t="shared" si="8"/>
        <v>2007</v>
      </c>
      <c r="G77" s="5">
        <v>10</v>
      </c>
      <c r="H77" s="4">
        <v>4013.8599999999992</v>
      </c>
      <c r="I77" s="4">
        <v>4450.2499999999991</v>
      </c>
      <c r="J77" s="4">
        <v>3</v>
      </c>
      <c r="K77" s="4">
        <v>3</v>
      </c>
      <c r="L77" s="1" t="s">
        <v>29</v>
      </c>
      <c r="M77" s="2"/>
      <c r="O77" s="2"/>
    </row>
    <row r="78" spans="1:15" x14ac:dyDescent="0.35">
      <c r="A78" s="8"/>
      <c r="B78" s="2" t="s">
        <v>157</v>
      </c>
      <c r="C78" s="11" t="s">
        <v>3</v>
      </c>
      <c r="D78">
        <f t="shared" si="9"/>
        <v>10</v>
      </c>
      <c r="E78" s="6">
        <v>2008</v>
      </c>
      <c r="F78" s="28">
        <f t="shared" si="8"/>
        <v>2008</v>
      </c>
      <c r="G78" s="5">
        <v>11</v>
      </c>
      <c r="H78" s="4">
        <v>3947.7600000000007</v>
      </c>
      <c r="I78" s="4">
        <v>4674.9699999999993</v>
      </c>
      <c r="J78" s="4">
        <v>3</v>
      </c>
      <c r="K78" s="4">
        <v>3</v>
      </c>
      <c r="L78" s="1" t="s">
        <v>29</v>
      </c>
      <c r="M78" s="2"/>
      <c r="O78" s="2"/>
    </row>
    <row r="79" spans="1:15" x14ac:dyDescent="0.35">
      <c r="A79" s="8" t="s">
        <v>158</v>
      </c>
      <c r="B79" s="2" t="s">
        <v>157</v>
      </c>
      <c r="C79" s="11" t="s">
        <v>3</v>
      </c>
      <c r="D79">
        <f t="shared" ref="D79:D85" si="10">VALUE(SUBSTITUTE(C79,C79,MID(C79,3,2)))</f>
        <v>10</v>
      </c>
      <c r="E79" s="11">
        <v>2001</v>
      </c>
      <c r="F79" s="28">
        <f t="shared" si="8"/>
        <v>2001</v>
      </c>
      <c r="G79" s="5">
        <v>4</v>
      </c>
      <c r="H79" s="4">
        <v>3449.0800000000004</v>
      </c>
      <c r="I79" s="4">
        <v>3333.9</v>
      </c>
      <c r="J79" s="4">
        <v>3</v>
      </c>
      <c r="K79" s="4">
        <v>3</v>
      </c>
      <c r="L79" s="1" t="s">
        <v>29</v>
      </c>
      <c r="M79" s="2"/>
      <c r="O79" s="2"/>
    </row>
    <row r="80" spans="1:15" x14ac:dyDescent="0.35">
      <c r="A80" s="1"/>
      <c r="B80" s="2" t="s">
        <v>157</v>
      </c>
      <c r="C80" s="11" t="s">
        <v>3</v>
      </c>
      <c r="D80">
        <f t="shared" si="10"/>
        <v>10</v>
      </c>
      <c r="E80" s="11">
        <v>2003</v>
      </c>
      <c r="F80" s="28">
        <f t="shared" si="8"/>
        <v>2003</v>
      </c>
      <c r="G80" s="5">
        <v>6</v>
      </c>
      <c r="H80" s="4">
        <v>3512.41</v>
      </c>
      <c r="I80" s="4">
        <v>2960.9300000000003</v>
      </c>
      <c r="J80" s="4">
        <v>3</v>
      </c>
      <c r="K80" s="4">
        <v>3</v>
      </c>
      <c r="L80" s="1" t="s">
        <v>29</v>
      </c>
      <c r="M80" s="2"/>
      <c r="O80" s="2"/>
    </row>
    <row r="81" spans="1:15" x14ac:dyDescent="0.35">
      <c r="A81" s="8"/>
      <c r="B81" s="2" t="s">
        <v>157</v>
      </c>
      <c r="C81" s="11" t="s">
        <v>3</v>
      </c>
      <c r="D81">
        <f t="shared" si="10"/>
        <v>10</v>
      </c>
      <c r="E81" s="11">
        <v>2004</v>
      </c>
      <c r="F81" s="28">
        <f t="shared" si="8"/>
        <v>2004</v>
      </c>
      <c r="G81" s="5">
        <v>7</v>
      </c>
      <c r="H81" s="4">
        <v>3320.87</v>
      </c>
      <c r="I81" s="4">
        <v>3240.0699999999997</v>
      </c>
      <c r="J81" s="4">
        <v>3</v>
      </c>
      <c r="K81" s="4">
        <v>3</v>
      </c>
      <c r="L81" s="1" t="s">
        <v>29</v>
      </c>
      <c r="M81" s="2"/>
      <c r="O81" s="2"/>
    </row>
    <row r="82" spans="1:15" x14ac:dyDescent="0.35">
      <c r="A82" s="8"/>
      <c r="B82" s="2" t="s">
        <v>157</v>
      </c>
      <c r="C82" s="11" t="s">
        <v>3</v>
      </c>
      <c r="D82">
        <f t="shared" si="10"/>
        <v>10</v>
      </c>
      <c r="E82" s="11">
        <v>2005</v>
      </c>
      <c r="F82" s="28">
        <f t="shared" si="8"/>
        <v>2005</v>
      </c>
      <c r="G82" s="5">
        <v>8</v>
      </c>
      <c r="H82" s="4">
        <v>3564.09</v>
      </c>
      <c r="I82" s="4">
        <v>3375.91</v>
      </c>
      <c r="J82" s="4">
        <v>3</v>
      </c>
      <c r="K82" s="4">
        <v>3</v>
      </c>
      <c r="L82" s="1" t="s">
        <v>29</v>
      </c>
      <c r="M82" s="2"/>
      <c r="O82" s="2"/>
    </row>
    <row r="83" spans="1:15" x14ac:dyDescent="0.35">
      <c r="A83" s="8"/>
      <c r="B83" s="2" t="s">
        <v>157</v>
      </c>
      <c r="C83" s="11" t="s">
        <v>3</v>
      </c>
      <c r="D83">
        <f t="shared" si="10"/>
        <v>10</v>
      </c>
      <c r="E83" s="11">
        <v>2006</v>
      </c>
      <c r="F83" s="28">
        <f t="shared" si="8"/>
        <v>2006</v>
      </c>
      <c r="G83" s="5">
        <v>9</v>
      </c>
      <c r="H83" s="4">
        <v>4115</v>
      </c>
      <c r="I83" s="4">
        <v>3739.11</v>
      </c>
      <c r="J83" s="4">
        <v>3</v>
      </c>
      <c r="K83" s="4">
        <v>3</v>
      </c>
      <c r="L83" s="1" t="s">
        <v>29</v>
      </c>
      <c r="M83" s="2"/>
      <c r="O83" s="2"/>
    </row>
    <row r="84" spans="1:15" x14ac:dyDescent="0.35">
      <c r="A84" s="8"/>
      <c r="B84" s="2" t="s">
        <v>157</v>
      </c>
      <c r="C84" s="11" t="s">
        <v>3</v>
      </c>
      <c r="D84">
        <f t="shared" si="10"/>
        <v>10</v>
      </c>
      <c r="E84" s="11">
        <v>2007</v>
      </c>
      <c r="F84" s="28">
        <f t="shared" si="8"/>
        <v>2007</v>
      </c>
      <c r="G84" s="5">
        <v>10</v>
      </c>
      <c r="H84" s="4">
        <v>3982.34</v>
      </c>
      <c r="I84" s="4">
        <v>3737.1000000000004</v>
      </c>
      <c r="J84" s="4">
        <v>3</v>
      </c>
      <c r="K84" s="4">
        <v>3</v>
      </c>
      <c r="L84" s="1" t="s">
        <v>29</v>
      </c>
      <c r="M84" s="2"/>
      <c r="O84" s="2"/>
    </row>
    <row r="85" spans="1:15" x14ac:dyDescent="0.35">
      <c r="A85" s="8"/>
      <c r="B85" s="2" t="s">
        <v>157</v>
      </c>
      <c r="C85" s="11" t="s">
        <v>3</v>
      </c>
      <c r="D85">
        <f t="shared" si="10"/>
        <v>10</v>
      </c>
      <c r="E85" s="6">
        <v>2008</v>
      </c>
      <c r="F85" s="28">
        <f t="shared" si="8"/>
        <v>2008</v>
      </c>
      <c r="G85" s="5">
        <v>11</v>
      </c>
      <c r="H85" s="4">
        <v>4093.1800000000003</v>
      </c>
      <c r="I85" s="4">
        <v>3722.54</v>
      </c>
      <c r="J85" s="4">
        <v>3</v>
      </c>
      <c r="K85" s="4">
        <v>3</v>
      </c>
      <c r="L85" s="1" t="s">
        <v>29</v>
      </c>
      <c r="M85" s="2"/>
      <c r="O85" s="2"/>
    </row>
    <row r="86" spans="1:15" x14ac:dyDescent="0.35">
      <c r="A86" s="8" t="s">
        <v>156</v>
      </c>
      <c r="B86" s="18" t="s">
        <v>155</v>
      </c>
      <c r="C86" s="11" t="s">
        <v>154</v>
      </c>
      <c r="D86">
        <f>VALUE(SUBSTITUTE(C86,C86,MID(C86,3,2)))</f>
        <v>7</v>
      </c>
      <c r="E86" s="13" t="s">
        <v>36</v>
      </c>
      <c r="F86" s="28">
        <f t="shared" si="8"/>
        <v>1998</v>
      </c>
      <c r="G86" s="5">
        <v>0</v>
      </c>
      <c r="H86" s="4">
        <v>3420.0000000000005</v>
      </c>
      <c r="I86" s="4">
        <v>3528</v>
      </c>
      <c r="J86" s="4">
        <v>3</v>
      </c>
      <c r="K86" s="4">
        <v>3</v>
      </c>
      <c r="L86" s="1" t="s">
        <v>152</v>
      </c>
      <c r="M86" s="1" t="s">
        <v>0</v>
      </c>
      <c r="N86">
        <f>VALUE(MID(M86,23,4))</f>
        <v>1</v>
      </c>
      <c r="O86" s="1"/>
    </row>
    <row r="87" spans="1:15" x14ac:dyDescent="0.35">
      <c r="A87" s="8"/>
      <c r="B87" s="18" t="s">
        <v>155</v>
      </c>
      <c r="C87" s="11" t="s">
        <v>154</v>
      </c>
      <c r="D87">
        <f>VALUE(SUBSTITUTE(C87,C87,MID(C87,3,2)))</f>
        <v>7</v>
      </c>
      <c r="E87" s="13" t="s">
        <v>153</v>
      </c>
      <c r="F87" s="28">
        <f t="shared" si="8"/>
        <v>2007</v>
      </c>
      <c r="G87" s="5">
        <v>9.0833333333333339</v>
      </c>
      <c r="H87" s="4">
        <v>3149.9999999999991</v>
      </c>
      <c r="I87" s="4">
        <v>3096</v>
      </c>
      <c r="J87" s="4">
        <v>3</v>
      </c>
      <c r="K87" s="4">
        <v>3</v>
      </c>
      <c r="L87" s="1" t="s">
        <v>152</v>
      </c>
      <c r="M87" s="1" t="s">
        <v>0</v>
      </c>
      <c r="N87">
        <f>VALUE(MID(M87,23,4))</f>
        <v>1</v>
      </c>
      <c r="O87" s="1"/>
    </row>
    <row r="88" spans="1:15" x14ac:dyDescent="0.35">
      <c r="A88" s="10" t="s">
        <v>151</v>
      </c>
      <c r="B88" s="1" t="s">
        <v>146</v>
      </c>
      <c r="C88" s="6" t="s">
        <v>3</v>
      </c>
      <c r="D88">
        <f t="shared" ref="D88:D93" si="11">VALUE(SUBSTITUTE(C88,C88,MID(C88,3,2)))</f>
        <v>10</v>
      </c>
      <c r="E88" s="6" t="s">
        <v>150</v>
      </c>
      <c r="F88" s="28">
        <f t="shared" si="8"/>
        <v>2004</v>
      </c>
      <c r="G88" s="14">
        <v>2</v>
      </c>
      <c r="H88" s="4">
        <v>1725</v>
      </c>
      <c r="I88" s="4">
        <v>1767</v>
      </c>
      <c r="J88" s="11">
        <v>5</v>
      </c>
      <c r="K88" s="4">
        <v>5</v>
      </c>
      <c r="L88" s="17" t="s">
        <v>144</v>
      </c>
      <c r="M88" s="2"/>
      <c r="O88" s="2"/>
    </row>
    <row r="89" spans="1:15" x14ac:dyDescent="0.35">
      <c r="A89" s="10"/>
      <c r="B89" s="1" t="s">
        <v>146</v>
      </c>
      <c r="C89" s="6" t="s">
        <v>3</v>
      </c>
      <c r="D89">
        <f t="shared" si="11"/>
        <v>10</v>
      </c>
      <c r="E89" s="6" t="s">
        <v>62</v>
      </c>
      <c r="F89" s="28">
        <f t="shared" si="8"/>
        <v>2004</v>
      </c>
      <c r="G89" s="14">
        <v>2.5</v>
      </c>
      <c r="H89" s="4">
        <v>1707</v>
      </c>
      <c r="I89" s="4">
        <v>1641</v>
      </c>
      <c r="J89" s="11">
        <v>5</v>
      </c>
      <c r="K89" s="4">
        <v>5</v>
      </c>
      <c r="L89" s="17" t="s">
        <v>144</v>
      </c>
      <c r="M89" s="2"/>
      <c r="O89" s="2"/>
    </row>
    <row r="90" spans="1:15" x14ac:dyDescent="0.35">
      <c r="A90" s="10"/>
      <c r="B90" s="1" t="s">
        <v>146</v>
      </c>
      <c r="C90" s="6" t="s">
        <v>3</v>
      </c>
      <c r="D90">
        <f t="shared" si="11"/>
        <v>10</v>
      </c>
      <c r="E90" s="6" t="s">
        <v>149</v>
      </c>
      <c r="F90" s="28">
        <f t="shared" si="8"/>
        <v>2005</v>
      </c>
      <c r="G90" s="14">
        <v>3</v>
      </c>
      <c r="H90" s="4">
        <v>1805</v>
      </c>
      <c r="I90" s="4">
        <v>1744</v>
      </c>
      <c r="J90" s="11">
        <v>5</v>
      </c>
      <c r="K90" s="4">
        <v>5</v>
      </c>
      <c r="L90" s="17" t="s">
        <v>144</v>
      </c>
      <c r="M90" s="2"/>
      <c r="O90" s="2"/>
    </row>
    <row r="91" spans="1:15" x14ac:dyDescent="0.35">
      <c r="A91" s="10"/>
      <c r="B91" s="1" t="s">
        <v>146</v>
      </c>
      <c r="C91" s="6" t="s">
        <v>3</v>
      </c>
      <c r="D91">
        <f t="shared" si="11"/>
        <v>10</v>
      </c>
      <c r="E91" s="6" t="s">
        <v>148</v>
      </c>
      <c r="F91" s="28">
        <f t="shared" si="8"/>
        <v>2005</v>
      </c>
      <c r="G91" s="14">
        <v>3.5</v>
      </c>
      <c r="H91" s="4">
        <v>1567</v>
      </c>
      <c r="I91" s="4">
        <v>1588</v>
      </c>
      <c r="J91" s="11">
        <v>5</v>
      </c>
      <c r="K91" s="4">
        <v>5</v>
      </c>
      <c r="L91" s="17" t="s">
        <v>144</v>
      </c>
      <c r="M91" s="2"/>
      <c r="O91" s="2"/>
    </row>
    <row r="92" spans="1:15" x14ac:dyDescent="0.35">
      <c r="A92" s="10"/>
      <c r="B92" s="1" t="s">
        <v>146</v>
      </c>
      <c r="C92" s="6" t="s">
        <v>3</v>
      </c>
      <c r="D92">
        <f t="shared" si="11"/>
        <v>10</v>
      </c>
      <c r="E92" s="6" t="s">
        <v>147</v>
      </c>
      <c r="F92" s="28">
        <f t="shared" si="8"/>
        <v>2006</v>
      </c>
      <c r="G92" s="14">
        <v>4</v>
      </c>
      <c r="H92" s="4">
        <v>1680</v>
      </c>
      <c r="I92" s="4">
        <v>1717</v>
      </c>
      <c r="J92" s="11">
        <v>5</v>
      </c>
      <c r="K92" s="4">
        <v>5</v>
      </c>
      <c r="L92" s="17" t="s">
        <v>144</v>
      </c>
      <c r="M92" s="2"/>
      <c r="O92" s="2"/>
    </row>
    <row r="93" spans="1:15" x14ac:dyDescent="0.35">
      <c r="A93" s="10"/>
      <c r="B93" s="1" t="s">
        <v>146</v>
      </c>
      <c r="C93" s="6" t="s">
        <v>3</v>
      </c>
      <c r="D93">
        <f t="shared" si="11"/>
        <v>10</v>
      </c>
      <c r="E93" s="6" t="s">
        <v>145</v>
      </c>
      <c r="F93" s="28">
        <f t="shared" si="8"/>
        <v>2006</v>
      </c>
      <c r="G93" s="14">
        <v>4.5</v>
      </c>
      <c r="H93" s="4">
        <v>1721</v>
      </c>
      <c r="I93" s="4">
        <v>1763</v>
      </c>
      <c r="J93" s="11">
        <v>5</v>
      </c>
      <c r="K93" s="4">
        <v>5</v>
      </c>
      <c r="L93" s="17" t="s">
        <v>144</v>
      </c>
      <c r="M93" s="2"/>
      <c r="O93" s="2"/>
    </row>
    <row r="94" spans="1:15" x14ac:dyDescent="0.35">
      <c r="A94" s="7" t="s">
        <v>143</v>
      </c>
      <c r="B94" s="1" t="s">
        <v>139</v>
      </c>
      <c r="C94" s="6" t="s">
        <v>12</v>
      </c>
      <c r="D94">
        <f t="shared" ref="D94:D99" si="12">VALUE(SUBSTITUTE(C94,C94,MID(C94,3,2)))</f>
        <v>15</v>
      </c>
      <c r="E94" s="6" t="s">
        <v>142</v>
      </c>
      <c r="F94" s="28">
        <f t="shared" si="8"/>
        <v>1992</v>
      </c>
      <c r="G94" s="5">
        <v>0</v>
      </c>
      <c r="H94" s="4">
        <v>2646</v>
      </c>
      <c r="I94" s="4">
        <v>2646</v>
      </c>
      <c r="J94" s="4">
        <v>10</v>
      </c>
      <c r="K94" s="4">
        <v>10</v>
      </c>
      <c r="L94" s="1" t="s">
        <v>115</v>
      </c>
      <c r="M94" s="2"/>
      <c r="O94" s="2"/>
    </row>
    <row r="95" spans="1:15" x14ac:dyDescent="0.35">
      <c r="A95" s="8"/>
      <c r="B95" s="1" t="s">
        <v>139</v>
      </c>
      <c r="C95" s="6" t="s">
        <v>12</v>
      </c>
      <c r="D95">
        <f t="shared" si="12"/>
        <v>15</v>
      </c>
      <c r="E95" s="13" t="s">
        <v>141</v>
      </c>
      <c r="F95" s="28">
        <f t="shared" si="8"/>
        <v>1993</v>
      </c>
      <c r="G95" s="5">
        <v>1.41</v>
      </c>
      <c r="H95" s="4">
        <v>2645.6692913385823</v>
      </c>
      <c r="I95" s="4">
        <v>2354.3307086614172</v>
      </c>
      <c r="J95" s="4">
        <v>10</v>
      </c>
      <c r="K95" s="4">
        <v>10</v>
      </c>
      <c r="L95" s="1" t="s">
        <v>115</v>
      </c>
      <c r="M95" s="2"/>
      <c r="O95" s="2"/>
    </row>
    <row r="96" spans="1:15" x14ac:dyDescent="0.35">
      <c r="A96" s="8"/>
      <c r="B96" s="1" t="s">
        <v>139</v>
      </c>
      <c r="C96" s="6" t="s">
        <v>12</v>
      </c>
      <c r="D96">
        <f t="shared" si="12"/>
        <v>15</v>
      </c>
      <c r="E96" s="13" t="s">
        <v>140</v>
      </c>
      <c r="F96" s="28">
        <f t="shared" si="8"/>
        <v>1994</v>
      </c>
      <c r="G96" s="5">
        <v>2.41</v>
      </c>
      <c r="H96" s="4">
        <v>2251.9685039370079</v>
      </c>
      <c r="I96" s="4">
        <v>2338.5826771653542</v>
      </c>
      <c r="J96" s="4">
        <v>10</v>
      </c>
      <c r="K96" s="4">
        <v>10</v>
      </c>
      <c r="L96" s="1" t="s">
        <v>115</v>
      </c>
      <c r="M96" s="2"/>
      <c r="O96" s="2"/>
    </row>
    <row r="97" spans="1:15" x14ac:dyDescent="0.35">
      <c r="A97" s="8"/>
      <c r="B97" s="1" t="s">
        <v>139</v>
      </c>
      <c r="C97" s="6" t="s">
        <v>12</v>
      </c>
      <c r="D97">
        <f t="shared" si="12"/>
        <v>15</v>
      </c>
      <c r="E97" s="13" t="s">
        <v>39</v>
      </c>
      <c r="F97" s="28">
        <f t="shared" si="8"/>
        <v>1995</v>
      </c>
      <c r="G97" s="5">
        <v>3.41</v>
      </c>
      <c r="H97" s="4">
        <v>2314.9606299212596</v>
      </c>
      <c r="I97" s="4">
        <v>2314.9606299212596</v>
      </c>
      <c r="J97" s="4">
        <v>10</v>
      </c>
      <c r="K97" s="4">
        <v>10</v>
      </c>
      <c r="L97" s="1" t="s">
        <v>115</v>
      </c>
      <c r="M97" s="2"/>
      <c r="O97" s="2"/>
    </row>
    <row r="98" spans="1:15" x14ac:dyDescent="0.35">
      <c r="A98" s="8"/>
      <c r="B98" s="1" t="s">
        <v>139</v>
      </c>
      <c r="C98" s="6" t="s">
        <v>12</v>
      </c>
      <c r="D98">
        <f t="shared" si="12"/>
        <v>15</v>
      </c>
      <c r="E98" s="13" t="s">
        <v>38</v>
      </c>
      <c r="F98" s="28">
        <f t="shared" si="8"/>
        <v>1996</v>
      </c>
      <c r="G98" s="5">
        <v>4.41</v>
      </c>
      <c r="H98" s="4">
        <v>2497</v>
      </c>
      <c r="I98" s="4">
        <v>2486</v>
      </c>
      <c r="J98" s="4">
        <v>10</v>
      </c>
      <c r="K98" s="4">
        <v>10</v>
      </c>
      <c r="L98" s="1" t="s">
        <v>115</v>
      </c>
      <c r="M98" s="2"/>
      <c r="O98" s="2"/>
    </row>
    <row r="99" spans="1:15" x14ac:dyDescent="0.35">
      <c r="A99" s="8"/>
      <c r="B99" s="1" t="s">
        <v>139</v>
      </c>
      <c r="C99" s="6" t="s">
        <v>12</v>
      </c>
      <c r="D99">
        <f t="shared" si="12"/>
        <v>15</v>
      </c>
      <c r="E99" s="13" t="s">
        <v>37</v>
      </c>
      <c r="F99" s="28">
        <f t="shared" si="8"/>
        <v>1997</v>
      </c>
      <c r="G99" s="5">
        <v>5.41</v>
      </c>
      <c r="H99" s="4">
        <v>2612</v>
      </c>
      <c r="I99" s="4">
        <v>2750</v>
      </c>
      <c r="J99" s="4">
        <v>10</v>
      </c>
      <c r="K99" s="4">
        <v>10</v>
      </c>
      <c r="L99" s="1" t="s">
        <v>115</v>
      </c>
      <c r="M99" s="2"/>
      <c r="O99" s="2"/>
    </row>
    <row r="100" spans="1:15" x14ac:dyDescent="0.35">
      <c r="A100" s="7" t="s">
        <v>138</v>
      </c>
      <c r="B100" s="1" t="s">
        <v>126</v>
      </c>
      <c r="C100" s="6" t="s">
        <v>12</v>
      </c>
      <c r="D100">
        <f>VALUE(SUBSTITUTE(C100,C100,MID(C100,3,2)))</f>
        <v>15</v>
      </c>
      <c r="E100" s="6">
        <v>2000</v>
      </c>
      <c r="F100" s="28">
        <f t="shared" si="8"/>
        <v>2000</v>
      </c>
      <c r="G100" s="14">
        <v>2</v>
      </c>
      <c r="H100" s="4">
        <v>2383.7435291457664</v>
      </c>
      <c r="I100" s="4">
        <v>2344.2448791927318</v>
      </c>
      <c r="J100" s="11">
        <v>6</v>
      </c>
      <c r="K100" s="11">
        <v>6</v>
      </c>
      <c r="L100" s="17" t="s">
        <v>29</v>
      </c>
      <c r="M100" s="2"/>
      <c r="O100" s="2"/>
    </row>
    <row r="101" spans="1:15" x14ac:dyDescent="0.35">
      <c r="A101" s="8"/>
      <c r="B101" s="1" t="s">
        <v>126</v>
      </c>
      <c r="C101" s="6" t="s">
        <v>12</v>
      </c>
      <c r="D101">
        <f>VALUE(SUBSTITUTE(C101,C101,MID(C101,3,2)))</f>
        <v>15</v>
      </c>
      <c r="E101" s="6">
        <v>2006</v>
      </c>
      <c r="F101" s="28">
        <f t="shared" si="8"/>
        <v>2006</v>
      </c>
      <c r="G101" s="14">
        <v>8</v>
      </c>
      <c r="H101" s="4">
        <v>2427.8607817375996</v>
      </c>
      <c r="I101" s="4">
        <v>2173.4124902017811</v>
      </c>
      <c r="J101" s="11">
        <v>6</v>
      </c>
      <c r="K101" s="11">
        <v>6</v>
      </c>
      <c r="L101" s="17" t="s">
        <v>29</v>
      </c>
      <c r="M101" s="2"/>
      <c r="O101" s="2"/>
    </row>
    <row r="102" spans="1:15" x14ac:dyDescent="0.35">
      <c r="A102" s="7" t="s">
        <v>137</v>
      </c>
      <c r="B102" s="1" t="s">
        <v>126</v>
      </c>
      <c r="C102" s="6" t="s">
        <v>12</v>
      </c>
      <c r="D102">
        <f>VALUE(SUBSTITUTE(C102,C102,MID(C102,3,2)))</f>
        <v>15</v>
      </c>
      <c r="E102" s="6">
        <v>2000</v>
      </c>
      <c r="F102" s="28">
        <f t="shared" si="8"/>
        <v>2000</v>
      </c>
      <c r="G102" s="14">
        <v>2</v>
      </c>
      <c r="H102" s="4">
        <v>2295.9631169370923</v>
      </c>
      <c r="I102" s="4">
        <v>2496.8210846782827</v>
      </c>
      <c r="J102" s="11">
        <v>4</v>
      </c>
      <c r="K102" s="11">
        <v>4</v>
      </c>
      <c r="L102" s="17" t="s">
        <v>29</v>
      </c>
      <c r="M102" s="2"/>
      <c r="O102" s="2"/>
    </row>
    <row r="103" spans="1:15" x14ac:dyDescent="0.35">
      <c r="A103" s="8"/>
      <c r="B103" s="1" t="s">
        <v>126</v>
      </c>
      <c r="C103" s="6" t="s">
        <v>12</v>
      </c>
      <c r="D103">
        <f>VALUE(SUBSTITUTE(C103,C103,MID(C103,3,2)))</f>
        <v>15</v>
      </c>
      <c r="E103" s="6">
        <v>2006</v>
      </c>
      <c r="F103" s="28">
        <f t="shared" si="8"/>
        <v>2006</v>
      </c>
      <c r="G103" s="14">
        <v>8</v>
      </c>
      <c r="H103" s="4">
        <v>2544.4829153581832</v>
      </c>
      <c r="I103" s="4">
        <v>2268.8305995277133</v>
      </c>
      <c r="J103" s="11">
        <v>4</v>
      </c>
      <c r="K103" s="11">
        <v>4</v>
      </c>
      <c r="L103" s="17" t="s">
        <v>29</v>
      </c>
      <c r="M103" s="2"/>
      <c r="O103" s="2"/>
    </row>
    <row r="104" spans="1:15" x14ac:dyDescent="0.35">
      <c r="A104" s="7" t="s">
        <v>136</v>
      </c>
      <c r="B104" s="1" t="s">
        <v>126</v>
      </c>
      <c r="C104" s="6" t="s">
        <v>12</v>
      </c>
      <c r="D104">
        <f>VALUE(SUBSTITUTE(C104,C104,MID(C104,3,2)))</f>
        <v>15</v>
      </c>
      <c r="E104" s="6">
        <v>2000</v>
      </c>
      <c r="F104" s="28">
        <f t="shared" si="8"/>
        <v>2000</v>
      </c>
      <c r="G104" s="14">
        <v>2</v>
      </c>
      <c r="H104" s="4">
        <v>2247.6928853253453</v>
      </c>
      <c r="I104" s="4">
        <v>2380.9193864309605</v>
      </c>
      <c r="J104" s="11">
        <v>6</v>
      </c>
      <c r="K104" s="11">
        <v>6</v>
      </c>
      <c r="L104" s="17" t="s">
        <v>29</v>
      </c>
      <c r="M104" s="2"/>
      <c r="O104" s="2"/>
    </row>
    <row r="105" spans="1:15" x14ac:dyDescent="0.35">
      <c r="A105" s="8"/>
      <c r="B105" s="1" t="s">
        <v>126</v>
      </c>
      <c r="C105" s="6" t="s">
        <v>12</v>
      </c>
      <c r="D105">
        <f>VALUE(SUBSTITUTE(C105,C105,MID(C105,3,2)))</f>
        <v>15</v>
      </c>
      <c r="E105" s="6">
        <v>2006</v>
      </c>
      <c r="F105" s="28">
        <f t="shared" si="8"/>
        <v>2006</v>
      </c>
      <c r="G105" s="14">
        <v>8</v>
      </c>
      <c r="H105" s="4">
        <v>2551.5509234564006</v>
      </c>
      <c r="I105" s="4">
        <v>2328.9086683625592</v>
      </c>
      <c r="J105" s="11">
        <v>6</v>
      </c>
      <c r="K105" s="11">
        <v>6</v>
      </c>
      <c r="L105" s="17" t="s">
        <v>29</v>
      </c>
      <c r="M105" s="2"/>
      <c r="O105" s="2"/>
    </row>
    <row r="106" spans="1:15" x14ac:dyDescent="0.35">
      <c r="A106" s="7" t="s">
        <v>135</v>
      </c>
      <c r="B106" s="1" t="s">
        <v>126</v>
      </c>
      <c r="C106" s="6" t="s">
        <v>12</v>
      </c>
      <c r="D106">
        <f>VALUE(SUBSTITUTE(C106,C106,MID(C106,3,2)))</f>
        <v>15</v>
      </c>
      <c r="E106" s="6">
        <v>2000</v>
      </c>
      <c r="F106" s="28">
        <f t="shared" si="8"/>
        <v>2000</v>
      </c>
      <c r="G106" s="14">
        <v>2</v>
      </c>
      <c r="H106" s="4">
        <v>2359.1593679525786</v>
      </c>
      <c r="I106" s="4">
        <v>2424.6610179724712</v>
      </c>
      <c r="J106" s="11">
        <v>4</v>
      </c>
      <c r="K106" s="11">
        <v>4</v>
      </c>
      <c r="L106" s="17" t="s">
        <v>29</v>
      </c>
      <c r="M106" s="2"/>
      <c r="O106" s="2"/>
    </row>
    <row r="107" spans="1:15" x14ac:dyDescent="0.35">
      <c r="A107" s="8"/>
      <c r="B107" s="1" t="s">
        <v>126</v>
      </c>
      <c r="C107" s="6" t="s">
        <v>12</v>
      </c>
      <c r="D107">
        <f>VALUE(SUBSTITUTE(C107,C107,MID(C107,3,2)))</f>
        <v>15</v>
      </c>
      <c r="E107" s="6">
        <v>2006</v>
      </c>
      <c r="F107" s="28">
        <f t="shared" si="8"/>
        <v>2006</v>
      </c>
      <c r="G107" s="14">
        <v>8</v>
      </c>
      <c r="H107" s="4">
        <v>2528.5798971371942</v>
      </c>
      <c r="I107" s="4">
        <v>2226.4225509384105</v>
      </c>
      <c r="J107" s="11">
        <v>4</v>
      </c>
      <c r="K107" s="11">
        <v>4</v>
      </c>
      <c r="L107" s="17" t="s">
        <v>29</v>
      </c>
      <c r="M107" s="2"/>
      <c r="O107" s="2"/>
    </row>
    <row r="108" spans="1:15" x14ac:dyDescent="0.35">
      <c r="A108" s="7" t="s">
        <v>134</v>
      </c>
      <c r="B108" s="1" t="s">
        <v>126</v>
      </c>
      <c r="C108" s="6" t="s">
        <v>12</v>
      </c>
      <c r="D108">
        <f>VALUE(SUBSTITUTE(C108,C108,MID(C108,3,2)))</f>
        <v>15</v>
      </c>
      <c r="E108" s="6">
        <v>2000</v>
      </c>
      <c r="F108" s="28">
        <f t="shared" si="8"/>
        <v>2000</v>
      </c>
      <c r="G108" s="14">
        <v>2</v>
      </c>
      <c r="H108" s="4">
        <v>2292.479382830013</v>
      </c>
      <c r="I108" s="4">
        <v>2268.0494311326106</v>
      </c>
      <c r="J108" s="11">
        <v>6</v>
      </c>
      <c r="K108" s="11">
        <v>6</v>
      </c>
      <c r="L108" s="17" t="s">
        <v>29</v>
      </c>
      <c r="M108" s="2"/>
      <c r="O108" s="2"/>
    </row>
    <row r="109" spans="1:15" x14ac:dyDescent="0.35">
      <c r="A109" s="8"/>
      <c r="B109" s="1" t="s">
        <v>126</v>
      </c>
      <c r="C109" s="6" t="s">
        <v>12</v>
      </c>
      <c r="D109">
        <f>VALUE(SUBSTITUTE(C109,C109,MID(C109,3,2)))</f>
        <v>15</v>
      </c>
      <c r="E109" s="6">
        <v>2006</v>
      </c>
      <c r="F109" s="28">
        <f t="shared" si="8"/>
        <v>2006</v>
      </c>
      <c r="G109" s="14">
        <v>8</v>
      </c>
      <c r="H109" s="4">
        <v>2311.2386481170165</v>
      </c>
      <c r="I109" s="4">
        <v>2085.0623889740668</v>
      </c>
      <c r="J109" s="11">
        <v>6</v>
      </c>
      <c r="K109" s="11">
        <v>6</v>
      </c>
      <c r="L109" s="17" t="s">
        <v>29</v>
      </c>
      <c r="M109" s="2"/>
      <c r="O109" s="2"/>
    </row>
    <row r="110" spans="1:15" x14ac:dyDescent="0.35">
      <c r="A110" s="7" t="s">
        <v>133</v>
      </c>
      <c r="B110" s="1" t="s">
        <v>126</v>
      </c>
      <c r="C110" s="6" t="s">
        <v>12</v>
      </c>
      <c r="D110">
        <f>VALUE(SUBSTITUTE(C110,C110,MID(C110,3,2)))</f>
        <v>15</v>
      </c>
      <c r="E110" s="6">
        <v>2000</v>
      </c>
      <c r="F110" s="28">
        <f t="shared" si="8"/>
        <v>2000</v>
      </c>
      <c r="G110" s="14">
        <v>2</v>
      </c>
      <c r="H110" s="4">
        <v>2393.8820185477935</v>
      </c>
      <c r="I110" s="4">
        <v>2563.0457916508758</v>
      </c>
      <c r="J110" s="11">
        <v>4</v>
      </c>
      <c r="K110" s="11">
        <v>4</v>
      </c>
      <c r="L110" s="17" t="s">
        <v>29</v>
      </c>
      <c r="M110" s="2"/>
      <c r="O110" s="2"/>
    </row>
    <row r="111" spans="1:15" x14ac:dyDescent="0.35">
      <c r="A111" s="8"/>
      <c r="B111" s="1" t="s">
        <v>126</v>
      </c>
      <c r="C111" s="6" t="s">
        <v>12</v>
      </c>
      <c r="D111">
        <f>VALUE(SUBSTITUTE(C111,C111,MID(C111,3,2)))</f>
        <v>15</v>
      </c>
      <c r="E111" s="6">
        <v>2006</v>
      </c>
      <c r="F111" s="28">
        <f t="shared" si="8"/>
        <v>2006</v>
      </c>
      <c r="G111" s="14">
        <v>8</v>
      </c>
      <c r="H111" s="4">
        <v>2396.0547452956225</v>
      </c>
      <c r="I111" s="4">
        <v>2300.6366359696908</v>
      </c>
      <c r="J111" s="11">
        <v>4</v>
      </c>
      <c r="K111" s="11">
        <v>4</v>
      </c>
      <c r="L111" s="17" t="s">
        <v>29</v>
      </c>
      <c r="M111" s="2"/>
      <c r="O111" s="2"/>
    </row>
    <row r="112" spans="1:15" x14ac:dyDescent="0.35">
      <c r="A112" s="7" t="s">
        <v>132</v>
      </c>
      <c r="B112" s="1" t="s">
        <v>126</v>
      </c>
      <c r="C112" s="6" t="s">
        <v>12</v>
      </c>
      <c r="D112">
        <f>VALUE(SUBSTITUTE(C112,C112,MID(C112,3,2)))</f>
        <v>15</v>
      </c>
      <c r="E112" s="6">
        <v>2000</v>
      </c>
      <c r="F112" s="28">
        <f t="shared" si="8"/>
        <v>2000</v>
      </c>
      <c r="G112" s="14">
        <v>2</v>
      </c>
      <c r="H112" s="4">
        <v>2192.7258026962663</v>
      </c>
      <c r="I112" s="4">
        <v>2263.7267946110865</v>
      </c>
      <c r="J112" s="11">
        <v>6</v>
      </c>
      <c r="K112" s="11">
        <v>6</v>
      </c>
      <c r="L112" s="17" t="s">
        <v>29</v>
      </c>
      <c r="M112" s="2"/>
      <c r="O112" s="2"/>
    </row>
    <row r="113" spans="1:15" x14ac:dyDescent="0.35">
      <c r="A113" s="8"/>
      <c r="B113" s="1" t="s">
        <v>126</v>
      </c>
      <c r="C113" s="6" t="s">
        <v>12</v>
      </c>
      <c r="D113">
        <f>VALUE(SUBSTITUTE(C113,C113,MID(C113,3,2)))</f>
        <v>15</v>
      </c>
      <c r="E113" s="6">
        <v>2006</v>
      </c>
      <c r="F113" s="28">
        <f t="shared" si="8"/>
        <v>2006</v>
      </c>
      <c r="G113" s="14">
        <v>8</v>
      </c>
      <c r="H113" s="4">
        <v>2625.7650084876809</v>
      </c>
      <c r="I113" s="4">
        <v>2441.9967979340345</v>
      </c>
      <c r="J113" s="11">
        <v>6</v>
      </c>
      <c r="K113" s="11">
        <v>6</v>
      </c>
      <c r="L113" s="17" t="s">
        <v>29</v>
      </c>
      <c r="M113" s="2"/>
      <c r="O113" s="2"/>
    </row>
    <row r="114" spans="1:15" x14ac:dyDescent="0.35">
      <c r="A114" s="7" t="s">
        <v>131</v>
      </c>
      <c r="B114" s="1" t="s">
        <v>126</v>
      </c>
      <c r="C114" s="6" t="s">
        <v>12</v>
      </c>
      <c r="D114">
        <f>VALUE(SUBSTITUTE(C114,C114,MID(C114,3,2)))</f>
        <v>15</v>
      </c>
      <c r="E114" s="6">
        <v>2000</v>
      </c>
      <c r="F114" s="28">
        <f t="shared" si="8"/>
        <v>2000</v>
      </c>
      <c r="G114" s="14">
        <v>2</v>
      </c>
      <c r="H114" s="4">
        <v>2251.4097199556772</v>
      </c>
      <c r="I114" s="4">
        <v>2568.6933923660631</v>
      </c>
      <c r="J114" s="11">
        <v>4</v>
      </c>
      <c r="K114" s="11">
        <v>4</v>
      </c>
      <c r="L114" s="17" t="s">
        <v>29</v>
      </c>
      <c r="M114" s="2"/>
      <c r="O114" s="2"/>
    </row>
    <row r="115" spans="1:15" x14ac:dyDescent="0.35">
      <c r="A115" s="8"/>
      <c r="B115" s="1" t="s">
        <v>126</v>
      </c>
      <c r="C115" s="6" t="s">
        <v>12</v>
      </c>
      <c r="D115">
        <f>VALUE(SUBSTITUTE(C115,C115,MID(C115,3,2)))</f>
        <v>15</v>
      </c>
      <c r="E115" s="6">
        <v>2006</v>
      </c>
      <c r="F115" s="28">
        <f t="shared" si="8"/>
        <v>2006</v>
      </c>
      <c r="G115" s="14">
        <v>8</v>
      </c>
      <c r="H115" s="4">
        <v>2231.7235570120729</v>
      </c>
      <c r="I115" s="4">
        <v>2385.4527331482968</v>
      </c>
      <c r="J115" s="11">
        <v>4</v>
      </c>
      <c r="K115" s="11">
        <v>4</v>
      </c>
      <c r="L115" s="17" t="s">
        <v>29</v>
      </c>
      <c r="M115" s="2"/>
      <c r="O115" s="2"/>
    </row>
    <row r="116" spans="1:15" x14ac:dyDescent="0.35">
      <c r="A116" s="7" t="s">
        <v>130</v>
      </c>
      <c r="B116" s="1" t="s">
        <v>126</v>
      </c>
      <c r="C116" s="6" t="s">
        <v>12</v>
      </c>
      <c r="D116">
        <f>VALUE(SUBSTITUTE(C116,C116,MID(C116,3,2)))</f>
        <v>15</v>
      </c>
      <c r="E116" s="6">
        <v>2000</v>
      </c>
      <c r="F116" s="28">
        <f t="shared" si="8"/>
        <v>2000</v>
      </c>
      <c r="G116" s="14">
        <v>2</v>
      </c>
      <c r="H116" s="4">
        <v>2298.1238373442188</v>
      </c>
      <c r="I116" s="4">
        <v>2294.907430444076</v>
      </c>
      <c r="J116" s="11">
        <v>6</v>
      </c>
      <c r="K116" s="11">
        <v>6</v>
      </c>
      <c r="L116" s="17" t="s">
        <v>29</v>
      </c>
      <c r="M116" s="2"/>
      <c r="O116" s="2"/>
    </row>
    <row r="117" spans="1:15" x14ac:dyDescent="0.35">
      <c r="A117" s="8"/>
      <c r="B117" s="1" t="s">
        <v>126</v>
      </c>
      <c r="C117" s="6" t="s">
        <v>12</v>
      </c>
      <c r="D117">
        <f>VALUE(SUBSTITUTE(C117,C117,MID(C117,3,2)))</f>
        <v>15</v>
      </c>
      <c r="E117" s="6">
        <v>2006</v>
      </c>
      <c r="F117" s="28">
        <f t="shared" si="8"/>
        <v>2006</v>
      </c>
      <c r="G117" s="14">
        <v>8</v>
      </c>
      <c r="H117" s="4">
        <v>2385.4527331482968</v>
      </c>
      <c r="I117" s="4">
        <v>2438.4627938849253</v>
      </c>
      <c r="J117" s="11">
        <v>6</v>
      </c>
      <c r="K117" s="11">
        <v>6</v>
      </c>
      <c r="L117" s="17" t="s">
        <v>29</v>
      </c>
      <c r="M117" s="2"/>
      <c r="O117" s="2"/>
    </row>
    <row r="118" spans="1:15" x14ac:dyDescent="0.35">
      <c r="A118" s="7" t="s">
        <v>129</v>
      </c>
      <c r="B118" s="1" t="s">
        <v>126</v>
      </c>
      <c r="C118" s="6" t="s">
        <v>12</v>
      </c>
      <c r="D118">
        <f>VALUE(SUBSTITUTE(C118,C118,MID(C118,3,2)))</f>
        <v>15</v>
      </c>
      <c r="E118" s="6">
        <v>2000</v>
      </c>
      <c r="F118" s="28">
        <f t="shared" si="8"/>
        <v>2000</v>
      </c>
      <c r="G118" s="14">
        <v>2</v>
      </c>
      <c r="H118" s="4">
        <v>2287.779312935299</v>
      </c>
      <c r="I118" s="4">
        <v>2454.2947173100806</v>
      </c>
      <c r="J118" s="11">
        <v>6</v>
      </c>
      <c r="K118" s="11">
        <v>6</v>
      </c>
      <c r="L118" s="17" t="s">
        <v>29</v>
      </c>
      <c r="M118" s="2"/>
      <c r="O118" s="2"/>
    </row>
    <row r="119" spans="1:15" x14ac:dyDescent="0.35">
      <c r="A119" s="8"/>
      <c r="B119" s="1" t="s">
        <v>126</v>
      </c>
      <c r="C119" s="6" t="s">
        <v>12</v>
      </c>
      <c r="D119">
        <f>VALUE(SUBSTITUTE(C119,C119,MID(C119,3,2)))</f>
        <v>15</v>
      </c>
      <c r="E119" s="6">
        <v>2006</v>
      </c>
      <c r="F119" s="28">
        <f t="shared" si="8"/>
        <v>2006</v>
      </c>
      <c r="G119" s="14">
        <v>8</v>
      </c>
      <c r="H119" s="4">
        <v>2282.9666157241477</v>
      </c>
      <c r="I119" s="4">
        <v>2449.0648060322515</v>
      </c>
      <c r="J119" s="11">
        <v>6</v>
      </c>
      <c r="K119" s="11">
        <v>6</v>
      </c>
      <c r="L119" s="17" t="s">
        <v>29</v>
      </c>
      <c r="M119" s="2"/>
      <c r="O119" s="2"/>
    </row>
    <row r="120" spans="1:15" x14ac:dyDescent="0.35">
      <c r="A120" s="7" t="s">
        <v>128</v>
      </c>
      <c r="B120" s="1" t="s">
        <v>126</v>
      </c>
      <c r="C120" s="6" t="s">
        <v>12</v>
      </c>
      <c r="D120">
        <f>VALUE(SUBSTITUTE(C120,C120,MID(C120,3,2)))</f>
        <v>15</v>
      </c>
      <c r="E120" s="6">
        <v>2000</v>
      </c>
      <c r="F120" s="28">
        <f t="shared" si="8"/>
        <v>2000</v>
      </c>
      <c r="G120" s="14">
        <v>2</v>
      </c>
      <c r="H120" s="4">
        <v>2326.7955999774276</v>
      </c>
      <c r="I120" s="4">
        <v>2309.9136658406674</v>
      </c>
      <c r="J120" s="11">
        <v>6</v>
      </c>
      <c r="K120" s="11">
        <v>6</v>
      </c>
      <c r="L120" s="17" t="s">
        <v>29</v>
      </c>
      <c r="M120" s="2"/>
      <c r="O120" s="2"/>
    </row>
    <row r="121" spans="1:15" x14ac:dyDescent="0.35">
      <c r="A121" s="8"/>
      <c r="B121" s="1" t="s">
        <v>126</v>
      </c>
      <c r="C121" s="6" t="s">
        <v>12</v>
      </c>
      <c r="D121">
        <f>VALUE(SUBSTITUTE(C121,C121,MID(C121,3,2)))</f>
        <v>15</v>
      </c>
      <c r="E121" s="6">
        <v>2006</v>
      </c>
      <c r="F121" s="28">
        <f t="shared" si="8"/>
        <v>2006</v>
      </c>
      <c r="G121" s="14">
        <v>8</v>
      </c>
      <c r="H121" s="4">
        <v>2074.4603768267411</v>
      </c>
      <c r="I121" s="4">
        <v>2413.7247655411657</v>
      </c>
      <c r="J121" s="11">
        <v>6</v>
      </c>
      <c r="K121" s="11">
        <v>6</v>
      </c>
      <c r="L121" s="17" t="s">
        <v>29</v>
      </c>
      <c r="M121" s="2"/>
      <c r="O121" s="2"/>
    </row>
    <row r="122" spans="1:15" x14ac:dyDescent="0.35">
      <c r="A122" s="7" t="s">
        <v>127</v>
      </c>
      <c r="B122" s="1" t="s">
        <v>126</v>
      </c>
      <c r="C122" s="6" t="s">
        <v>12</v>
      </c>
      <c r="D122">
        <f>VALUE(SUBSTITUTE(C122,C122,MID(C122,3,2)))</f>
        <v>15</v>
      </c>
      <c r="E122" s="6">
        <v>2000</v>
      </c>
      <c r="F122" s="28">
        <f t="shared" si="8"/>
        <v>2000</v>
      </c>
      <c r="G122" s="14">
        <v>2</v>
      </c>
      <c r="H122" s="4">
        <v>2393.2079743255067</v>
      </c>
      <c r="I122" s="4">
        <v>2453.4790931982957</v>
      </c>
      <c r="J122" s="11">
        <v>6</v>
      </c>
      <c r="K122" s="11">
        <v>6</v>
      </c>
      <c r="L122" s="17" t="s">
        <v>29</v>
      </c>
      <c r="M122" s="2"/>
      <c r="O122" s="2"/>
    </row>
    <row r="123" spans="1:15" x14ac:dyDescent="0.35">
      <c r="A123" s="8"/>
      <c r="B123" s="1" t="s">
        <v>126</v>
      </c>
      <c r="C123" s="6" t="s">
        <v>12</v>
      </c>
      <c r="D123">
        <f>VALUE(SUBSTITUTE(C123,C123,MID(C123,3,2)))</f>
        <v>15</v>
      </c>
      <c r="E123" s="6">
        <v>2006</v>
      </c>
      <c r="F123" s="28">
        <f t="shared" si="8"/>
        <v>2006</v>
      </c>
      <c r="G123" s="14">
        <v>8</v>
      </c>
      <c r="H123" s="4">
        <v>2109.8004173178269</v>
      </c>
      <c r="I123" s="4">
        <v>2406.6567574429478</v>
      </c>
      <c r="J123" s="11">
        <v>6</v>
      </c>
      <c r="K123" s="11">
        <v>6</v>
      </c>
      <c r="L123" s="17" t="s">
        <v>29</v>
      </c>
      <c r="M123" s="2"/>
      <c r="O123" s="2"/>
    </row>
    <row r="124" spans="1:15" x14ac:dyDescent="0.35">
      <c r="A124" s="8" t="s">
        <v>125</v>
      </c>
      <c r="B124" s="1" t="s">
        <v>121</v>
      </c>
      <c r="C124" s="6" t="s">
        <v>3</v>
      </c>
      <c r="D124">
        <f t="shared" ref="D124:D133" si="13">VALUE(SUBSTITUTE(C124,C124,MID(C124,3,2)))</f>
        <v>10</v>
      </c>
      <c r="E124" s="13" t="s">
        <v>124</v>
      </c>
      <c r="F124" s="28">
        <f t="shared" si="8"/>
        <v>1996</v>
      </c>
      <c r="G124" s="14">
        <v>0.62422997946611913</v>
      </c>
      <c r="H124" s="4">
        <v>1209.3201328915666</v>
      </c>
      <c r="I124" s="4">
        <v>1335.0191160903612</v>
      </c>
      <c r="J124" s="11">
        <v>8</v>
      </c>
      <c r="K124" s="11">
        <v>8</v>
      </c>
      <c r="L124" s="1" t="s">
        <v>29</v>
      </c>
      <c r="M124" s="2"/>
      <c r="O124" s="2"/>
    </row>
    <row r="125" spans="1:15" x14ac:dyDescent="0.35">
      <c r="A125" s="8"/>
      <c r="B125" s="1" t="s">
        <v>121</v>
      </c>
      <c r="C125" s="6" t="s">
        <v>3</v>
      </c>
      <c r="D125">
        <f t="shared" si="13"/>
        <v>10</v>
      </c>
      <c r="E125" s="13" t="s">
        <v>123</v>
      </c>
      <c r="F125" s="28">
        <f t="shared" si="8"/>
        <v>1998</v>
      </c>
      <c r="G125" s="14">
        <v>2.0889801505817931</v>
      </c>
      <c r="H125" s="4">
        <v>1130.5014644680898</v>
      </c>
      <c r="I125" s="4">
        <v>1220.0629769199952</v>
      </c>
      <c r="J125" s="11">
        <v>8</v>
      </c>
      <c r="K125" s="11">
        <v>8</v>
      </c>
      <c r="L125" s="1" t="s">
        <v>29</v>
      </c>
      <c r="M125" s="2"/>
      <c r="O125" s="2"/>
    </row>
    <row r="126" spans="1:15" x14ac:dyDescent="0.35">
      <c r="A126" s="8"/>
      <c r="B126" s="1" t="s">
        <v>121</v>
      </c>
      <c r="C126" s="6" t="s">
        <v>3</v>
      </c>
      <c r="D126">
        <f t="shared" si="13"/>
        <v>10</v>
      </c>
      <c r="E126" s="13" t="s">
        <v>122</v>
      </c>
      <c r="F126" s="28">
        <f t="shared" si="8"/>
        <v>1998</v>
      </c>
      <c r="G126" s="14">
        <v>2.1711156741957565</v>
      </c>
      <c r="H126" s="4">
        <v>1263.5595983917719</v>
      </c>
      <c r="I126" s="4">
        <v>1291.7154469702891</v>
      </c>
      <c r="J126" s="11">
        <v>8</v>
      </c>
      <c r="K126" s="11">
        <v>8</v>
      </c>
      <c r="L126" s="1" t="s">
        <v>29</v>
      </c>
      <c r="M126" s="2"/>
      <c r="O126" s="2"/>
    </row>
    <row r="127" spans="1:15" x14ac:dyDescent="0.35">
      <c r="A127" s="8"/>
      <c r="B127" s="1" t="s">
        <v>121</v>
      </c>
      <c r="C127" s="6" t="s">
        <v>3</v>
      </c>
      <c r="D127">
        <f t="shared" si="13"/>
        <v>10</v>
      </c>
      <c r="E127" s="13" t="s">
        <v>120</v>
      </c>
      <c r="F127" s="28">
        <f t="shared" si="8"/>
        <v>1998</v>
      </c>
      <c r="G127" s="14">
        <v>2.3107460643394937</v>
      </c>
      <c r="H127" s="4">
        <v>1356.1098025794693</v>
      </c>
      <c r="I127" s="4">
        <v>1280.81924477758</v>
      </c>
      <c r="J127" s="11">
        <v>8</v>
      </c>
      <c r="K127" s="11">
        <v>8</v>
      </c>
      <c r="L127" s="1" t="s">
        <v>29</v>
      </c>
      <c r="M127" s="2"/>
      <c r="O127" s="2"/>
    </row>
    <row r="128" spans="1:15" x14ac:dyDescent="0.35">
      <c r="A128" s="8"/>
      <c r="B128" s="1" t="s">
        <v>116</v>
      </c>
      <c r="C128" s="6" t="s">
        <v>3</v>
      </c>
      <c r="D128">
        <f t="shared" si="13"/>
        <v>10</v>
      </c>
      <c r="E128" s="13" t="s">
        <v>119</v>
      </c>
      <c r="F128" s="28">
        <f t="shared" si="8"/>
        <v>1998</v>
      </c>
      <c r="G128" s="14">
        <v>2.5462012320328542</v>
      </c>
      <c r="H128" s="4">
        <v>1733.8959407711754</v>
      </c>
      <c r="I128" s="4">
        <v>1567.2649495863691</v>
      </c>
      <c r="J128" s="11">
        <v>8</v>
      </c>
      <c r="K128" s="11">
        <v>8</v>
      </c>
      <c r="L128" s="1" t="s">
        <v>115</v>
      </c>
      <c r="M128" s="2"/>
      <c r="O128" s="2"/>
    </row>
    <row r="129" spans="1:15" x14ac:dyDescent="0.35">
      <c r="A129" s="8"/>
      <c r="B129" s="1" t="s">
        <v>116</v>
      </c>
      <c r="C129" s="6" t="s">
        <v>3</v>
      </c>
      <c r="D129">
        <f t="shared" si="13"/>
        <v>10</v>
      </c>
      <c r="E129" s="6" t="s">
        <v>118</v>
      </c>
      <c r="F129" s="28">
        <f t="shared" si="8"/>
        <v>1999</v>
      </c>
      <c r="G129" s="14">
        <v>3.3566050650239561</v>
      </c>
      <c r="H129" s="4">
        <v>1781.7420849860116</v>
      </c>
      <c r="I129" s="4">
        <v>1712.4928179645362</v>
      </c>
      <c r="J129" s="11">
        <v>8</v>
      </c>
      <c r="K129" s="11">
        <v>8</v>
      </c>
      <c r="L129" s="1" t="s">
        <v>115</v>
      </c>
      <c r="M129" s="2"/>
      <c r="O129" s="2"/>
    </row>
    <row r="130" spans="1:15" x14ac:dyDescent="0.35">
      <c r="A130" s="8"/>
      <c r="B130" s="1" t="s">
        <v>116</v>
      </c>
      <c r="C130" s="6" t="s">
        <v>3</v>
      </c>
      <c r="D130">
        <f t="shared" si="13"/>
        <v>10</v>
      </c>
      <c r="E130" s="6" t="s">
        <v>117</v>
      </c>
      <c r="F130" s="28">
        <f t="shared" si="8"/>
        <v>2001</v>
      </c>
      <c r="G130" s="14">
        <v>4.8706365503080082</v>
      </c>
      <c r="H130" s="4">
        <v>2191.1727411131023</v>
      </c>
      <c r="I130" s="4">
        <v>1941.4597531126092</v>
      </c>
      <c r="J130" s="11">
        <v>8</v>
      </c>
      <c r="K130" s="11">
        <v>8</v>
      </c>
      <c r="L130" s="1" t="s">
        <v>115</v>
      </c>
      <c r="M130" s="2"/>
      <c r="O130" s="2"/>
    </row>
    <row r="131" spans="1:15" x14ac:dyDescent="0.35">
      <c r="A131" s="8"/>
      <c r="B131" s="1" t="s">
        <v>116</v>
      </c>
      <c r="C131" s="6" t="s">
        <v>3</v>
      </c>
      <c r="D131">
        <f t="shared" si="13"/>
        <v>10</v>
      </c>
      <c r="E131" s="13" t="s">
        <v>32</v>
      </c>
      <c r="F131" s="28">
        <f t="shared" si="8"/>
        <v>2002</v>
      </c>
      <c r="G131" s="14">
        <v>5.9986310746064335</v>
      </c>
      <c r="H131" s="4">
        <v>2099.4689245347695</v>
      </c>
      <c r="I131" s="4">
        <v>1740.7057640517298</v>
      </c>
      <c r="J131" s="11">
        <v>8</v>
      </c>
      <c r="K131" s="11">
        <v>8</v>
      </c>
      <c r="L131" s="1" t="s">
        <v>115</v>
      </c>
      <c r="M131" s="2"/>
      <c r="O131" s="2"/>
    </row>
    <row r="132" spans="1:15" x14ac:dyDescent="0.35">
      <c r="A132" s="8"/>
      <c r="B132" s="1" t="s">
        <v>114</v>
      </c>
      <c r="C132" s="6" t="s">
        <v>3</v>
      </c>
      <c r="D132">
        <f t="shared" si="13"/>
        <v>10</v>
      </c>
      <c r="E132" s="13" t="s">
        <v>32</v>
      </c>
      <c r="F132" s="28">
        <f t="shared" si="8"/>
        <v>2002</v>
      </c>
      <c r="G132" s="14">
        <v>6</v>
      </c>
      <c r="H132" s="4">
        <v>1999</v>
      </c>
      <c r="I132" s="4">
        <v>1628</v>
      </c>
      <c r="J132" s="11">
        <v>8</v>
      </c>
      <c r="K132" s="11">
        <v>8</v>
      </c>
      <c r="L132" s="1" t="s">
        <v>29</v>
      </c>
      <c r="O132" s="1"/>
    </row>
    <row r="133" spans="1:15" x14ac:dyDescent="0.35">
      <c r="A133" s="8"/>
      <c r="B133" s="1" t="s">
        <v>113</v>
      </c>
      <c r="C133" s="6" t="s">
        <v>3</v>
      </c>
      <c r="D133">
        <f t="shared" si="13"/>
        <v>10</v>
      </c>
      <c r="E133" s="13" t="s">
        <v>112</v>
      </c>
      <c r="F133" s="28">
        <f t="shared" si="8"/>
        <v>2007</v>
      </c>
      <c r="G133" s="14">
        <v>11</v>
      </c>
      <c r="H133" s="4">
        <v>1512</v>
      </c>
      <c r="I133" s="4">
        <v>1411.2</v>
      </c>
      <c r="J133" s="11">
        <v>8</v>
      </c>
      <c r="K133" s="11">
        <v>8</v>
      </c>
      <c r="L133" s="1" t="s">
        <v>29</v>
      </c>
      <c r="O133" s="1"/>
    </row>
    <row r="134" spans="1:15" x14ac:dyDescent="0.35">
      <c r="A134" s="8" t="s">
        <v>111</v>
      </c>
      <c r="B134" s="2" t="s">
        <v>105</v>
      </c>
      <c r="C134" s="6" t="s">
        <v>19</v>
      </c>
      <c r="D134">
        <f t="shared" ref="D134:D144" si="14">VALUE(SUBSTITUTE(C134,C134,MID(C134,3,2)))</f>
        <v>5</v>
      </c>
      <c r="E134" s="6" t="s">
        <v>110</v>
      </c>
      <c r="F134" s="28">
        <f t="shared" ref="F134:F149" si="15">IF(E134="-",9999,VALUE(RIGHT(E134,4)))</f>
        <v>1997</v>
      </c>
      <c r="G134" s="11">
        <v>0</v>
      </c>
      <c r="H134" s="4">
        <v>2685</v>
      </c>
      <c r="I134" s="4">
        <v>2465</v>
      </c>
      <c r="J134" s="3">
        <v>3</v>
      </c>
      <c r="K134" s="3">
        <v>3</v>
      </c>
      <c r="L134" s="2" t="s">
        <v>17</v>
      </c>
      <c r="M134" s="1" t="s">
        <v>0</v>
      </c>
      <c r="N134">
        <f t="shared" ref="N88:N151" si="16">VALUE(MID(M134,23,4))</f>
        <v>1</v>
      </c>
      <c r="O134" s="1"/>
    </row>
    <row r="135" spans="1:15" x14ac:dyDescent="0.35">
      <c r="A135" s="8"/>
      <c r="B135" s="2" t="s">
        <v>105</v>
      </c>
      <c r="C135" s="6" t="s">
        <v>19</v>
      </c>
      <c r="D135">
        <f t="shared" si="14"/>
        <v>5</v>
      </c>
      <c r="E135" s="6" t="s">
        <v>109</v>
      </c>
      <c r="F135" s="28">
        <f t="shared" si="15"/>
        <v>1998</v>
      </c>
      <c r="G135" s="14">
        <v>1</v>
      </c>
      <c r="H135" s="4">
        <v>2650</v>
      </c>
      <c r="I135" s="4">
        <v>2490.0000000000005</v>
      </c>
      <c r="J135" s="3">
        <v>3</v>
      </c>
      <c r="K135" s="3">
        <v>3</v>
      </c>
      <c r="L135" s="2" t="s">
        <v>17</v>
      </c>
      <c r="M135" s="1" t="s">
        <v>0</v>
      </c>
      <c r="N135">
        <f t="shared" si="16"/>
        <v>1</v>
      </c>
      <c r="O135" s="1"/>
    </row>
    <row r="136" spans="1:15" x14ac:dyDescent="0.35">
      <c r="A136" s="8"/>
      <c r="B136" s="2" t="s">
        <v>105</v>
      </c>
      <c r="C136" s="6" t="s">
        <v>19</v>
      </c>
      <c r="D136">
        <f t="shared" si="14"/>
        <v>5</v>
      </c>
      <c r="E136" s="6" t="s">
        <v>108</v>
      </c>
      <c r="F136" s="28">
        <f t="shared" si="15"/>
        <v>1999</v>
      </c>
      <c r="G136" s="14">
        <v>2</v>
      </c>
      <c r="H136" s="4">
        <v>2655</v>
      </c>
      <c r="I136" s="4">
        <v>2525</v>
      </c>
      <c r="J136" s="3">
        <v>3</v>
      </c>
      <c r="K136" s="3">
        <v>3</v>
      </c>
      <c r="L136" s="2" t="s">
        <v>17</v>
      </c>
      <c r="M136" s="1" t="s">
        <v>0</v>
      </c>
      <c r="N136">
        <f t="shared" si="16"/>
        <v>1</v>
      </c>
      <c r="O136" s="1"/>
    </row>
    <row r="137" spans="1:15" x14ac:dyDescent="0.35">
      <c r="A137" s="8"/>
      <c r="B137" s="2" t="s">
        <v>105</v>
      </c>
      <c r="C137" s="6" t="s">
        <v>19</v>
      </c>
      <c r="D137">
        <f t="shared" si="14"/>
        <v>5</v>
      </c>
      <c r="E137" s="6" t="s">
        <v>107</v>
      </c>
      <c r="F137" s="28">
        <f t="shared" si="15"/>
        <v>2000</v>
      </c>
      <c r="G137" s="14">
        <v>3</v>
      </c>
      <c r="H137" s="4">
        <v>2675</v>
      </c>
      <c r="I137" s="4">
        <v>2565</v>
      </c>
      <c r="J137" s="3">
        <v>3</v>
      </c>
      <c r="K137" s="3">
        <v>3</v>
      </c>
      <c r="L137" s="2" t="s">
        <v>17</v>
      </c>
      <c r="M137" s="1" t="s">
        <v>0</v>
      </c>
      <c r="N137">
        <f t="shared" si="16"/>
        <v>1</v>
      </c>
      <c r="O137" s="1"/>
    </row>
    <row r="138" spans="1:15" x14ac:dyDescent="0.35">
      <c r="A138" s="8"/>
      <c r="B138" s="2" t="s">
        <v>105</v>
      </c>
      <c r="C138" s="6" t="s">
        <v>19</v>
      </c>
      <c r="D138">
        <f t="shared" si="14"/>
        <v>5</v>
      </c>
      <c r="E138" s="6" t="s">
        <v>106</v>
      </c>
      <c r="F138" s="28">
        <f t="shared" si="15"/>
        <v>2001</v>
      </c>
      <c r="G138" s="14">
        <v>4</v>
      </c>
      <c r="H138" s="4">
        <v>2515</v>
      </c>
      <c r="I138" s="4">
        <v>2444.9999999999995</v>
      </c>
      <c r="J138" s="3">
        <v>3</v>
      </c>
      <c r="K138" s="3">
        <v>3</v>
      </c>
      <c r="L138" s="2" t="s">
        <v>17</v>
      </c>
      <c r="M138" s="1" t="s">
        <v>0</v>
      </c>
      <c r="N138">
        <f t="shared" si="16"/>
        <v>1</v>
      </c>
      <c r="O138" s="1"/>
    </row>
    <row r="139" spans="1:15" x14ac:dyDescent="0.35">
      <c r="A139" s="8"/>
      <c r="B139" s="2" t="s">
        <v>105</v>
      </c>
      <c r="C139" s="6" t="s">
        <v>19</v>
      </c>
      <c r="D139">
        <f t="shared" si="14"/>
        <v>5</v>
      </c>
      <c r="E139" s="6" t="s">
        <v>104</v>
      </c>
      <c r="F139" s="28">
        <f t="shared" si="15"/>
        <v>2002</v>
      </c>
      <c r="G139" s="5">
        <v>5</v>
      </c>
      <c r="H139" s="4">
        <v>2585</v>
      </c>
      <c r="I139" s="4">
        <v>2490.0000000000005</v>
      </c>
      <c r="J139" s="3">
        <v>3</v>
      </c>
      <c r="K139" s="3">
        <v>3</v>
      </c>
      <c r="L139" s="2" t="s">
        <v>17</v>
      </c>
      <c r="M139" s="1" t="s">
        <v>0</v>
      </c>
      <c r="N139">
        <f t="shared" si="16"/>
        <v>1</v>
      </c>
      <c r="O139" s="1"/>
    </row>
    <row r="140" spans="1:15" x14ac:dyDescent="0.35">
      <c r="A140" s="8"/>
      <c r="B140" s="2" t="s">
        <v>99</v>
      </c>
      <c r="C140" s="6" t="s">
        <v>19</v>
      </c>
      <c r="D140">
        <f t="shared" si="14"/>
        <v>5</v>
      </c>
      <c r="E140" s="6" t="s">
        <v>103</v>
      </c>
      <c r="F140" s="28">
        <f t="shared" si="15"/>
        <v>2003</v>
      </c>
      <c r="G140" s="5">
        <v>6</v>
      </c>
      <c r="H140" s="4">
        <v>2518.7499999999995</v>
      </c>
      <c r="I140" s="4">
        <v>2509.8214285714289</v>
      </c>
      <c r="J140" s="3">
        <v>3</v>
      </c>
      <c r="K140" s="3">
        <v>3</v>
      </c>
      <c r="L140" s="2" t="s">
        <v>97</v>
      </c>
      <c r="M140" s="1" t="s">
        <v>0</v>
      </c>
      <c r="N140">
        <f t="shared" si="16"/>
        <v>1</v>
      </c>
      <c r="O140" s="1"/>
    </row>
    <row r="141" spans="1:15" x14ac:dyDescent="0.35">
      <c r="A141" s="8"/>
      <c r="B141" s="2" t="s">
        <v>99</v>
      </c>
      <c r="C141" s="6" t="s">
        <v>19</v>
      </c>
      <c r="D141">
        <f t="shared" si="14"/>
        <v>5</v>
      </c>
      <c r="E141" s="6" t="s">
        <v>102</v>
      </c>
      <c r="F141" s="28">
        <f t="shared" si="15"/>
        <v>2004</v>
      </c>
      <c r="G141" s="5">
        <v>7</v>
      </c>
      <c r="H141" s="4">
        <v>2599.1071428571427</v>
      </c>
      <c r="I141" s="4">
        <v>2534.3749999999995</v>
      </c>
      <c r="J141" s="3">
        <v>3</v>
      </c>
      <c r="K141" s="3">
        <v>3</v>
      </c>
      <c r="L141" s="2" t="s">
        <v>97</v>
      </c>
      <c r="M141" s="1" t="s">
        <v>0</v>
      </c>
      <c r="N141">
        <f t="shared" si="16"/>
        <v>1</v>
      </c>
      <c r="O141" s="1"/>
    </row>
    <row r="142" spans="1:15" x14ac:dyDescent="0.35">
      <c r="A142" s="8"/>
      <c r="B142" s="2" t="s">
        <v>99</v>
      </c>
      <c r="C142" s="6" t="s">
        <v>19</v>
      </c>
      <c r="D142">
        <f t="shared" si="14"/>
        <v>5</v>
      </c>
      <c r="E142" s="6" t="s">
        <v>101</v>
      </c>
      <c r="F142" s="28">
        <f t="shared" si="15"/>
        <v>2005</v>
      </c>
      <c r="G142" s="5">
        <v>8</v>
      </c>
      <c r="H142" s="4">
        <v>2659.375</v>
      </c>
      <c r="I142" s="4">
        <v>2659.375</v>
      </c>
      <c r="J142" s="3">
        <v>3</v>
      </c>
      <c r="K142" s="3">
        <v>3</v>
      </c>
      <c r="L142" s="2" t="s">
        <v>97</v>
      </c>
      <c r="M142" s="1" t="s">
        <v>0</v>
      </c>
      <c r="N142">
        <f t="shared" si="16"/>
        <v>1</v>
      </c>
      <c r="O142" s="1"/>
    </row>
    <row r="143" spans="1:15" x14ac:dyDescent="0.35">
      <c r="A143" s="8"/>
      <c r="B143" s="2" t="s">
        <v>99</v>
      </c>
      <c r="C143" s="6" t="s">
        <v>19</v>
      </c>
      <c r="D143">
        <f t="shared" si="14"/>
        <v>5</v>
      </c>
      <c r="E143" s="6" t="s">
        <v>100</v>
      </c>
      <c r="F143" s="28">
        <f t="shared" si="15"/>
        <v>2006</v>
      </c>
      <c r="G143" s="5">
        <v>9</v>
      </c>
      <c r="H143" s="4">
        <v>2657.1428571428569</v>
      </c>
      <c r="I143" s="4">
        <v>2721.875</v>
      </c>
      <c r="J143" s="3">
        <v>3</v>
      </c>
      <c r="K143" s="3">
        <v>3</v>
      </c>
      <c r="L143" s="2" t="s">
        <v>97</v>
      </c>
      <c r="M143" s="1" t="s">
        <v>0</v>
      </c>
      <c r="N143">
        <f t="shared" si="16"/>
        <v>1</v>
      </c>
      <c r="O143" s="1"/>
    </row>
    <row r="144" spans="1:15" x14ac:dyDescent="0.35">
      <c r="A144" s="8"/>
      <c r="B144" s="2" t="s">
        <v>99</v>
      </c>
      <c r="C144" s="6" t="s">
        <v>19</v>
      </c>
      <c r="D144">
        <f t="shared" si="14"/>
        <v>5</v>
      </c>
      <c r="E144" s="6" t="s">
        <v>98</v>
      </c>
      <c r="F144" s="28">
        <f t="shared" si="15"/>
        <v>2007</v>
      </c>
      <c r="G144" s="5">
        <v>10</v>
      </c>
      <c r="H144" s="4">
        <v>2721.875</v>
      </c>
      <c r="I144" s="4">
        <v>2822.3214285714284</v>
      </c>
      <c r="J144" s="3">
        <v>3</v>
      </c>
      <c r="K144" s="3">
        <v>3</v>
      </c>
      <c r="L144" s="2" t="s">
        <v>97</v>
      </c>
      <c r="M144" s="1" t="s">
        <v>0</v>
      </c>
      <c r="N144">
        <f t="shared" si="16"/>
        <v>1</v>
      </c>
      <c r="O144" s="1"/>
    </row>
    <row r="145" spans="1:15" x14ac:dyDescent="0.35">
      <c r="A145" s="8" t="s">
        <v>96</v>
      </c>
      <c r="B145" s="2" t="s">
        <v>95</v>
      </c>
      <c r="C145" s="6" t="s">
        <v>19</v>
      </c>
      <c r="D145">
        <f>VALUE(SUBSTITUTE(C145,C145,MID(C145,3,2)))</f>
        <v>5</v>
      </c>
      <c r="E145" s="13" t="s">
        <v>25</v>
      </c>
      <c r="F145" s="28">
        <f t="shared" si="15"/>
        <v>9999</v>
      </c>
      <c r="G145" s="14">
        <v>0</v>
      </c>
      <c r="H145" s="16">
        <v>2112.2448979591836</v>
      </c>
      <c r="I145" s="16">
        <v>2122.4489795918371</v>
      </c>
      <c r="J145" s="6">
        <v>1</v>
      </c>
      <c r="K145" s="3">
        <v>1</v>
      </c>
      <c r="L145" s="2" t="s">
        <v>89</v>
      </c>
      <c r="M145" s="1" t="s">
        <v>0</v>
      </c>
      <c r="N145">
        <f t="shared" si="16"/>
        <v>1</v>
      </c>
      <c r="O145" s="1"/>
    </row>
    <row r="146" spans="1:15" x14ac:dyDescent="0.35">
      <c r="A146" s="8"/>
      <c r="B146" s="2" t="s">
        <v>95</v>
      </c>
      <c r="C146" s="6" t="s">
        <v>19</v>
      </c>
      <c r="D146">
        <f>VALUE(SUBSTITUTE(C146,C146,MID(C146,3,2)))</f>
        <v>5</v>
      </c>
      <c r="E146" s="13" t="s">
        <v>25</v>
      </c>
      <c r="F146" s="28">
        <f t="shared" si="15"/>
        <v>9999</v>
      </c>
      <c r="G146" s="14">
        <v>0.25</v>
      </c>
      <c r="H146" s="16">
        <v>2122.4489795918371</v>
      </c>
      <c r="I146" s="16">
        <v>2142.8571428571431</v>
      </c>
      <c r="J146" s="6">
        <v>1</v>
      </c>
      <c r="K146" s="3">
        <v>1</v>
      </c>
      <c r="L146" s="2" t="s">
        <v>89</v>
      </c>
      <c r="M146" s="1" t="s">
        <v>0</v>
      </c>
      <c r="N146">
        <f t="shared" si="16"/>
        <v>1</v>
      </c>
      <c r="O146" s="1"/>
    </row>
    <row r="147" spans="1:15" x14ac:dyDescent="0.35">
      <c r="A147" s="8"/>
      <c r="B147" s="2" t="s">
        <v>95</v>
      </c>
      <c r="C147" s="6" t="s">
        <v>19</v>
      </c>
      <c r="D147">
        <f>VALUE(SUBSTITUTE(C147,C147,MID(C147,3,2)))</f>
        <v>5</v>
      </c>
      <c r="E147" s="13" t="s">
        <v>25</v>
      </c>
      <c r="F147" s="28">
        <f t="shared" si="15"/>
        <v>9999</v>
      </c>
      <c r="G147" s="14">
        <v>0.5</v>
      </c>
      <c r="H147" s="16">
        <v>1969.3877551020405</v>
      </c>
      <c r="I147" s="16">
        <v>1979.5918367346935</v>
      </c>
      <c r="J147" s="6">
        <v>1</v>
      </c>
      <c r="K147" s="3">
        <v>1</v>
      </c>
      <c r="L147" s="2" t="s">
        <v>89</v>
      </c>
      <c r="M147" s="1" t="s">
        <v>0</v>
      </c>
      <c r="N147">
        <f t="shared" si="16"/>
        <v>1</v>
      </c>
      <c r="O147" s="1"/>
    </row>
    <row r="148" spans="1:15" x14ac:dyDescent="0.35">
      <c r="A148" s="8"/>
      <c r="B148" s="2" t="s">
        <v>95</v>
      </c>
      <c r="C148" s="6" t="s">
        <v>19</v>
      </c>
      <c r="D148">
        <f>VALUE(SUBSTITUTE(C148,C148,MID(C148,3,2)))</f>
        <v>5</v>
      </c>
      <c r="E148" s="13" t="s">
        <v>25</v>
      </c>
      <c r="F148" s="28">
        <f t="shared" si="15"/>
        <v>9999</v>
      </c>
      <c r="G148" s="5">
        <v>0.75</v>
      </c>
      <c r="H148" s="16">
        <v>1969.3877551020405</v>
      </c>
      <c r="I148" s="16">
        <v>2000</v>
      </c>
      <c r="J148" s="6">
        <v>1</v>
      </c>
      <c r="K148" s="3">
        <v>1</v>
      </c>
      <c r="L148" s="2" t="s">
        <v>89</v>
      </c>
      <c r="M148" s="1" t="s">
        <v>0</v>
      </c>
      <c r="N148">
        <f t="shared" si="16"/>
        <v>1</v>
      </c>
      <c r="O148" s="1"/>
    </row>
    <row r="149" spans="1:15" x14ac:dyDescent="0.35">
      <c r="A149" s="8" t="s">
        <v>94</v>
      </c>
      <c r="B149" s="2" t="s">
        <v>91</v>
      </c>
      <c r="C149" s="11" t="s">
        <v>3</v>
      </c>
      <c r="D149">
        <f>VALUE(SUBSTITUTE(C149,C149,MID(C149,3,2)))</f>
        <v>10</v>
      </c>
      <c r="E149" s="9" t="s">
        <v>92</v>
      </c>
      <c r="F149" s="28">
        <f t="shared" si="15"/>
        <v>1994</v>
      </c>
      <c r="G149" s="11">
        <v>0</v>
      </c>
      <c r="H149" s="4">
        <v>100</v>
      </c>
      <c r="I149" s="4">
        <v>100</v>
      </c>
      <c r="J149" s="11">
        <v>2</v>
      </c>
      <c r="K149" s="11">
        <v>2</v>
      </c>
      <c r="L149" s="1" t="s">
        <v>89</v>
      </c>
      <c r="M149" s="1" t="s">
        <v>0</v>
      </c>
      <c r="N149">
        <f t="shared" si="16"/>
        <v>1</v>
      </c>
      <c r="O149" s="1"/>
    </row>
    <row r="150" spans="1:15" x14ac:dyDescent="0.35">
      <c r="A150" s="1"/>
      <c r="B150" s="2" t="s">
        <v>91</v>
      </c>
      <c r="C150" s="11" t="s">
        <v>3</v>
      </c>
      <c r="D150">
        <f>VALUE(SUBSTITUTE(C150,C150,MID(C150,3,2)))</f>
        <v>10</v>
      </c>
      <c r="E150" s="9" t="s">
        <v>90</v>
      </c>
      <c r="F150" s="28">
        <f>IF(E150="-",9999,VALUE(RIGHT(E150,4)))</f>
        <v>2000</v>
      </c>
      <c r="G150" s="11">
        <v>6</v>
      </c>
      <c r="H150" s="4">
        <v>411.68831168831173</v>
      </c>
      <c r="I150" s="4">
        <v>529.87012987012986</v>
      </c>
      <c r="J150" s="11">
        <v>2</v>
      </c>
      <c r="K150" s="11">
        <v>2</v>
      </c>
      <c r="L150" s="1" t="s">
        <v>89</v>
      </c>
      <c r="M150" s="1" t="s">
        <v>0</v>
      </c>
      <c r="N150">
        <f t="shared" si="16"/>
        <v>1</v>
      </c>
      <c r="O150" s="1"/>
    </row>
    <row r="151" spans="1:15" x14ac:dyDescent="0.35">
      <c r="A151" s="8" t="s">
        <v>93</v>
      </c>
      <c r="B151" s="2" t="s">
        <v>91</v>
      </c>
      <c r="C151" s="11" t="s">
        <v>3</v>
      </c>
      <c r="D151">
        <f>VALUE(SUBSTITUTE(C151,C151,MID(C151,3,2)))</f>
        <v>10</v>
      </c>
      <c r="E151" s="9" t="s">
        <v>92</v>
      </c>
      <c r="F151" s="28">
        <f t="shared" ref="F151:F214" si="17">IF(E151="-",9999,VALUE(RIGHT(E151,4)))</f>
        <v>1994</v>
      </c>
      <c r="G151" s="11">
        <v>0</v>
      </c>
      <c r="H151" s="4">
        <v>100</v>
      </c>
      <c r="I151" s="4">
        <v>100</v>
      </c>
      <c r="J151" s="11">
        <v>3</v>
      </c>
      <c r="K151" s="11">
        <v>3</v>
      </c>
      <c r="L151" s="1" t="s">
        <v>89</v>
      </c>
      <c r="M151" s="1" t="s">
        <v>0</v>
      </c>
      <c r="N151">
        <f t="shared" si="16"/>
        <v>1</v>
      </c>
      <c r="O151" s="1"/>
    </row>
    <row r="152" spans="1:15" x14ac:dyDescent="0.35">
      <c r="A152" s="1"/>
      <c r="B152" s="2" t="s">
        <v>91</v>
      </c>
      <c r="C152" s="11" t="s">
        <v>3</v>
      </c>
      <c r="D152">
        <f>VALUE(SUBSTITUTE(C152,C152,MID(C152,3,2)))</f>
        <v>10</v>
      </c>
      <c r="E152" s="9" t="s">
        <v>90</v>
      </c>
      <c r="F152" s="28">
        <f t="shared" si="17"/>
        <v>2000</v>
      </c>
      <c r="G152" s="11">
        <v>6</v>
      </c>
      <c r="H152" s="4">
        <v>2402.7697634160418</v>
      </c>
      <c r="I152" s="4">
        <v>3401.6156953260243</v>
      </c>
      <c r="J152" s="11">
        <v>3</v>
      </c>
      <c r="K152" s="11">
        <v>3</v>
      </c>
      <c r="L152" s="1" t="s">
        <v>89</v>
      </c>
      <c r="M152" s="1" t="s">
        <v>0</v>
      </c>
      <c r="N152">
        <f t="shared" ref="N152:N160" si="18">VALUE(MID(M152,23,4))</f>
        <v>1</v>
      </c>
      <c r="O152" s="1"/>
    </row>
    <row r="153" spans="1:15" x14ac:dyDescent="0.35">
      <c r="A153" s="7" t="s">
        <v>88</v>
      </c>
      <c r="B153" s="1" t="s">
        <v>85</v>
      </c>
      <c r="C153" s="11" t="s">
        <v>12</v>
      </c>
      <c r="D153">
        <f>VALUE(SUBSTITUTE(C153,C153,MID(C153,3,2)))</f>
        <v>15</v>
      </c>
      <c r="E153" s="11" t="s">
        <v>87</v>
      </c>
      <c r="F153" s="28">
        <f t="shared" si="17"/>
        <v>1997</v>
      </c>
      <c r="G153" s="5">
        <v>0</v>
      </c>
      <c r="H153" s="3">
        <v>2671.7277486910994</v>
      </c>
      <c r="I153" s="3">
        <v>2791.0994764397906</v>
      </c>
      <c r="J153" s="4">
        <v>3</v>
      </c>
      <c r="K153" s="4">
        <v>2</v>
      </c>
      <c r="L153" s="1" t="s">
        <v>83</v>
      </c>
      <c r="O153" s="1"/>
    </row>
    <row r="154" spans="1:15" x14ac:dyDescent="0.35">
      <c r="A154" s="8"/>
      <c r="B154" s="1" t="s">
        <v>85</v>
      </c>
      <c r="C154" s="11" t="s">
        <v>12</v>
      </c>
      <c r="D154">
        <f>VALUE(SUBSTITUTE(C154,C154,MID(C154,3,2)))</f>
        <v>15</v>
      </c>
      <c r="E154" s="11" t="s">
        <v>86</v>
      </c>
      <c r="F154" s="28">
        <f t="shared" si="17"/>
        <v>2000</v>
      </c>
      <c r="G154" s="5">
        <v>2.42</v>
      </c>
      <c r="H154" s="3">
        <v>2784.8167539267015</v>
      </c>
      <c r="I154" s="3">
        <v>2866.4921465968587</v>
      </c>
      <c r="J154" s="4">
        <v>3</v>
      </c>
      <c r="K154" s="4">
        <v>2</v>
      </c>
      <c r="L154" s="1" t="s">
        <v>83</v>
      </c>
      <c r="O154" s="1"/>
    </row>
    <row r="155" spans="1:15" x14ac:dyDescent="0.35">
      <c r="A155" s="8"/>
      <c r="B155" s="1" t="s">
        <v>85</v>
      </c>
      <c r="C155" s="11" t="s">
        <v>12</v>
      </c>
      <c r="D155">
        <f>VALUE(SUBSTITUTE(C155,C155,MID(C155,3,2)))</f>
        <v>15</v>
      </c>
      <c r="E155" s="11" t="s">
        <v>84</v>
      </c>
      <c r="F155" s="28">
        <f t="shared" si="17"/>
        <v>2002</v>
      </c>
      <c r="G155" s="5">
        <v>4.33</v>
      </c>
      <c r="H155" s="3">
        <v>2730.366492146597</v>
      </c>
      <c r="I155" s="3">
        <v>2990.890052356021</v>
      </c>
      <c r="J155" s="4">
        <v>3</v>
      </c>
      <c r="K155" s="4">
        <v>2</v>
      </c>
      <c r="L155" s="1" t="s">
        <v>83</v>
      </c>
      <c r="M155" s="2"/>
      <c r="O155" s="2"/>
    </row>
    <row r="156" spans="1:15" x14ac:dyDescent="0.35">
      <c r="A156" s="8"/>
      <c r="B156" s="1" t="s">
        <v>82</v>
      </c>
      <c r="C156" s="11" t="s">
        <v>12</v>
      </c>
      <c r="D156">
        <f>VALUE(SUBSTITUTE(C156,C156,MID(C156,3,2)))</f>
        <v>15</v>
      </c>
      <c r="E156" s="15" t="s">
        <v>81</v>
      </c>
      <c r="F156" s="28">
        <f t="shared" si="17"/>
        <v>2009</v>
      </c>
      <c r="G156" s="5">
        <v>11</v>
      </c>
      <c r="H156" s="3">
        <v>3370</v>
      </c>
      <c r="I156" s="3">
        <v>3850</v>
      </c>
      <c r="J156" s="4">
        <v>3</v>
      </c>
      <c r="K156" s="4">
        <v>2</v>
      </c>
      <c r="L156" s="1" t="s">
        <v>80</v>
      </c>
      <c r="M156" s="2"/>
      <c r="O156" s="2"/>
    </row>
    <row r="157" spans="1:15" x14ac:dyDescent="0.35">
      <c r="A157" s="8" t="s">
        <v>79</v>
      </c>
      <c r="B157" s="1" t="s">
        <v>74</v>
      </c>
      <c r="C157" s="11" t="s">
        <v>73</v>
      </c>
      <c r="D157">
        <f>VALUE(SUBSTITUTE(C157,C157,MID(C157,3,2)))</f>
        <v>30</v>
      </c>
      <c r="E157" s="11" t="s">
        <v>76</v>
      </c>
      <c r="F157" s="28">
        <f t="shared" si="17"/>
        <v>1991</v>
      </c>
      <c r="G157" s="11">
        <v>0</v>
      </c>
      <c r="H157" s="4">
        <v>8400</v>
      </c>
      <c r="I157" s="4">
        <v>8000</v>
      </c>
      <c r="J157" s="4">
        <v>3</v>
      </c>
      <c r="K157" s="4">
        <v>3</v>
      </c>
      <c r="L157" s="1" t="s">
        <v>71</v>
      </c>
      <c r="O157" s="1"/>
    </row>
    <row r="158" spans="1:15" x14ac:dyDescent="0.35">
      <c r="A158" s="8"/>
      <c r="B158" s="1" t="s">
        <v>74</v>
      </c>
      <c r="C158" s="11" t="s">
        <v>73</v>
      </c>
      <c r="D158">
        <f>VALUE(SUBSTITUTE(C158,C158,MID(C158,3,2)))</f>
        <v>30</v>
      </c>
      <c r="E158" s="11" t="s">
        <v>75</v>
      </c>
      <c r="F158" s="28">
        <f t="shared" si="17"/>
        <v>1993</v>
      </c>
      <c r="G158" s="14">
        <v>1.75</v>
      </c>
      <c r="H158" s="4">
        <v>7600</v>
      </c>
      <c r="I158" s="4">
        <v>7600</v>
      </c>
      <c r="J158" s="4">
        <v>3</v>
      </c>
      <c r="K158" s="4">
        <v>3</v>
      </c>
      <c r="L158" s="1" t="s">
        <v>71</v>
      </c>
      <c r="O158" s="1"/>
    </row>
    <row r="159" spans="1:15" x14ac:dyDescent="0.35">
      <c r="A159" s="8"/>
      <c r="B159" s="1" t="s">
        <v>74</v>
      </c>
      <c r="C159" s="11" t="s">
        <v>73</v>
      </c>
      <c r="D159">
        <f>VALUE(SUBSTITUTE(C159,C159,MID(C159,3,2)))</f>
        <v>30</v>
      </c>
      <c r="E159" s="11" t="s">
        <v>72</v>
      </c>
      <c r="F159" s="28">
        <f t="shared" si="17"/>
        <v>1996</v>
      </c>
      <c r="G159" s="11">
        <v>5.5</v>
      </c>
      <c r="H159" s="4">
        <v>7400</v>
      </c>
      <c r="I159" s="4">
        <v>7600</v>
      </c>
      <c r="J159" s="4">
        <v>3</v>
      </c>
      <c r="K159" s="4">
        <v>3</v>
      </c>
      <c r="L159" s="1" t="s">
        <v>71</v>
      </c>
      <c r="O159" s="1"/>
    </row>
    <row r="160" spans="1:15" x14ac:dyDescent="0.35">
      <c r="A160" s="8" t="s">
        <v>78</v>
      </c>
      <c r="B160" s="1" t="s">
        <v>74</v>
      </c>
      <c r="C160" s="11" t="s">
        <v>73</v>
      </c>
      <c r="D160">
        <f>VALUE(SUBSTITUTE(C160,C160,MID(C160,3,2)))</f>
        <v>30</v>
      </c>
      <c r="E160" s="11" t="s">
        <v>76</v>
      </c>
      <c r="F160" s="28">
        <f t="shared" si="17"/>
        <v>1991</v>
      </c>
      <c r="G160" s="11">
        <v>0</v>
      </c>
      <c r="H160" s="4">
        <v>7800</v>
      </c>
      <c r="I160" s="4">
        <v>7900</v>
      </c>
      <c r="J160" s="4">
        <v>3</v>
      </c>
      <c r="K160" s="4">
        <v>3</v>
      </c>
      <c r="L160" s="1" t="s">
        <v>71</v>
      </c>
      <c r="O160" s="1"/>
    </row>
    <row r="161" spans="1:15" x14ac:dyDescent="0.35">
      <c r="A161" s="1"/>
      <c r="B161" s="1" t="s">
        <v>74</v>
      </c>
      <c r="C161" s="11" t="s">
        <v>73</v>
      </c>
      <c r="D161">
        <f>VALUE(SUBSTITUTE(C161,C161,MID(C161,3,2)))</f>
        <v>30</v>
      </c>
      <c r="E161" s="11" t="s">
        <v>75</v>
      </c>
      <c r="F161" s="28">
        <f t="shared" si="17"/>
        <v>1993</v>
      </c>
      <c r="G161" s="14">
        <v>1.75</v>
      </c>
      <c r="H161" s="4">
        <v>7700</v>
      </c>
      <c r="I161" s="4">
        <v>7800</v>
      </c>
      <c r="J161" s="4">
        <v>3</v>
      </c>
      <c r="K161" s="4">
        <v>3</v>
      </c>
      <c r="L161" s="1" t="s">
        <v>71</v>
      </c>
      <c r="O161" s="1"/>
    </row>
    <row r="162" spans="1:15" x14ac:dyDescent="0.35">
      <c r="A162" s="8"/>
      <c r="B162" s="1" t="s">
        <v>74</v>
      </c>
      <c r="C162" s="11" t="s">
        <v>73</v>
      </c>
      <c r="D162">
        <f>VALUE(SUBSTITUTE(C162,C162,MID(C162,3,2)))</f>
        <v>30</v>
      </c>
      <c r="E162" s="11" t="s">
        <v>72</v>
      </c>
      <c r="F162" s="28">
        <f t="shared" si="17"/>
        <v>1996</v>
      </c>
      <c r="G162" s="11">
        <v>5.5</v>
      </c>
      <c r="H162" s="4">
        <v>7400</v>
      </c>
      <c r="I162" s="4">
        <v>8300</v>
      </c>
      <c r="J162" s="4">
        <v>3</v>
      </c>
      <c r="K162" s="4">
        <v>3</v>
      </c>
      <c r="L162" s="1" t="s">
        <v>71</v>
      </c>
      <c r="O162" s="1"/>
    </row>
    <row r="163" spans="1:15" x14ac:dyDescent="0.35">
      <c r="A163" s="8" t="s">
        <v>77</v>
      </c>
      <c r="B163" s="1" t="s">
        <v>74</v>
      </c>
      <c r="C163" s="11" t="s">
        <v>73</v>
      </c>
      <c r="D163">
        <f>VALUE(SUBSTITUTE(C163,C163,MID(C163,3,2)))</f>
        <v>30</v>
      </c>
      <c r="E163" s="11" t="s">
        <v>76</v>
      </c>
      <c r="F163" s="28">
        <f t="shared" si="17"/>
        <v>1991</v>
      </c>
      <c r="G163" s="11">
        <v>0</v>
      </c>
      <c r="H163" s="4">
        <v>8100</v>
      </c>
      <c r="I163" s="4">
        <v>7500</v>
      </c>
      <c r="J163" s="4">
        <v>3</v>
      </c>
      <c r="K163" s="4">
        <v>3</v>
      </c>
      <c r="L163" s="1" t="s">
        <v>71</v>
      </c>
      <c r="O163" s="1"/>
    </row>
    <row r="164" spans="1:15" x14ac:dyDescent="0.35">
      <c r="A164" s="8"/>
      <c r="B164" s="1" t="s">
        <v>74</v>
      </c>
      <c r="C164" s="11" t="s">
        <v>73</v>
      </c>
      <c r="D164">
        <f>VALUE(SUBSTITUTE(C164,C164,MID(C164,3,2)))</f>
        <v>30</v>
      </c>
      <c r="E164" s="11" t="s">
        <v>75</v>
      </c>
      <c r="F164" s="28">
        <f t="shared" si="17"/>
        <v>1993</v>
      </c>
      <c r="G164" s="14">
        <v>1.75</v>
      </c>
      <c r="H164" s="4">
        <v>7500</v>
      </c>
      <c r="I164" s="4">
        <v>8500</v>
      </c>
      <c r="J164" s="4">
        <v>3</v>
      </c>
      <c r="K164" s="4">
        <v>3</v>
      </c>
      <c r="L164" s="1" t="s">
        <v>71</v>
      </c>
      <c r="O164" s="1"/>
    </row>
    <row r="165" spans="1:15" x14ac:dyDescent="0.35">
      <c r="A165" s="1"/>
      <c r="B165" s="1" t="s">
        <v>74</v>
      </c>
      <c r="C165" s="11" t="s">
        <v>73</v>
      </c>
      <c r="D165">
        <f>VALUE(SUBSTITUTE(C165,C165,MID(C165,3,2)))</f>
        <v>30</v>
      </c>
      <c r="E165" s="11" t="s">
        <v>72</v>
      </c>
      <c r="F165" s="28">
        <f t="shared" si="17"/>
        <v>1996</v>
      </c>
      <c r="G165" s="11">
        <v>5.5</v>
      </c>
      <c r="H165" s="4">
        <v>7400</v>
      </c>
      <c r="I165" s="4">
        <v>8100</v>
      </c>
      <c r="J165" s="4">
        <v>3</v>
      </c>
      <c r="K165" s="4">
        <v>3</v>
      </c>
      <c r="L165" s="1" t="s">
        <v>71</v>
      </c>
      <c r="O165" s="1"/>
    </row>
    <row r="166" spans="1:15" x14ac:dyDescent="0.35">
      <c r="A166" s="10" t="s">
        <v>70</v>
      </c>
      <c r="B166" s="2" t="s">
        <v>63</v>
      </c>
      <c r="C166" s="6" t="s">
        <v>3</v>
      </c>
      <c r="D166">
        <f>VALUE(SUBSTITUTE(C166,C166,MID(C166,3,2)))</f>
        <v>10</v>
      </c>
      <c r="E166" s="6" t="s">
        <v>67</v>
      </c>
      <c r="F166" s="28">
        <f t="shared" si="17"/>
        <v>1999</v>
      </c>
      <c r="G166" s="5">
        <v>0</v>
      </c>
      <c r="H166" s="3">
        <v>1319.7666666666667</v>
      </c>
      <c r="I166" s="3">
        <v>1128.0333333333335</v>
      </c>
      <c r="J166" s="6">
        <v>3</v>
      </c>
      <c r="K166" s="3">
        <v>3</v>
      </c>
      <c r="L166" s="2" t="s">
        <v>61</v>
      </c>
      <c r="O166" s="1"/>
    </row>
    <row r="167" spans="1:15" x14ac:dyDescent="0.35">
      <c r="A167" s="10"/>
      <c r="B167" s="2" t="s">
        <v>63</v>
      </c>
      <c r="C167" s="6" t="s">
        <v>3</v>
      </c>
      <c r="D167">
        <f>VALUE(SUBSTITUTE(C167,C167,MID(C167,3,2)))</f>
        <v>10</v>
      </c>
      <c r="E167" s="13" t="s">
        <v>66</v>
      </c>
      <c r="F167" s="28">
        <f t="shared" si="17"/>
        <v>2000</v>
      </c>
      <c r="G167" s="5">
        <v>1</v>
      </c>
      <c r="H167" s="3">
        <v>1364.5183333333332</v>
      </c>
      <c r="I167" s="3">
        <v>1195.0583333333334</v>
      </c>
      <c r="J167" s="6">
        <v>3</v>
      </c>
      <c r="K167" s="3">
        <v>3</v>
      </c>
      <c r="L167" s="2" t="s">
        <v>61</v>
      </c>
      <c r="O167" s="1"/>
    </row>
    <row r="168" spans="1:15" x14ac:dyDescent="0.35">
      <c r="A168" s="10"/>
      <c r="B168" s="2" t="s">
        <v>63</v>
      </c>
      <c r="C168" s="6" t="s">
        <v>3</v>
      </c>
      <c r="D168">
        <f>VALUE(SUBSTITUTE(C168,C168,MID(C168,3,2)))</f>
        <v>10</v>
      </c>
      <c r="E168" s="13" t="s">
        <v>65</v>
      </c>
      <c r="F168" s="28">
        <f t="shared" si="17"/>
        <v>2001</v>
      </c>
      <c r="G168" s="5">
        <v>2</v>
      </c>
      <c r="H168" s="3">
        <v>1524.4083499999999</v>
      </c>
      <c r="I168" s="3">
        <v>1295.0502333333334</v>
      </c>
      <c r="J168" s="6">
        <v>3</v>
      </c>
      <c r="K168" s="3">
        <v>3</v>
      </c>
      <c r="L168" s="2" t="s">
        <v>61</v>
      </c>
      <c r="O168" s="1"/>
    </row>
    <row r="169" spans="1:15" x14ac:dyDescent="0.35">
      <c r="A169" s="10"/>
      <c r="B169" s="2" t="s">
        <v>63</v>
      </c>
      <c r="C169" s="6" t="s">
        <v>3</v>
      </c>
      <c r="D169">
        <f>VALUE(SUBSTITUTE(C169,C169,MID(C169,3,2)))</f>
        <v>10</v>
      </c>
      <c r="E169" s="13" t="s">
        <v>64</v>
      </c>
      <c r="F169" s="28">
        <f t="shared" si="17"/>
        <v>2003</v>
      </c>
      <c r="G169" s="5">
        <v>4</v>
      </c>
      <c r="H169" s="4">
        <v>1629.3773567039018</v>
      </c>
      <c r="I169" s="4">
        <v>1377.4895754427387</v>
      </c>
      <c r="J169" s="6">
        <v>3</v>
      </c>
      <c r="K169" s="3">
        <v>3</v>
      </c>
      <c r="L169" s="2" t="s">
        <v>61</v>
      </c>
      <c r="O169" s="1"/>
    </row>
    <row r="170" spans="1:15" x14ac:dyDescent="0.35">
      <c r="A170" s="10"/>
      <c r="B170" s="2" t="s">
        <v>63</v>
      </c>
      <c r="C170" s="6" t="s">
        <v>3</v>
      </c>
      <c r="D170">
        <f>VALUE(SUBSTITUTE(C170,C170,MID(C170,3,2)))</f>
        <v>10</v>
      </c>
      <c r="E170" s="13" t="s">
        <v>62</v>
      </c>
      <c r="F170" s="28">
        <f t="shared" si="17"/>
        <v>2004</v>
      </c>
      <c r="G170" s="5">
        <v>5</v>
      </c>
      <c r="H170" s="3">
        <v>1646.9291999999998</v>
      </c>
      <c r="I170" s="3">
        <v>1479.6399333333331</v>
      </c>
      <c r="J170" s="6">
        <v>3</v>
      </c>
      <c r="K170" s="3">
        <v>3</v>
      </c>
      <c r="L170" s="2" t="s">
        <v>61</v>
      </c>
      <c r="O170" s="1"/>
    </row>
    <row r="171" spans="1:15" x14ac:dyDescent="0.35">
      <c r="A171" s="10" t="s">
        <v>69</v>
      </c>
      <c r="B171" s="2" t="s">
        <v>63</v>
      </c>
      <c r="C171" s="6" t="s">
        <v>3</v>
      </c>
      <c r="D171">
        <f>VALUE(SUBSTITUTE(C171,C171,MID(C171,3,2)))</f>
        <v>10</v>
      </c>
      <c r="E171" s="6" t="s">
        <v>67</v>
      </c>
      <c r="F171" s="28">
        <f t="shared" si="17"/>
        <v>1999</v>
      </c>
      <c r="G171" s="5">
        <v>0</v>
      </c>
      <c r="H171" s="3">
        <v>1251.8</v>
      </c>
      <c r="I171" s="3">
        <v>1165.2333333333333</v>
      </c>
      <c r="J171" s="6">
        <v>3</v>
      </c>
      <c r="K171" s="3">
        <v>3</v>
      </c>
      <c r="L171" s="2" t="s">
        <v>61</v>
      </c>
      <c r="O171" s="1"/>
    </row>
    <row r="172" spans="1:15" x14ac:dyDescent="0.35">
      <c r="A172" s="10"/>
      <c r="B172" s="2" t="s">
        <v>63</v>
      </c>
      <c r="C172" s="6" t="s">
        <v>3</v>
      </c>
      <c r="D172">
        <f>VALUE(SUBSTITUTE(C172,C172,MID(C172,3,2)))</f>
        <v>10</v>
      </c>
      <c r="E172" s="13" t="s">
        <v>66</v>
      </c>
      <c r="F172" s="28">
        <f t="shared" si="17"/>
        <v>2000</v>
      </c>
      <c r="G172" s="5">
        <v>1</v>
      </c>
      <c r="H172" s="3">
        <v>1429.2149999999999</v>
      </c>
      <c r="I172" s="3">
        <v>1213.325</v>
      </c>
      <c r="J172" s="6">
        <v>3</v>
      </c>
      <c r="K172" s="3">
        <v>3</v>
      </c>
      <c r="L172" s="2" t="s">
        <v>61</v>
      </c>
      <c r="O172" s="1"/>
    </row>
    <row r="173" spans="1:15" x14ac:dyDescent="0.35">
      <c r="A173" s="10"/>
      <c r="B173" s="2" t="s">
        <v>63</v>
      </c>
      <c r="C173" s="6" t="s">
        <v>3</v>
      </c>
      <c r="D173">
        <f>VALUE(SUBSTITUTE(C173,C173,MID(C173,3,2)))</f>
        <v>10</v>
      </c>
      <c r="E173" s="13" t="s">
        <v>65</v>
      </c>
      <c r="F173" s="28">
        <f t="shared" si="17"/>
        <v>2001</v>
      </c>
      <c r="G173" s="5">
        <v>2</v>
      </c>
      <c r="H173" s="3">
        <v>1405.2082833333334</v>
      </c>
      <c r="I173" s="3">
        <v>1084.26115</v>
      </c>
      <c r="J173" s="6">
        <v>3</v>
      </c>
      <c r="K173" s="3">
        <v>3</v>
      </c>
      <c r="L173" s="2" t="s">
        <v>61</v>
      </c>
      <c r="O173" s="1"/>
    </row>
    <row r="174" spans="1:15" x14ac:dyDescent="0.35">
      <c r="A174" s="10"/>
      <c r="B174" s="2" t="s">
        <v>63</v>
      </c>
      <c r="C174" s="6" t="s">
        <v>3</v>
      </c>
      <c r="D174">
        <f>VALUE(SUBSTITUTE(C174,C174,MID(C174,3,2)))</f>
        <v>10</v>
      </c>
      <c r="E174" s="13" t="s">
        <v>64</v>
      </c>
      <c r="F174" s="28">
        <f t="shared" si="17"/>
        <v>2003</v>
      </c>
      <c r="G174" s="5">
        <v>4</v>
      </c>
      <c r="H174" s="4">
        <v>1634.5645137894401</v>
      </c>
      <c r="I174" s="4">
        <v>1431.2596072398974</v>
      </c>
      <c r="J174" s="6">
        <v>3</v>
      </c>
      <c r="K174" s="3">
        <v>3</v>
      </c>
      <c r="L174" s="2" t="s">
        <v>61</v>
      </c>
      <c r="O174" s="1"/>
    </row>
    <row r="175" spans="1:15" x14ac:dyDescent="0.35">
      <c r="A175" s="10"/>
      <c r="B175" s="2" t="s">
        <v>63</v>
      </c>
      <c r="C175" s="6" t="s">
        <v>3</v>
      </c>
      <c r="D175">
        <f>VALUE(SUBSTITUTE(C175,C175,MID(C175,3,2)))</f>
        <v>10</v>
      </c>
      <c r="E175" s="13" t="s">
        <v>62</v>
      </c>
      <c r="F175" s="28">
        <f t="shared" si="17"/>
        <v>2004</v>
      </c>
      <c r="G175" s="5">
        <v>5</v>
      </c>
      <c r="H175" s="3">
        <v>1686.1117777777774</v>
      </c>
      <c r="I175" s="3">
        <v>1370.2392666666667</v>
      </c>
      <c r="J175" s="6">
        <v>3</v>
      </c>
      <c r="K175" s="3">
        <v>3</v>
      </c>
      <c r="L175" s="2" t="s">
        <v>61</v>
      </c>
      <c r="O175" s="1"/>
    </row>
    <row r="176" spans="1:15" x14ac:dyDescent="0.35">
      <c r="A176" s="10" t="s">
        <v>68</v>
      </c>
      <c r="B176" s="2" t="s">
        <v>63</v>
      </c>
      <c r="C176" s="6" t="s">
        <v>3</v>
      </c>
      <c r="D176">
        <f>VALUE(SUBSTITUTE(C176,C176,MID(C176,3,2)))</f>
        <v>10</v>
      </c>
      <c r="E176" s="6" t="s">
        <v>67</v>
      </c>
      <c r="F176" s="28">
        <f t="shared" si="17"/>
        <v>1999</v>
      </c>
      <c r="G176" s="5">
        <v>0</v>
      </c>
      <c r="H176" s="3">
        <v>1379.45</v>
      </c>
      <c r="I176" s="3">
        <v>1149.25</v>
      </c>
      <c r="J176" s="6">
        <v>3</v>
      </c>
      <c r="K176" s="3">
        <v>3</v>
      </c>
      <c r="L176" s="2" t="s">
        <v>61</v>
      </c>
      <c r="O176" s="1"/>
    </row>
    <row r="177" spans="1:15" x14ac:dyDescent="0.35">
      <c r="A177" s="10"/>
      <c r="B177" s="2" t="s">
        <v>63</v>
      </c>
      <c r="C177" s="6" t="s">
        <v>3</v>
      </c>
      <c r="D177">
        <f>VALUE(SUBSTITUTE(C177,C177,MID(C177,3,2)))</f>
        <v>10</v>
      </c>
      <c r="E177" s="13" t="s">
        <v>66</v>
      </c>
      <c r="F177" s="28">
        <f t="shared" si="17"/>
        <v>2000</v>
      </c>
      <c r="G177" s="5">
        <v>1</v>
      </c>
      <c r="H177" s="3">
        <v>1457.7983333333334</v>
      </c>
      <c r="I177" s="3">
        <v>1169.0266666666666</v>
      </c>
      <c r="J177" s="6">
        <v>3</v>
      </c>
      <c r="K177" s="3">
        <v>3</v>
      </c>
      <c r="L177" s="2" t="s">
        <v>61</v>
      </c>
      <c r="O177" s="1"/>
    </row>
    <row r="178" spans="1:15" x14ac:dyDescent="0.35">
      <c r="A178" s="10"/>
      <c r="B178" s="2" t="s">
        <v>63</v>
      </c>
      <c r="C178" s="6" t="s">
        <v>3</v>
      </c>
      <c r="D178">
        <f>VALUE(SUBSTITUTE(C178,C178,MID(C178,3,2)))</f>
        <v>10</v>
      </c>
      <c r="E178" s="13" t="s">
        <v>65</v>
      </c>
      <c r="F178" s="28">
        <f t="shared" si="17"/>
        <v>2001</v>
      </c>
      <c r="G178" s="5">
        <v>2</v>
      </c>
      <c r="H178" s="3">
        <v>1534.1099666666664</v>
      </c>
      <c r="I178" s="3">
        <v>1111.6151500000001</v>
      </c>
      <c r="J178" s="6">
        <v>3</v>
      </c>
      <c r="K178" s="3">
        <v>3</v>
      </c>
      <c r="L178" s="2" t="s">
        <v>61</v>
      </c>
      <c r="O178" s="1"/>
    </row>
    <row r="179" spans="1:15" x14ac:dyDescent="0.35">
      <c r="A179" s="10"/>
      <c r="B179" s="2" t="s">
        <v>63</v>
      </c>
      <c r="C179" s="6" t="s">
        <v>3</v>
      </c>
      <c r="D179">
        <f>VALUE(SUBSTITUTE(C179,C179,MID(C179,3,2)))</f>
        <v>10</v>
      </c>
      <c r="E179" s="13" t="s">
        <v>64</v>
      </c>
      <c r="F179" s="28">
        <f t="shared" si="17"/>
        <v>2003</v>
      </c>
      <c r="G179" s="5">
        <v>4</v>
      </c>
      <c r="H179" s="4">
        <v>1518.4140734181783</v>
      </c>
      <c r="I179" s="4">
        <v>1246.4650088700357</v>
      </c>
      <c r="J179" s="6">
        <v>3</v>
      </c>
      <c r="K179" s="3">
        <v>3</v>
      </c>
      <c r="L179" s="2" t="s">
        <v>61</v>
      </c>
      <c r="O179" s="1"/>
    </row>
    <row r="180" spans="1:15" x14ac:dyDescent="0.35">
      <c r="A180" s="10"/>
      <c r="B180" s="2" t="s">
        <v>63</v>
      </c>
      <c r="C180" s="6" t="s">
        <v>3</v>
      </c>
      <c r="D180">
        <f>VALUE(SUBSTITUTE(C180,C180,MID(C180,3,2)))</f>
        <v>10</v>
      </c>
      <c r="E180" s="13" t="s">
        <v>62</v>
      </c>
      <c r="F180" s="28">
        <f t="shared" si="17"/>
        <v>2004</v>
      </c>
      <c r="G180" s="5">
        <v>5</v>
      </c>
      <c r="H180" s="3">
        <v>1508.7230666666665</v>
      </c>
      <c r="I180" s="3">
        <v>1343.9469555555554</v>
      </c>
      <c r="J180" s="6">
        <v>3</v>
      </c>
      <c r="K180" s="3">
        <v>3</v>
      </c>
      <c r="L180" s="2" t="s">
        <v>61</v>
      </c>
      <c r="O180" s="1"/>
    </row>
    <row r="181" spans="1:15" x14ac:dyDescent="0.35">
      <c r="A181" s="8" t="s">
        <v>60</v>
      </c>
      <c r="B181" s="2" t="s">
        <v>55</v>
      </c>
      <c r="C181" s="6" t="s">
        <v>19</v>
      </c>
      <c r="D181">
        <f>VALUE(SUBSTITUTE(C181,C181,MID(C181,3,2)))</f>
        <v>5</v>
      </c>
      <c r="E181" s="6" t="s">
        <v>59</v>
      </c>
      <c r="F181" s="28">
        <f t="shared" si="17"/>
        <v>1995</v>
      </c>
      <c r="G181" s="3">
        <v>0</v>
      </c>
      <c r="H181" s="3">
        <v>617</v>
      </c>
      <c r="I181" s="3">
        <v>645</v>
      </c>
      <c r="J181" s="3">
        <v>3</v>
      </c>
      <c r="K181" s="3">
        <v>3</v>
      </c>
      <c r="L181" s="2" t="s">
        <v>53</v>
      </c>
      <c r="O181" s="1"/>
    </row>
    <row r="182" spans="1:15" x14ac:dyDescent="0.35">
      <c r="A182" s="8"/>
      <c r="B182" s="2" t="s">
        <v>55</v>
      </c>
      <c r="C182" s="6" t="s">
        <v>19</v>
      </c>
      <c r="D182">
        <f>VALUE(SUBSTITUTE(C182,C182,MID(C182,3,2)))</f>
        <v>5</v>
      </c>
      <c r="E182" s="6" t="s">
        <v>58</v>
      </c>
      <c r="F182" s="28">
        <f t="shared" si="17"/>
        <v>1997</v>
      </c>
      <c r="G182" s="3">
        <v>1</v>
      </c>
      <c r="H182" s="3">
        <v>527</v>
      </c>
      <c r="I182" s="3">
        <v>542</v>
      </c>
      <c r="J182" s="3">
        <v>3</v>
      </c>
      <c r="K182" s="3">
        <v>3</v>
      </c>
      <c r="L182" s="2" t="s">
        <v>53</v>
      </c>
      <c r="O182" s="1"/>
    </row>
    <row r="183" spans="1:15" x14ac:dyDescent="0.35">
      <c r="A183" s="8"/>
      <c r="B183" s="2" t="s">
        <v>55</v>
      </c>
      <c r="C183" s="6" t="s">
        <v>19</v>
      </c>
      <c r="D183">
        <f>VALUE(SUBSTITUTE(C183,C183,MID(C183,3,2)))</f>
        <v>5</v>
      </c>
      <c r="E183" s="6" t="s">
        <v>57</v>
      </c>
      <c r="F183" s="28">
        <f t="shared" si="17"/>
        <v>1998</v>
      </c>
      <c r="G183" s="3">
        <v>2</v>
      </c>
      <c r="H183" s="3">
        <v>488</v>
      </c>
      <c r="I183" s="3">
        <v>522</v>
      </c>
      <c r="J183" s="3">
        <v>3</v>
      </c>
      <c r="K183" s="3">
        <v>3</v>
      </c>
      <c r="L183" s="2" t="s">
        <v>53</v>
      </c>
      <c r="O183" s="1"/>
    </row>
    <row r="184" spans="1:15" x14ac:dyDescent="0.35">
      <c r="A184" s="8"/>
      <c r="B184" s="2" t="s">
        <v>55</v>
      </c>
      <c r="C184" s="6" t="s">
        <v>19</v>
      </c>
      <c r="D184">
        <f>VALUE(SUBSTITUTE(C184,C184,MID(C184,3,2)))</f>
        <v>5</v>
      </c>
      <c r="E184" s="6" t="s">
        <v>56</v>
      </c>
      <c r="F184" s="28">
        <f t="shared" si="17"/>
        <v>1999</v>
      </c>
      <c r="G184" s="3">
        <v>3</v>
      </c>
      <c r="H184" s="3">
        <v>618</v>
      </c>
      <c r="I184" s="3">
        <v>616</v>
      </c>
      <c r="J184" s="3">
        <v>3</v>
      </c>
      <c r="K184" s="3">
        <v>3</v>
      </c>
      <c r="L184" s="2" t="s">
        <v>53</v>
      </c>
      <c r="O184" s="1"/>
    </row>
    <row r="185" spans="1:15" x14ac:dyDescent="0.35">
      <c r="A185" s="8"/>
      <c r="B185" s="2" t="s">
        <v>55</v>
      </c>
      <c r="C185" s="6" t="s">
        <v>19</v>
      </c>
      <c r="D185">
        <f>VALUE(SUBSTITUTE(C185,C185,MID(C185,3,2)))</f>
        <v>5</v>
      </c>
      <c r="E185" s="6" t="s">
        <v>54</v>
      </c>
      <c r="F185" s="28">
        <f t="shared" si="17"/>
        <v>2000</v>
      </c>
      <c r="G185" s="3">
        <v>4</v>
      </c>
      <c r="H185" s="3">
        <v>603</v>
      </c>
      <c r="I185" s="3">
        <v>593</v>
      </c>
      <c r="J185" s="3">
        <v>3</v>
      </c>
      <c r="K185" s="3">
        <v>3</v>
      </c>
      <c r="L185" s="2" t="s">
        <v>53</v>
      </c>
      <c r="O185" s="1"/>
    </row>
    <row r="186" spans="1:15" x14ac:dyDescent="0.35">
      <c r="A186" s="8" t="s">
        <v>52</v>
      </c>
      <c r="B186" s="1" t="s">
        <v>47</v>
      </c>
      <c r="C186" s="11" t="s">
        <v>46</v>
      </c>
      <c r="D186">
        <f>VALUE(SUBSTITUTE(C186,C186,MID(C186,3,2)))</f>
        <v>12</v>
      </c>
      <c r="E186" s="6" t="s">
        <v>51</v>
      </c>
      <c r="F186" s="28">
        <f t="shared" si="17"/>
        <v>2001</v>
      </c>
      <c r="G186" s="14">
        <v>0</v>
      </c>
      <c r="H186" s="4">
        <v>4802.8849706053734</v>
      </c>
      <c r="I186" s="4">
        <v>4141.9775108496351</v>
      </c>
      <c r="J186" s="4">
        <v>3</v>
      </c>
      <c r="K186" s="4">
        <v>3</v>
      </c>
      <c r="L186" s="1" t="s">
        <v>29</v>
      </c>
      <c r="M186" s="1" t="s">
        <v>50</v>
      </c>
      <c r="N186">
        <f t="shared" ref="N163:N226" si="19">VALUE(MID(M186,23,4))</f>
        <v>1.24</v>
      </c>
      <c r="O186" s="1"/>
    </row>
    <row r="187" spans="1:15" x14ac:dyDescent="0.35">
      <c r="A187" s="1"/>
      <c r="B187" s="1" t="s">
        <v>47</v>
      </c>
      <c r="C187" s="11" t="s">
        <v>46</v>
      </c>
      <c r="D187">
        <f>VALUE(SUBSTITUTE(C187,C187,MID(C187,3,2)))</f>
        <v>12</v>
      </c>
      <c r="E187" s="6" t="s">
        <v>49</v>
      </c>
      <c r="F187" s="28">
        <f t="shared" si="17"/>
        <v>2006</v>
      </c>
      <c r="G187" s="14">
        <v>5</v>
      </c>
      <c r="H187" s="4">
        <v>4671.1215808242559</v>
      </c>
      <c r="I187" s="4">
        <v>4099.9672776460648</v>
      </c>
      <c r="J187" s="4">
        <v>3</v>
      </c>
      <c r="K187" s="4">
        <v>3</v>
      </c>
      <c r="L187" s="1" t="s">
        <v>29</v>
      </c>
      <c r="M187" s="1" t="s">
        <v>48</v>
      </c>
      <c r="N187">
        <f t="shared" si="19"/>
        <v>1.23</v>
      </c>
      <c r="O187" s="1"/>
    </row>
    <row r="188" spans="1:15" x14ac:dyDescent="0.35">
      <c r="A188" s="1"/>
      <c r="B188" s="1" t="s">
        <v>47</v>
      </c>
      <c r="C188" s="11" t="s">
        <v>46</v>
      </c>
      <c r="D188">
        <f>VALUE(SUBSTITUTE(C188,C188,MID(C188,3,2)))</f>
        <v>12</v>
      </c>
      <c r="E188" s="6" t="s">
        <v>45</v>
      </c>
      <c r="F188" s="28">
        <f t="shared" si="17"/>
        <v>2007</v>
      </c>
      <c r="G188" s="14">
        <v>6</v>
      </c>
      <c r="H188" s="4">
        <v>4437.4676398932934</v>
      </c>
      <c r="I188" s="4">
        <v>3836.1739506324134</v>
      </c>
      <c r="J188" s="4">
        <v>3</v>
      </c>
      <c r="K188" s="4">
        <v>3</v>
      </c>
      <c r="L188" s="1" t="s">
        <v>29</v>
      </c>
      <c r="M188" s="1" t="s">
        <v>44</v>
      </c>
      <c r="N188">
        <f t="shared" si="19"/>
        <v>1.19</v>
      </c>
      <c r="O188" s="1"/>
    </row>
    <row r="189" spans="1:15" x14ac:dyDescent="0.35">
      <c r="A189" s="8" t="s">
        <v>43</v>
      </c>
      <c r="B189" s="2" t="s">
        <v>31</v>
      </c>
      <c r="C189" s="6" t="s">
        <v>3</v>
      </c>
      <c r="D189">
        <f t="shared" ref="D189:D197" si="20">VALUE(SUBSTITUTE(C189,C189,MID(C189,3,2)))</f>
        <v>10</v>
      </c>
      <c r="E189" s="13" t="s">
        <v>39</v>
      </c>
      <c r="F189" s="28">
        <f t="shared" si="17"/>
        <v>1995</v>
      </c>
      <c r="G189" s="5">
        <v>2</v>
      </c>
      <c r="H189" s="3">
        <v>2878.48</v>
      </c>
      <c r="I189" s="3">
        <v>2861.72</v>
      </c>
      <c r="J189" s="6">
        <v>3</v>
      </c>
      <c r="K189" s="6">
        <v>3</v>
      </c>
      <c r="L189" s="1" t="s">
        <v>29</v>
      </c>
      <c r="O189" s="1"/>
    </row>
    <row r="190" spans="1:15" x14ac:dyDescent="0.35">
      <c r="A190" s="8"/>
      <c r="B190" s="2" t="s">
        <v>31</v>
      </c>
      <c r="C190" s="6" t="s">
        <v>3</v>
      </c>
      <c r="D190">
        <f t="shared" si="20"/>
        <v>10</v>
      </c>
      <c r="E190" s="13" t="s">
        <v>38</v>
      </c>
      <c r="F190" s="28">
        <f t="shared" si="17"/>
        <v>1996</v>
      </c>
      <c r="G190" s="5">
        <v>3</v>
      </c>
      <c r="H190" s="3">
        <v>2796</v>
      </c>
      <c r="I190" s="3">
        <v>3584</v>
      </c>
      <c r="J190" s="6">
        <v>3</v>
      </c>
      <c r="K190" s="6">
        <v>3</v>
      </c>
      <c r="L190" s="1" t="s">
        <v>29</v>
      </c>
      <c r="O190" s="1"/>
    </row>
    <row r="191" spans="1:15" x14ac:dyDescent="0.35">
      <c r="A191" s="8"/>
      <c r="B191" s="2" t="s">
        <v>31</v>
      </c>
      <c r="C191" s="6" t="s">
        <v>3</v>
      </c>
      <c r="D191">
        <f t="shared" si="20"/>
        <v>10</v>
      </c>
      <c r="E191" s="13" t="s">
        <v>37</v>
      </c>
      <c r="F191" s="28">
        <f t="shared" si="17"/>
        <v>1997</v>
      </c>
      <c r="G191" s="5">
        <v>4</v>
      </c>
      <c r="H191" s="3">
        <v>2854.8154647491106</v>
      </c>
      <c r="I191" s="3">
        <v>2790.4893730742742</v>
      </c>
      <c r="J191" s="6">
        <v>3</v>
      </c>
      <c r="K191" s="6">
        <v>3</v>
      </c>
      <c r="L191" s="1" t="s">
        <v>29</v>
      </c>
      <c r="O191" s="1"/>
    </row>
    <row r="192" spans="1:15" x14ac:dyDescent="0.35">
      <c r="A192" s="8"/>
      <c r="B192" s="2" t="s">
        <v>31</v>
      </c>
      <c r="C192" s="6" t="s">
        <v>3</v>
      </c>
      <c r="D192">
        <f t="shared" si="20"/>
        <v>10</v>
      </c>
      <c r="E192" s="13" t="s">
        <v>36</v>
      </c>
      <c r="F192" s="28">
        <f t="shared" si="17"/>
        <v>1998</v>
      </c>
      <c r="G192" s="5">
        <v>5</v>
      </c>
      <c r="H192" s="3">
        <v>3304.6037347690894</v>
      </c>
      <c r="I192" s="3">
        <v>3368.1706377292589</v>
      </c>
      <c r="J192" s="6">
        <v>3</v>
      </c>
      <c r="K192" s="6">
        <v>3</v>
      </c>
      <c r="L192" s="1" t="s">
        <v>29</v>
      </c>
      <c r="O192" s="1"/>
    </row>
    <row r="193" spans="1:15" x14ac:dyDescent="0.35">
      <c r="A193" s="8"/>
      <c r="B193" s="2" t="s">
        <v>31</v>
      </c>
      <c r="C193" s="6" t="s">
        <v>3</v>
      </c>
      <c r="D193">
        <f t="shared" si="20"/>
        <v>10</v>
      </c>
      <c r="E193" s="13" t="s">
        <v>35</v>
      </c>
      <c r="F193" s="28">
        <f t="shared" si="17"/>
        <v>1999</v>
      </c>
      <c r="G193" s="5">
        <v>6</v>
      </c>
      <c r="H193" s="3">
        <v>2969.5091984963374</v>
      </c>
      <c r="I193" s="3">
        <v>2946.0561214719069</v>
      </c>
      <c r="J193" s="6">
        <v>3</v>
      </c>
      <c r="K193" s="6">
        <v>3</v>
      </c>
      <c r="L193" s="1" t="s">
        <v>29</v>
      </c>
      <c r="O193" s="1"/>
    </row>
    <row r="194" spans="1:15" x14ac:dyDescent="0.35">
      <c r="A194" s="8"/>
      <c r="B194" s="2" t="s">
        <v>31</v>
      </c>
      <c r="C194" s="6" t="s">
        <v>3</v>
      </c>
      <c r="D194">
        <f t="shared" si="20"/>
        <v>10</v>
      </c>
      <c r="E194" s="13" t="s">
        <v>34</v>
      </c>
      <c r="F194" s="28">
        <f t="shared" si="17"/>
        <v>2000</v>
      </c>
      <c r="G194" s="5">
        <v>7</v>
      </c>
      <c r="H194" s="3">
        <v>2605.8935915534971</v>
      </c>
      <c r="I194" s="3">
        <v>2758.9107555776568</v>
      </c>
      <c r="J194" s="6">
        <v>3</v>
      </c>
      <c r="K194" s="6">
        <v>3</v>
      </c>
      <c r="L194" s="1" t="s">
        <v>29</v>
      </c>
      <c r="O194" s="1"/>
    </row>
    <row r="195" spans="1:15" x14ac:dyDescent="0.35">
      <c r="A195" s="8"/>
      <c r="B195" s="2" t="s">
        <v>31</v>
      </c>
      <c r="C195" s="6" t="s">
        <v>3</v>
      </c>
      <c r="D195">
        <f t="shared" si="20"/>
        <v>10</v>
      </c>
      <c r="E195" s="13" t="s">
        <v>33</v>
      </c>
      <c r="F195" s="28">
        <f t="shared" si="17"/>
        <v>2001</v>
      </c>
      <c r="G195" s="5">
        <v>8</v>
      </c>
      <c r="H195" s="3">
        <v>3732.9616690998118</v>
      </c>
      <c r="I195" s="3">
        <v>3833.8450303828113</v>
      </c>
      <c r="J195" s="6">
        <v>3</v>
      </c>
      <c r="K195" s="6">
        <v>3</v>
      </c>
      <c r="L195" s="1" t="s">
        <v>29</v>
      </c>
      <c r="O195" s="1"/>
    </row>
    <row r="196" spans="1:15" x14ac:dyDescent="0.35">
      <c r="A196" s="8"/>
      <c r="B196" s="2" t="s">
        <v>31</v>
      </c>
      <c r="C196" s="6" t="s">
        <v>3</v>
      </c>
      <c r="D196">
        <f t="shared" si="20"/>
        <v>10</v>
      </c>
      <c r="E196" s="13" t="s">
        <v>32</v>
      </c>
      <c r="F196" s="28">
        <f t="shared" si="17"/>
        <v>2002</v>
      </c>
      <c r="G196" s="5">
        <v>9</v>
      </c>
      <c r="H196" s="3">
        <v>3350.4</v>
      </c>
      <c r="I196" s="3">
        <v>3498.3</v>
      </c>
      <c r="J196" s="6">
        <v>3</v>
      </c>
      <c r="K196" s="6">
        <v>3</v>
      </c>
      <c r="L196" s="1" t="s">
        <v>29</v>
      </c>
      <c r="O196" s="1"/>
    </row>
    <row r="197" spans="1:15" x14ac:dyDescent="0.35">
      <c r="A197" s="8"/>
      <c r="B197" s="2" t="s">
        <v>31</v>
      </c>
      <c r="C197" s="6" t="s">
        <v>3</v>
      </c>
      <c r="D197">
        <f t="shared" si="20"/>
        <v>10</v>
      </c>
      <c r="E197" s="13" t="s">
        <v>30</v>
      </c>
      <c r="F197" s="28">
        <f t="shared" si="17"/>
        <v>2003</v>
      </c>
      <c r="G197" s="5">
        <v>10</v>
      </c>
      <c r="H197" s="3">
        <v>3292.9458744474136</v>
      </c>
      <c r="I197" s="3">
        <v>3198.3367455508283</v>
      </c>
      <c r="J197" s="6">
        <v>3</v>
      </c>
      <c r="K197" s="6">
        <v>3</v>
      </c>
      <c r="L197" s="1" t="s">
        <v>29</v>
      </c>
      <c r="O197" s="1"/>
    </row>
    <row r="198" spans="1:15" x14ac:dyDescent="0.35">
      <c r="A198" s="8" t="s">
        <v>42</v>
      </c>
      <c r="B198" s="2" t="s">
        <v>31</v>
      </c>
      <c r="C198" s="6" t="s">
        <v>3</v>
      </c>
      <c r="D198">
        <f t="shared" ref="D198:D206" si="21">VALUE(SUBSTITUTE(C198,C198,MID(C198,3,2)))</f>
        <v>10</v>
      </c>
      <c r="E198" s="13" t="s">
        <v>39</v>
      </c>
      <c r="F198" s="28">
        <f t="shared" si="17"/>
        <v>1995</v>
      </c>
      <c r="G198" s="5">
        <v>2</v>
      </c>
      <c r="H198" s="4">
        <v>3528</v>
      </c>
      <c r="I198" s="4">
        <v>3222.8</v>
      </c>
      <c r="J198" s="6">
        <v>3</v>
      </c>
      <c r="K198" s="6">
        <v>3</v>
      </c>
      <c r="L198" s="1" t="s">
        <v>29</v>
      </c>
      <c r="O198" s="1"/>
    </row>
    <row r="199" spans="1:15" x14ac:dyDescent="0.35">
      <c r="A199" s="8"/>
      <c r="B199" s="2" t="s">
        <v>31</v>
      </c>
      <c r="C199" s="6" t="s">
        <v>3</v>
      </c>
      <c r="D199">
        <f t="shared" si="21"/>
        <v>10</v>
      </c>
      <c r="E199" s="13" t="s">
        <v>38</v>
      </c>
      <c r="F199" s="28">
        <f t="shared" si="17"/>
        <v>1996</v>
      </c>
      <c r="G199" s="5">
        <v>3</v>
      </c>
      <c r="H199" s="3">
        <v>3052</v>
      </c>
      <c r="I199" s="3">
        <v>3892</v>
      </c>
      <c r="J199" s="6">
        <v>3</v>
      </c>
      <c r="K199" s="6">
        <v>3</v>
      </c>
      <c r="L199" s="1" t="s">
        <v>29</v>
      </c>
      <c r="O199" s="1"/>
    </row>
    <row r="200" spans="1:15" x14ac:dyDescent="0.35">
      <c r="A200" s="1"/>
      <c r="B200" s="2" t="s">
        <v>31</v>
      </c>
      <c r="C200" s="6" t="s">
        <v>3</v>
      </c>
      <c r="D200">
        <f t="shared" si="21"/>
        <v>10</v>
      </c>
      <c r="E200" s="13" t="s">
        <v>37</v>
      </c>
      <c r="F200" s="28">
        <f t="shared" si="17"/>
        <v>1997</v>
      </c>
      <c r="G200" s="5">
        <v>4</v>
      </c>
      <c r="H200" s="4">
        <v>3074.6710136831639</v>
      </c>
      <c r="I200" s="4">
        <v>3090.946288649598</v>
      </c>
      <c r="J200" s="6">
        <v>3</v>
      </c>
      <c r="K200" s="6">
        <v>3</v>
      </c>
      <c r="L200" s="1" t="s">
        <v>29</v>
      </c>
      <c r="O200" s="1"/>
    </row>
    <row r="201" spans="1:15" x14ac:dyDescent="0.35">
      <c r="A201" s="8"/>
      <c r="B201" s="2" t="s">
        <v>31</v>
      </c>
      <c r="C201" s="6" t="s">
        <v>3</v>
      </c>
      <c r="D201">
        <f t="shared" si="21"/>
        <v>10</v>
      </c>
      <c r="E201" s="13" t="s">
        <v>36</v>
      </c>
      <c r="F201" s="28">
        <f t="shared" si="17"/>
        <v>1998</v>
      </c>
      <c r="G201" s="5">
        <v>5</v>
      </c>
      <c r="H201" s="3">
        <v>3494.4339076792821</v>
      </c>
      <c r="I201" s="3">
        <v>3606.4888709975953</v>
      </c>
      <c r="J201" s="6">
        <v>3</v>
      </c>
      <c r="K201" s="6">
        <v>3</v>
      </c>
      <c r="L201" s="1" t="s">
        <v>29</v>
      </c>
      <c r="O201" s="1"/>
    </row>
    <row r="202" spans="1:15" x14ac:dyDescent="0.35">
      <c r="A202" s="8"/>
      <c r="B202" s="2" t="s">
        <v>31</v>
      </c>
      <c r="C202" s="6" t="s">
        <v>3</v>
      </c>
      <c r="D202">
        <f t="shared" si="21"/>
        <v>10</v>
      </c>
      <c r="E202" s="13" t="s">
        <v>35</v>
      </c>
      <c r="F202" s="28">
        <f t="shared" si="17"/>
        <v>1999</v>
      </c>
      <c r="G202" s="5">
        <v>6</v>
      </c>
      <c r="H202" s="3">
        <v>2985.9933519520955</v>
      </c>
      <c r="I202" s="3">
        <v>3044.5957381106718</v>
      </c>
      <c r="J202" s="6">
        <v>3</v>
      </c>
      <c r="K202" s="6">
        <v>3</v>
      </c>
      <c r="L202" s="1" t="s">
        <v>29</v>
      </c>
      <c r="O202" s="1"/>
    </row>
    <row r="203" spans="1:15" x14ac:dyDescent="0.35">
      <c r="A203" s="8"/>
      <c r="B203" s="2" t="s">
        <v>31</v>
      </c>
      <c r="C203" s="6" t="s">
        <v>3</v>
      </c>
      <c r="D203">
        <f t="shared" si="21"/>
        <v>10</v>
      </c>
      <c r="E203" s="13" t="s">
        <v>34</v>
      </c>
      <c r="F203" s="28">
        <f t="shared" si="17"/>
        <v>2000</v>
      </c>
      <c r="G203" s="5">
        <v>7</v>
      </c>
      <c r="H203" s="3">
        <v>2920.1190750950527</v>
      </c>
      <c r="I203" s="3">
        <v>2587.7935145458873</v>
      </c>
      <c r="J203" s="6">
        <v>3</v>
      </c>
      <c r="K203" s="6">
        <v>3</v>
      </c>
      <c r="L203" s="1" t="s">
        <v>29</v>
      </c>
      <c r="O203" s="1"/>
    </row>
    <row r="204" spans="1:15" x14ac:dyDescent="0.35">
      <c r="A204" s="8"/>
      <c r="B204" s="2" t="s">
        <v>31</v>
      </c>
      <c r="C204" s="6" t="s">
        <v>3</v>
      </c>
      <c r="D204">
        <f t="shared" si="21"/>
        <v>10</v>
      </c>
      <c r="E204" s="13" t="s">
        <v>33</v>
      </c>
      <c r="F204" s="28">
        <f t="shared" si="17"/>
        <v>2001</v>
      </c>
      <c r="G204" s="5">
        <v>8</v>
      </c>
      <c r="H204" s="3">
        <v>3433.5196177188</v>
      </c>
      <c r="I204" s="3">
        <v>3113.8346995461043</v>
      </c>
      <c r="J204" s="6">
        <v>3</v>
      </c>
      <c r="K204" s="6">
        <v>3</v>
      </c>
      <c r="L204" s="1" t="s">
        <v>29</v>
      </c>
      <c r="O204" s="1"/>
    </row>
    <row r="205" spans="1:15" x14ac:dyDescent="0.35">
      <c r="A205" s="8"/>
      <c r="B205" s="2" t="s">
        <v>31</v>
      </c>
      <c r="C205" s="6" t="s">
        <v>3</v>
      </c>
      <c r="D205">
        <f t="shared" si="21"/>
        <v>10</v>
      </c>
      <c r="E205" s="13" t="s">
        <v>32</v>
      </c>
      <c r="F205" s="28">
        <f t="shared" si="17"/>
        <v>2002</v>
      </c>
      <c r="G205" s="5">
        <v>9</v>
      </c>
      <c r="H205" s="3">
        <v>3302</v>
      </c>
      <c r="I205" s="3">
        <v>3438.6</v>
      </c>
      <c r="J205" s="6">
        <v>3</v>
      </c>
      <c r="K205" s="6">
        <v>3</v>
      </c>
      <c r="L205" s="1" t="s">
        <v>29</v>
      </c>
      <c r="O205" s="1"/>
    </row>
    <row r="206" spans="1:15" x14ac:dyDescent="0.35">
      <c r="A206" s="8"/>
      <c r="B206" s="2" t="s">
        <v>31</v>
      </c>
      <c r="C206" s="6" t="s">
        <v>3</v>
      </c>
      <c r="D206">
        <f t="shared" si="21"/>
        <v>10</v>
      </c>
      <c r="E206" s="13" t="s">
        <v>30</v>
      </c>
      <c r="F206" s="28">
        <f t="shared" si="17"/>
        <v>2003</v>
      </c>
      <c r="G206" s="5">
        <v>10</v>
      </c>
      <c r="H206" s="3">
        <v>3257.8675765598359</v>
      </c>
      <c r="I206" s="3">
        <v>3331.8592526134535</v>
      </c>
      <c r="J206" s="6">
        <v>3</v>
      </c>
      <c r="K206" s="6">
        <v>3</v>
      </c>
      <c r="L206" s="1" t="s">
        <v>29</v>
      </c>
      <c r="O206" s="1"/>
    </row>
    <row r="207" spans="1:15" x14ac:dyDescent="0.35">
      <c r="A207" s="8" t="s">
        <v>41</v>
      </c>
      <c r="B207" s="2" t="s">
        <v>31</v>
      </c>
      <c r="C207" s="6" t="s">
        <v>3</v>
      </c>
      <c r="D207">
        <f t="shared" ref="D207:D215" si="22">VALUE(SUBSTITUTE(C207,C207,MID(C207,3,2)))</f>
        <v>10</v>
      </c>
      <c r="E207" s="13" t="s">
        <v>39</v>
      </c>
      <c r="F207" s="28">
        <f t="shared" si="17"/>
        <v>1995</v>
      </c>
      <c r="G207" s="5">
        <v>2</v>
      </c>
      <c r="H207" s="4">
        <v>2822.36</v>
      </c>
      <c r="I207" s="4">
        <v>2872.4</v>
      </c>
      <c r="J207" s="6">
        <v>3</v>
      </c>
      <c r="K207" s="6">
        <v>3</v>
      </c>
      <c r="L207" s="1" t="s">
        <v>29</v>
      </c>
      <c r="O207" s="1"/>
    </row>
    <row r="208" spans="1:15" x14ac:dyDescent="0.35">
      <c r="A208" s="8"/>
      <c r="B208" s="2" t="s">
        <v>31</v>
      </c>
      <c r="C208" s="6" t="s">
        <v>3</v>
      </c>
      <c r="D208">
        <f t="shared" si="22"/>
        <v>10</v>
      </c>
      <c r="E208" s="13" t="s">
        <v>38</v>
      </c>
      <c r="F208" s="28">
        <f t="shared" si="17"/>
        <v>1996</v>
      </c>
      <c r="G208" s="5">
        <v>3</v>
      </c>
      <c r="H208" s="3">
        <v>3048</v>
      </c>
      <c r="I208" s="3">
        <v>3500</v>
      </c>
      <c r="J208" s="6">
        <v>3</v>
      </c>
      <c r="K208" s="6">
        <v>3</v>
      </c>
      <c r="L208" s="1" t="s">
        <v>29</v>
      </c>
      <c r="O208" s="1"/>
    </row>
    <row r="209" spans="1:15" x14ac:dyDescent="0.35">
      <c r="A209" s="8"/>
      <c r="B209" s="2" t="s">
        <v>31</v>
      </c>
      <c r="C209" s="6" t="s">
        <v>3</v>
      </c>
      <c r="D209">
        <f t="shared" si="22"/>
        <v>10</v>
      </c>
      <c r="E209" s="13" t="s">
        <v>37</v>
      </c>
      <c r="F209" s="28">
        <f t="shared" si="17"/>
        <v>1997</v>
      </c>
      <c r="G209" s="5">
        <v>4</v>
      </c>
      <c r="H209" s="3">
        <v>2862.2440994558201</v>
      </c>
      <c r="I209" s="3">
        <v>2930.7469790415225</v>
      </c>
      <c r="J209" s="6">
        <v>3</v>
      </c>
      <c r="K209" s="6">
        <v>3</v>
      </c>
      <c r="L209" s="1" t="s">
        <v>29</v>
      </c>
      <c r="O209" s="1"/>
    </row>
    <row r="210" spans="1:15" x14ac:dyDescent="0.35">
      <c r="A210" s="8"/>
      <c r="B210" s="2" t="s">
        <v>31</v>
      </c>
      <c r="C210" s="6" t="s">
        <v>3</v>
      </c>
      <c r="D210">
        <f t="shared" si="22"/>
        <v>10</v>
      </c>
      <c r="E210" s="13" t="s">
        <v>36</v>
      </c>
      <c r="F210" s="28">
        <f t="shared" si="17"/>
        <v>1998</v>
      </c>
      <c r="G210" s="5">
        <v>5</v>
      </c>
      <c r="H210" s="3">
        <v>3033.6382615360703</v>
      </c>
      <c r="I210" s="3">
        <v>3290.5538176065297</v>
      </c>
      <c r="J210" s="6">
        <v>3</v>
      </c>
      <c r="K210" s="6">
        <v>3</v>
      </c>
      <c r="L210" s="1" t="s">
        <v>29</v>
      </c>
      <c r="O210" s="1"/>
    </row>
    <row r="211" spans="1:15" x14ac:dyDescent="0.35">
      <c r="A211" s="8"/>
      <c r="B211" s="2" t="s">
        <v>31</v>
      </c>
      <c r="C211" s="6" t="s">
        <v>3</v>
      </c>
      <c r="D211">
        <f t="shared" si="22"/>
        <v>10</v>
      </c>
      <c r="E211" s="13" t="s">
        <v>35</v>
      </c>
      <c r="F211" s="28">
        <f t="shared" si="17"/>
        <v>1999</v>
      </c>
      <c r="G211" s="5">
        <v>6</v>
      </c>
      <c r="H211" s="3">
        <v>2758.0456059300659</v>
      </c>
      <c r="I211" s="3">
        <v>2910.961225792722</v>
      </c>
      <c r="J211" s="6">
        <v>3</v>
      </c>
      <c r="K211" s="6">
        <v>3</v>
      </c>
      <c r="L211" s="1" t="s">
        <v>29</v>
      </c>
      <c r="O211" s="1"/>
    </row>
    <row r="212" spans="1:15" x14ac:dyDescent="0.35">
      <c r="A212" s="8"/>
      <c r="B212" s="2" t="s">
        <v>31</v>
      </c>
      <c r="C212" s="6" t="s">
        <v>3</v>
      </c>
      <c r="D212">
        <f t="shared" si="22"/>
        <v>10</v>
      </c>
      <c r="E212" s="13" t="s">
        <v>34</v>
      </c>
      <c r="F212" s="28">
        <f t="shared" si="17"/>
        <v>2000</v>
      </c>
      <c r="G212" s="5">
        <v>7</v>
      </c>
      <c r="H212" s="3">
        <v>2543.9911104847201</v>
      </c>
      <c r="I212" s="3">
        <v>2987.1524566597295</v>
      </c>
      <c r="J212" s="6">
        <v>3</v>
      </c>
      <c r="K212" s="6">
        <v>3</v>
      </c>
      <c r="L212" s="1" t="s">
        <v>29</v>
      </c>
      <c r="O212" s="1"/>
    </row>
    <row r="213" spans="1:15" x14ac:dyDescent="0.35">
      <c r="A213" s="8"/>
      <c r="B213" s="2" t="s">
        <v>31</v>
      </c>
      <c r="C213" s="6" t="s">
        <v>3</v>
      </c>
      <c r="D213">
        <f t="shared" si="22"/>
        <v>10</v>
      </c>
      <c r="E213" s="13" t="s">
        <v>33</v>
      </c>
      <c r="F213" s="28">
        <f t="shared" si="17"/>
        <v>2001</v>
      </c>
      <c r="G213" s="5">
        <v>8</v>
      </c>
      <c r="H213" s="3">
        <v>3442.7697048447494</v>
      </c>
      <c r="I213" s="3">
        <v>3144.7070450526503</v>
      </c>
      <c r="J213" s="6">
        <v>3</v>
      </c>
      <c r="K213" s="6">
        <v>3</v>
      </c>
      <c r="L213" s="1" t="s">
        <v>29</v>
      </c>
      <c r="O213" s="1"/>
    </row>
    <row r="214" spans="1:15" x14ac:dyDescent="0.35">
      <c r="A214" s="8"/>
      <c r="B214" s="2" t="s">
        <v>31</v>
      </c>
      <c r="C214" s="6" t="s">
        <v>3</v>
      </c>
      <c r="D214">
        <f t="shared" si="22"/>
        <v>10</v>
      </c>
      <c r="E214" s="13" t="s">
        <v>32</v>
      </c>
      <c r="F214" s="28">
        <f t="shared" si="17"/>
        <v>2002</v>
      </c>
      <c r="G214" s="5">
        <v>9</v>
      </c>
      <c r="H214" s="3">
        <v>3053</v>
      </c>
      <c r="I214" s="3">
        <v>3590.6</v>
      </c>
      <c r="J214" s="6">
        <v>3</v>
      </c>
      <c r="K214" s="6">
        <v>3</v>
      </c>
      <c r="L214" s="1" t="s">
        <v>29</v>
      </c>
      <c r="O214" s="1"/>
    </row>
    <row r="215" spans="1:15" x14ac:dyDescent="0.35">
      <c r="A215" s="8"/>
      <c r="B215" s="2" t="s">
        <v>31</v>
      </c>
      <c r="C215" s="6" t="s">
        <v>3</v>
      </c>
      <c r="D215">
        <f t="shared" si="22"/>
        <v>10</v>
      </c>
      <c r="E215" s="13" t="s">
        <v>30</v>
      </c>
      <c r="F215" s="28">
        <f t="shared" ref="F215:F238" si="23">IF(E215="-",9999,VALUE(RIGHT(E215,4)))</f>
        <v>2003</v>
      </c>
      <c r="G215" s="5">
        <v>10</v>
      </c>
      <c r="H215" s="3">
        <v>2999.1616963224728</v>
      </c>
      <c r="I215" s="3">
        <v>3075.6188097309473</v>
      </c>
      <c r="J215" s="6">
        <v>3</v>
      </c>
      <c r="K215" s="6">
        <v>3</v>
      </c>
      <c r="L215" s="1" t="s">
        <v>29</v>
      </c>
      <c r="O215" s="1"/>
    </row>
    <row r="216" spans="1:15" x14ac:dyDescent="0.35">
      <c r="A216" s="8" t="s">
        <v>40</v>
      </c>
      <c r="B216" s="2" t="s">
        <v>31</v>
      </c>
      <c r="C216" s="6" t="s">
        <v>3</v>
      </c>
      <c r="D216">
        <f t="shared" ref="D216:D224" si="24">VALUE(SUBSTITUTE(C216,C216,MID(C216,3,2)))</f>
        <v>10</v>
      </c>
      <c r="E216" s="13" t="s">
        <v>39</v>
      </c>
      <c r="F216" s="28">
        <f t="shared" si="23"/>
        <v>1995</v>
      </c>
      <c r="G216" s="5">
        <v>2</v>
      </c>
      <c r="H216" s="4">
        <v>2916.12</v>
      </c>
      <c r="I216" s="4">
        <v>3495.68</v>
      </c>
      <c r="J216" s="6">
        <v>3</v>
      </c>
      <c r="K216" s="6">
        <v>3</v>
      </c>
      <c r="L216" s="1" t="s">
        <v>29</v>
      </c>
      <c r="O216" s="1"/>
    </row>
    <row r="217" spans="1:15" x14ac:dyDescent="0.35">
      <c r="A217" s="8"/>
      <c r="B217" s="2" t="s">
        <v>31</v>
      </c>
      <c r="C217" s="6" t="s">
        <v>3</v>
      </c>
      <c r="D217">
        <f t="shared" si="24"/>
        <v>10</v>
      </c>
      <c r="E217" s="13" t="s">
        <v>38</v>
      </c>
      <c r="F217" s="28">
        <f t="shared" si="23"/>
        <v>1996</v>
      </c>
      <c r="G217" s="5">
        <v>3</v>
      </c>
      <c r="H217" s="4">
        <v>3256</v>
      </c>
      <c r="I217" s="4">
        <v>3688</v>
      </c>
      <c r="J217" s="6">
        <v>3</v>
      </c>
      <c r="K217" s="6">
        <v>3</v>
      </c>
      <c r="L217" s="1" t="s">
        <v>29</v>
      </c>
      <c r="M217" s="2"/>
      <c r="O217" s="2"/>
    </row>
    <row r="218" spans="1:15" x14ac:dyDescent="0.35">
      <c r="A218" s="8"/>
      <c r="B218" s="2" t="s">
        <v>31</v>
      </c>
      <c r="C218" s="6" t="s">
        <v>3</v>
      </c>
      <c r="D218">
        <f t="shared" si="24"/>
        <v>10</v>
      </c>
      <c r="E218" s="13" t="s">
        <v>37</v>
      </c>
      <c r="F218" s="28">
        <f t="shared" si="23"/>
        <v>1997</v>
      </c>
      <c r="G218" s="5">
        <v>4</v>
      </c>
      <c r="H218" s="4">
        <v>2724.7254821791225</v>
      </c>
      <c r="I218" s="4">
        <v>2995.5162925584596</v>
      </c>
      <c r="J218" s="6">
        <v>3</v>
      </c>
      <c r="K218" s="6">
        <v>3</v>
      </c>
      <c r="L218" s="1" t="s">
        <v>29</v>
      </c>
      <c r="M218" s="2"/>
      <c r="O218" s="2"/>
    </row>
    <row r="219" spans="1:15" x14ac:dyDescent="0.35">
      <c r="A219" s="8"/>
      <c r="B219" s="2" t="s">
        <v>31</v>
      </c>
      <c r="C219" s="6" t="s">
        <v>3</v>
      </c>
      <c r="D219">
        <f t="shared" si="24"/>
        <v>10</v>
      </c>
      <c r="E219" s="13" t="s">
        <v>36</v>
      </c>
      <c r="F219" s="28">
        <f t="shared" si="23"/>
        <v>1998</v>
      </c>
      <c r="G219" s="5">
        <v>5</v>
      </c>
      <c r="H219" s="3">
        <v>3233.3560680284081</v>
      </c>
      <c r="I219" s="3">
        <v>3405.9026852825459</v>
      </c>
      <c r="J219" s="6">
        <v>3</v>
      </c>
      <c r="K219" s="6">
        <v>3</v>
      </c>
      <c r="L219" s="1" t="s">
        <v>29</v>
      </c>
      <c r="M219" s="2"/>
      <c r="O219" s="2"/>
    </row>
    <row r="220" spans="1:15" x14ac:dyDescent="0.35">
      <c r="A220" s="8"/>
      <c r="B220" s="2" t="s">
        <v>31</v>
      </c>
      <c r="C220" s="6" t="s">
        <v>3</v>
      </c>
      <c r="D220">
        <f t="shared" si="24"/>
        <v>10</v>
      </c>
      <c r="E220" s="13" t="s">
        <v>35</v>
      </c>
      <c r="F220" s="28">
        <f t="shared" si="23"/>
        <v>1999</v>
      </c>
      <c r="G220" s="5">
        <v>6</v>
      </c>
      <c r="H220" s="3">
        <v>2758.6142562411774</v>
      </c>
      <c r="I220" s="3">
        <v>3153.0657275464396</v>
      </c>
      <c r="J220" s="6">
        <v>3</v>
      </c>
      <c r="K220" s="6">
        <v>3</v>
      </c>
      <c r="L220" s="1" t="s">
        <v>29</v>
      </c>
      <c r="M220" s="2"/>
      <c r="O220" s="2"/>
    </row>
    <row r="221" spans="1:15" x14ac:dyDescent="0.35">
      <c r="A221" s="8"/>
      <c r="B221" s="2" t="s">
        <v>31</v>
      </c>
      <c r="C221" s="6" t="s">
        <v>3</v>
      </c>
      <c r="D221">
        <f t="shared" si="24"/>
        <v>10</v>
      </c>
      <c r="E221" s="13" t="s">
        <v>34</v>
      </c>
      <c r="F221" s="28">
        <f t="shared" si="23"/>
        <v>2000</v>
      </c>
      <c r="G221" s="5">
        <v>7</v>
      </c>
      <c r="H221" s="3">
        <v>2630.0517133319736</v>
      </c>
      <c r="I221" s="3">
        <v>2434.3774539721317</v>
      </c>
      <c r="J221" s="6">
        <v>3</v>
      </c>
      <c r="K221" s="6">
        <v>3</v>
      </c>
      <c r="L221" s="1" t="s">
        <v>29</v>
      </c>
      <c r="M221" s="2"/>
      <c r="O221" s="2"/>
    </row>
    <row r="222" spans="1:15" x14ac:dyDescent="0.35">
      <c r="A222" s="8"/>
      <c r="B222" s="2" t="s">
        <v>31</v>
      </c>
      <c r="C222" s="6" t="s">
        <v>3</v>
      </c>
      <c r="D222">
        <f t="shared" si="24"/>
        <v>10</v>
      </c>
      <c r="E222" s="13" t="s">
        <v>33</v>
      </c>
      <c r="F222" s="28">
        <f t="shared" si="23"/>
        <v>2001</v>
      </c>
      <c r="G222" s="5">
        <v>8</v>
      </c>
      <c r="H222" s="4">
        <v>3528.4659019930164</v>
      </c>
      <c r="I222" s="4">
        <v>3571.5582287689081</v>
      </c>
      <c r="J222" s="6">
        <v>3</v>
      </c>
      <c r="K222" s="6">
        <v>3</v>
      </c>
      <c r="L222" s="1" t="s">
        <v>29</v>
      </c>
      <c r="M222" s="2"/>
      <c r="O222" s="2"/>
    </row>
    <row r="223" spans="1:15" x14ac:dyDescent="0.35">
      <c r="A223" s="8"/>
      <c r="B223" s="2" t="s">
        <v>31</v>
      </c>
      <c r="C223" s="6" t="s">
        <v>3</v>
      </c>
      <c r="D223">
        <f t="shared" si="24"/>
        <v>10</v>
      </c>
      <c r="E223" s="13" t="s">
        <v>32</v>
      </c>
      <c r="F223" s="28">
        <f t="shared" si="23"/>
        <v>2002</v>
      </c>
      <c r="G223" s="5">
        <v>9</v>
      </c>
      <c r="H223" s="3">
        <v>3209</v>
      </c>
      <c r="I223" s="3">
        <v>3456.1</v>
      </c>
      <c r="J223" s="6">
        <v>3</v>
      </c>
      <c r="K223" s="6">
        <v>3</v>
      </c>
      <c r="L223" s="1" t="s">
        <v>29</v>
      </c>
      <c r="M223" s="2"/>
      <c r="O223" s="2"/>
    </row>
    <row r="224" spans="1:15" x14ac:dyDescent="0.35">
      <c r="A224" s="8"/>
      <c r="B224" s="2" t="s">
        <v>31</v>
      </c>
      <c r="C224" s="6" t="s">
        <v>3</v>
      </c>
      <c r="D224">
        <f t="shared" si="24"/>
        <v>10</v>
      </c>
      <c r="E224" s="13" t="s">
        <v>30</v>
      </c>
      <c r="F224" s="28">
        <f t="shared" si="23"/>
        <v>2003</v>
      </c>
      <c r="G224" s="5">
        <v>10</v>
      </c>
      <c r="H224" s="3">
        <v>2993.0588633685452</v>
      </c>
      <c r="I224" s="3">
        <v>3235.600890187407</v>
      </c>
      <c r="J224" s="6">
        <v>3</v>
      </c>
      <c r="K224" s="6">
        <v>3</v>
      </c>
      <c r="L224" s="1" t="s">
        <v>29</v>
      </c>
      <c r="M224" s="2"/>
      <c r="O224" s="2"/>
    </row>
    <row r="225" spans="1:15" x14ac:dyDescent="0.35">
      <c r="A225" s="8" t="s">
        <v>28</v>
      </c>
      <c r="B225" s="1" t="s">
        <v>27</v>
      </c>
      <c r="C225" s="6" t="s">
        <v>26</v>
      </c>
      <c r="D225">
        <f>VALUE(SUBSTITUTE(C225,C225,MID(C225,3,2)))</f>
        <v>20</v>
      </c>
      <c r="E225" s="13" t="s">
        <v>25</v>
      </c>
      <c r="F225" s="28">
        <f t="shared" si="23"/>
        <v>9999</v>
      </c>
      <c r="G225" s="5">
        <v>0</v>
      </c>
      <c r="H225" s="3">
        <v>1280</v>
      </c>
      <c r="I225" s="3">
        <v>1280</v>
      </c>
      <c r="J225" s="3">
        <v>2</v>
      </c>
      <c r="K225" s="3">
        <v>2</v>
      </c>
      <c r="L225" s="2" t="s">
        <v>24</v>
      </c>
      <c r="O225" s="1"/>
    </row>
    <row r="226" spans="1:15" x14ac:dyDescent="0.35">
      <c r="A226" s="8"/>
      <c r="B226" s="1" t="s">
        <v>27</v>
      </c>
      <c r="C226" s="6" t="s">
        <v>26</v>
      </c>
      <c r="D226">
        <f>VALUE(SUBSTITUTE(C226,C226,MID(C226,3,2)))</f>
        <v>20</v>
      </c>
      <c r="E226" s="13" t="s">
        <v>25</v>
      </c>
      <c r="F226" s="28">
        <f t="shared" si="23"/>
        <v>9999</v>
      </c>
      <c r="G226" s="5">
        <v>0.25</v>
      </c>
      <c r="H226" s="3">
        <v>1205</v>
      </c>
      <c r="I226" s="3">
        <v>980</v>
      </c>
      <c r="J226" s="3">
        <v>2</v>
      </c>
      <c r="K226" s="3">
        <v>2</v>
      </c>
      <c r="L226" s="2" t="s">
        <v>24</v>
      </c>
      <c r="O226" s="1"/>
    </row>
    <row r="227" spans="1:15" x14ac:dyDescent="0.35">
      <c r="A227" s="8" t="s">
        <v>23</v>
      </c>
      <c r="B227" s="2" t="s">
        <v>22</v>
      </c>
      <c r="C227" s="6" t="s">
        <v>19</v>
      </c>
      <c r="D227">
        <f>VALUE(SUBSTITUTE(C227,C227,MID(C227,3,2)))</f>
        <v>5</v>
      </c>
      <c r="E227" s="6" t="s">
        <v>21</v>
      </c>
      <c r="F227" s="28">
        <f t="shared" si="23"/>
        <v>1992</v>
      </c>
      <c r="G227" s="5">
        <v>2.5</v>
      </c>
      <c r="H227" s="4">
        <v>2985.3</v>
      </c>
      <c r="I227" s="4">
        <v>2859.75</v>
      </c>
      <c r="J227" s="3">
        <v>3</v>
      </c>
      <c r="K227" s="3">
        <v>3</v>
      </c>
      <c r="L227" s="1" t="s">
        <v>17</v>
      </c>
      <c r="M227" s="12" t="s">
        <v>16</v>
      </c>
      <c r="N227">
        <f>VALUE(MID(M227,16,4))</f>
        <v>0.93</v>
      </c>
      <c r="O227" s="12"/>
    </row>
    <row r="228" spans="1:15" x14ac:dyDescent="0.35">
      <c r="A228" s="8"/>
      <c r="B228" s="2" t="s">
        <v>20</v>
      </c>
      <c r="C228" s="6" t="s">
        <v>19</v>
      </c>
      <c r="D228">
        <f>VALUE(SUBSTITUTE(C228,C228,MID(C228,3,2)))</f>
        <v>5</v>
      </c>
      <c r="E228" s="6" t="s">
        <v>18</v>
      </c>
      <c r="F228" s="28">
        <f t="shared" si="23"/>
        <v>1996</v>
      </c>
      <c r="G228" s="5">
        <v>8</v>
      </c>
      <c r="H228" s="4">
        <v>2180.8500000000004</v>
      </c>
      <c r="I228" s="4">
        <v>2371.4999999999995</v>
      </c>
      <c r="J228" s="3">
        <v>3</v>
      </c>
      <c r="K228" s="3">
        <v>3</v>
      </c>
      <c r="L228" s="1" t="s">
        <v>17</v>
      </c>
      <c r="M228" s="12" t="s">
        <v>16</v>
      </c>
      <c r="N228">
        <f>VALUE(MID(M228,16,4))</f>
        <v>0.93</v>
      </c>
      <c r="O228" s="12"/>
    </row>
    <row r="229" spans="1:15" x14ac:dyDescent="0.35">
      <c r="A229" s="10" t="s">
        <v>15</v>
      </c>
      <c r="B229" s="2" t="s">
        <v>13</v>
      </c>
      <c r="C229" s="6" t="s">
        <v>12</v>
      </c>
      <c r="D229">
        <f>VALUE(SUBSTITUTE(C229,C229,MID(C229,3,2)))</f>
        <v>15</v>
      </c>
      <c r="E229" s="9" t="s">
        <v>14</v>
      </c>
      <c r="F229" s="28">
        <f t="shared" si="23"/>
        <v>1991</v>
      </c>
      <c r="G229" s="5">
        <v>0</v>
      </c>
      <c r="H229" s="4">
        <v>296.54999999999995</v>
      </c>
      <c r="I229" s="4">
        <v>296.54999999999995</v>
      </c>
      <c r="J229" s="3">
        <v>4</v>
      </c>
      <c r="K229" s="3">
        <v>4</v>
      </c>
      <c r="L229" s="2" t="s">
        <v>10</v>
      </c>
      <c r="M229" s="1" t="s">
        <v>0</v>
      </c>
      <c r="N229">
        <f t="shared" ref="N227:N238" si="25">VALUE(MID(M229,23,4))</f>
        <v>1</v>
      </c>
      <c r="O229" s="1"/>
    </row>
    <row r="230" spans="1:15" x14ac:dyDescent="0.35">
      <c r="A230" s="1"/>
      <c r="B230" s="2" t="s">
        <v>13</v>
      </c>
      <c r="C230" s="6" t="s">
        <v>12</v>
      </c>
      <c r="D230">
        <f>VALUE(SUBSTITUTE(C230,C230,MID(C230,3,2)))</f>
        <v>15</v>
      </c>
      <c r="E230" s="6" t="s">
        <v>11</v>
      </c>
      <c r="F230" s="28">
        <f t="shared" si="23"/>
        <v>1991</v>
      </c>
      <c r="G230" s="5">
        <v>0.5</v>
      </c>
      <c r="H230" s="4">
        <v>241.5</v>
      </c>
      <c r="I230" s="4">
        <v>289.5</v>
      </c>
      <c r="J230" s="3">
        <v>4</v>
      </c>
      <c r="K230" s="3">
        <v>4</v>
      </c>
      <c r="L230" s="2" t="s">
        <v>10</v>
      </c>
      <c r="M230" s="1" t="s">
        <v>0</v>
      </c>
      <c r="N230">
        <f t="shared" si="25"/>
        <v>1</v>
      </c>
      <c r="O230" s="1"/>
    </row>
    <row r="231" spans="1:15" x14ac:dyDescent="0.35">
      <c r="A231" s="7" t="s">
        <v>9</v>
      </c>
      <c r="B231" s="2" t="s">
        <v>4</v>
      </c>
      <c r="C231" s="6" t="s">
        <v>3</v>
      </c>
      <c r="D231">
        <f>VALUE(SUBSTITUTE(C231,C231,MID(C231,3,2)))</f>
        <v>10</v>
      </c>
      <c r="E231" s="6" t="s">
        <v>5</v>
      </c>
      <c r="F231" s="28">
        <f t="shared" si="23"/>
        <v>1995</v>
      </c>
      <c r="G231" s="5">
        <v>0</v>
      </c>
      <c r="H231" s="4">
        <v>1290</v>
      </c>
      <c r="I231" s="4">
        <v>1290</v>
      </c>
      <c r="J231" s="3">
        <v>4</v>
      </c>
      <c r="K231" s="3">
        <v>4</v>
      </c>
      <c r="L231" s="2" t="s">
        <v>1</v>
      </c>
      <c r="M231" s="1" t="s">
        <v>0</v>
      </c>
      <c r="N231">
        <f t="shared" si="25"/>
        <v>1</v>
      </c>
      <c r="O231" s="1"/>
    </row>
    <row r="232" spans="1:15" x14ac:dyDescent="0.35">
      <c r="A232" s="7"/>
      <c r="B232" s="2" t="s">
        <v>4</v>
      </c>
      <c r="C232" s="6" t="s">
        <v>3</v>
      </c>
      <c r="D232">
        <f>VALUE(SUBSTITUTE(C232,C232,MID(C232,3,2)))</f>
        <v>10</v>
      </c>
      <c r="E232" s="6" t="s">
        <v>2</v>
      </c>
      <c r="F232" s="28">
        <f t="shared" si="23"/>
        <v>1998</v>
      </c>
      <c r="G232" s="5">
        <v>3.75</v>
      </c>
      <c r="H232" s="4">
        <v>1317.020371556282</v>
      </c>
      <c r="I232" s="4">
        <v>1471.3926514387131</v>
      </c>
      <c r="J232" s="3">
        <v>4</v>
      </c>
      <c r="K232" s="3">
        <v>4</v>
      </c>
      <c r="L232" s="2" t="s">
        <v>1</v>
      </c>
      <c r="M232" s="1" t="s">
        <v>0</v>
      </c>
      <c r="N232">
        <f t="shared" si="25"/>
        <v>1</v>
      </c>
      <c r="O232" s="1"/>
    </row>
    <row r="233" spans="1:15" x14ac:dyDescent="0.35">
      <c r="A233" s="8" t="s">
        <v>8</v>
      </c>
      <c r="B233" s="2" t="s">
        <v>4</v>
      </c>
      <c r="C233" s="6" t="s">
        <v>3</v>
      </c>
      <c r="D233">
        <f>VALUE(SUBSTITUTE(C233,C233,MID(C233,3,2)))</f>
        <v>10</v>
      </c>
      <c r="E233" s="6" t="s">
        <v>5</v>
      </c>
      <c r="F233" s="28">
        <f t="shared" si="23"/>
        <v>1995</v>
      </c>
      <c r="G233" s="5">
        <v>0</v>
      </c>
      <c r="H233" s="4">
        <v>1290</v>
      </c>
      <c r="I233" s="4">
        <v>1290</v>
      </c>
      <c r="J233" s="3">
        <v>4</v>
      </c>
      <c r="K233" s="3">
        <v>4</v>
      </c>
      <c r="L233" s="2" t="s">
        <v>1</v>
      </c>
      <c r="M233" s="1" t="s">
        <v>0</v>
      </c>
      <c r="N233">
        <f t="shared" si="25"/>
        <v>1</v>
      </c>
      <c r="O233" s="1"/>
    </row>
    <row r="234" spans="1:15" x14ac:dyDescent="0.35">
      <c r="A234" s="7"/>
      <c r="B234" s="2" t="s">
        <v>4</v>
      </c>
      <c r="C234" s="6" t="s">
        <v>3</v>
      </c>
      <c r="D234">
        <f>VALUE(SUBSTITUTE(C234,C234,MID(C234,3,2)))</f>
        <v>10</v>
      </c>
      <c r="E234" s="6" t="s">
        <v>2</v>
      </c>
      <c r="F234" s="28">
        <f t="shared" si="23"/>
        <v>1998</v>
      </c>
      <c r="G234" s="5">
        <v>3.75</v>
      </c>
      <c r="H234" s="4">
        <v>1481.5271943807602</v>
      </c>
      <c r="I234" s="4">
        <v>1546.9084709882736</v>
      </c>
      <c r="J234" s="3">
        <v>4</v>
      </c>
      <c r="K234" s="3">
        <v>4</v>
      </c>
      <c r="L234" s="2" t="s">
        <v>1</v>
      </c>
      <c r="M234" s="1" t="s">
        <v>0</v>
      </c>
      <c r="N234">
        <f t="shared" si="25"/>
        <v>1</v>
      </c>
      <c r="O234" s="1"/>
    </row>
    <row r="235" spans="1:15" x14ac:dyDescent="0.35">
      <c r="A235" s="8" t="s">
        <v>7</v>
      </c>
      <c r="B235" s="2" t="s">
        <v>4</v>
      </c>
      <c r="C235" s="6" t="s">
        <v>3</v>
      </c>
      <c r="D235">
        <f>VALUE(SUBSTITUTE(C235,C235,MID(C235,3,2)))</f>
        <v>10</v>
      </c>
      <c r="E235" s="6" t="s">
        <v>5</v>
      </c>
      <c r="F235" s="28">
        <f t="shared" si="23"/>
        <v>1995</v>
      </c>
      <c r="G235" s="5">
        <v>0</v>
      </c>
      <c r="H235" s="4">
        <v>1310</v>
      </c>
      <c r="I235" s="4">
        <v>1310</v>
      </c>
      <c r="J235" s="3">
        <v>4</v>
      </c>
      <c r="K235" s="3">
        <v>4</v>
      </c>
      <c r="L235" s="2" t="s">
        <v>1</v>
      </c>
      <c r="M235" s="1" t="s">
        <v>0</v>
      </c>
      <c r="N235">
        <f t="shared" si="25"/>
        <v>1</v>
      </c>
      <c r="O235" s="1"/>
    </row>
    <row r="236" spans="1:15" x14ac:dyDescent="0.35">
      <c r="A236" s="7"/>
      <c r="B236" s="2" t="s">
        <v>4</v>
      </c>
      <c r="C236" s="6" t="s">
        <v>3</v>
      </c>
      <c r="D236">
        <f>VALUE(SUBSTITUTE(C236,C236,MID(C236,3,2)))</f>
        <v>10</v>
      </c>
      <c r="E236" s="6" t="s">
        <v>2</v>
      </c>
      <c r="F236" s="28">
        <f t="shared" si="23"/>
        <v>1998</v>
      </c>
      <c r="G236" s="5">
        <v>3.75</v>
      </c>
      <c r="H236" s="4">
        <v>1166.8441371286654</v>
      </c>
      <c r="I236" s="4">
        <v>1214.1494333958249</v>
      </c>
      <c r="J236" s="3">
        <v>4</v>
      </c>
      <c r="K236" s="3">
        <v>4</v>
      </c>
      <c r="L236" s="2" t="s">
        <v>1</v>
      </c>
      <c r="M236" s="1" t="s">
        <v>0</v>
      </c>
      <c r="N236">
        <f t="shared" si="25"/>
        <v>1</v>
      </c>
      <c r="O236" s="1"/>
    </row>
    <row r="237" spans="1:15" x14ac:dyDescent="0.35">
      <c r="A237" s="8" t="s">
        <v>6</v>
      </c>
      <c r="B237" s="2" t="s">
        <v>4</v>
      </c>
      <c r="C237" s="6" t="s">
        <v>3</v>
      </c>
      <c r="D237">
        <f>VALUE(SUBSTITUTE(C237,C237,MID(C237,3,2)))</f>
        <v>10</v>
      </c>
      <c r="E237" s="6" t="s">
        <v>5</v>
      </c>
      <c r="F237" s="28">
        <f t="shared" si="23"/>
        <v>1995</v>
      </c>
      <c r="G237" s="5">
        <v>0</v>
      </c>
      <c r="H237" s="4">
        <v>1310</v>
      </c>
      <c r="I237" s="4">
        <v>1310</v>
      </c>
      <c r="J237" s="3">
        <v>4</v>
      </c>
      <c r="K237" s="3">
        <v>4</v>
      </c>
      <c r="L237" s="2" t="s">
        <v>1</v>
      </c>
      <c r="M237" s="1" t="s">
        <v>0</v>
      </c>
      <c r="N237">
        <f t="shared" si="25"/>
        <v>1</v>
      </c>
      <c r="O237" s="1"/>
    </row>
    <row r="238" spans="1:15" x14ac:dyDescent="0.35">
      <c r="A238" s="7"/>
      <c r="B238" s="2" t="s">
        <v>4</v>
      </c>
      <c r="C238" s="6" t="s">
        <v>3</v>
      </c>
      <c r="D238">
        <f>VALUE(SUBSTITUTE(C238,C238,MID(C238,3,2)))</f>
        <v>10</v>
      </c>
      <c r="E238" s="6" t="s">
        <v>2</v>
      </c>
      <c r="F238" s="28">
        <f t="shared" si="23"/>
        <v>1998</v>
      </c>
      <c r="G238" s="5">
        <v>3.75</v>
      </c>
      <c r="H238" s="4">
        <v>1120.1739564578374</v>
      </c>
      <c r="I238" s="4">
        <v>1183.4270073535138</v>
      </c>
      <c r="J238" s="3">
        <v>4</v>
      </c>
      <c r="K238" s="3">
        <v>4</v>
      </c>
      <c r="L238" s="2" t="s">
        <v>1</v>
      </c>
      <c r="M238" s="1" t="s">
        <v>0</v>
      </c>
      <c r="N238">
        <f t="shared" si="25"/>
        <v>1</v>
      </c>
      <c r="O238" s="1"/>
    </row>
    <row r="292" spans="13:13" x14ac:dyDescent="0.35">
      <c r="M292" s="2"/>
    </row>
    <row r="293" spans="13:13" x14ac:dyDescent="0.35">
      <c r="M293" s="27"/>
    </row>
    <row r="294" spans="13:13" x14ac:dyDescent="0.35">
      <c r="M294" s="2"/>
    </row>
    <row r="295" spans="13:13" x14ac:dyDescent="0.35">
      <c r="M295" s="2"/>
    </row>
    <row r="296" spans="13:13" x14ac:dyDescent="0.35">
      <c r="M296" s="2"/>
    </row>
    <row r="297" spans="13:13" x14ac:dyDescent="0.35">
      <c r="M297" s="2"/>
    </row>
    <row r="298" spans="13:13" x14ac:dyDescent="0.35">
      <c r="M298" s="2"/>
    </row>
    <row r="299" spans="13:13" x14ac:dyDescent="0.35">
      <c r="M299" s="2"/>
    </row>
    <row r="300" spans="13:13" x14ac:dyDescent="0.35">
      <c r="M300" s="2"/>
    </row>
    <row r="301" spans="13:13" x14ac:dyDescent="0.35">
      <c r="M301" s="2"/>
    </row>
    <row r="302" spans="13:13" x14ac:dyDescent="0.35">
      <c r="M302" s="2"/>
    </row>
    <row r="303" spans="13:13" x14ac:dyDescent="0.35">
      <c r="M303" s="2"/>
    </row>
    <row r="304" spans="13:13" x14ac:dyDescent="0.35">
      <c r="M304" s="2"/>
    </row>
    <row r="305" spans="13:13" x14ac:dyDescent="0.35">
      <c r="M305" s="2"/>
    </row>
    <row r="306" spans="13:13" x14ac:dyDescent="0.35">
      <c r="M306" s="2"/>
    </row>
    <row r="307" spans="13:13" x14ac:dyDescent="0.35">
      <c r="M307" s="2"/>
    </row>
    <row r="308" spans="13:13" x14ac:dyDescent="0.35">
      <c r="M308" s="2"/>
    </row>
    <row r="309" spans="13:13" x14ac:dyDescent="0.35">
      <c r="M309" s="2"/>
    </row>
    <row r="310" spans="13:13" x14ac:dyDescent="0.35">
      <c r="M310" s="2"/>
    </row>
    <row r="311" spans="13:13" x14ac:dyDescent="0.35">
      <c r="M311" s="2"/>
    </row>
    <row r="312" spans="13:13" x14ac:dyDescent="0.35">
      <c r="M312" s="2"/>
    </row>
    <row r="313" spans="13:13" x14ac:dyDescent="0.35">
      <c r="M313" s="2"/>
    </row>
    <row r="314" spans="13:13" x14ac:dyDescent="0.35">
      <c r="M314" s="2"/>
    </row>
    <row r="315" spans="13:13" x14ac:dyDescent="0.35">
      <c r="M315" s="2"/>
    </row>
    <row r="316" spans="13:13" x14ac:dyDescent="0.35">
      <c r="M316" s="2"/>
    </row>
    <row r="317" spans="13:13" x14ac:dyDescent="0.35">
      <c r="M317" s="2"/>
    </row>
    <row r="318" spans="13:13" x14ac:dyDescent="0.35">
      <c r="M318" s="2"/>
    </row>
    <row r="319" spans="13:13" x14ac:dyDescent="0.35">
      <c r="M319" s="2"/>
    </row>
    <row r="320" spans="13:13" x14ac:dyDescent="0.35">
      <c r="M320" s="2"/>
    </row>
    <row r="321" spans="13:13" x14ac:dyDescent="0.35">
      <c r="M321" s="2"/>
    </row>
    <row r="322" spans="13:13" x14ac:dyDescent="0.35">
      <c r="M322" s="2"/>
    </row>
    <row r="323" spans="13:13" x14ac:dyDescent="0.35">
      <c r="M323" s="2"/>
    </row>
    <row r="324" spans="13:13" x14ac:dyDescent="0.35">
      <c r="M324" s="2"/>
    </row>
    <row r="325" spans="13:13" x14ac:dyDescent="0.35">
      <c r="M325" s="2"/>
    </row>
    <row r="326" spans="13:13" x14ac:dyDescent="0.35">
      <c r="M326" s="2"/>
    </row>
    <row r="327" spans="13:13" x14ac:dyDescent="0.35">
      <c r="M327" s="2"/>
    </row>
    <row r="328" spans="13:13" x14ac:dyDescent="0.35">
      <c r="M328" s="2"/>
    </row>
    <row r="329" spans="13:13" x14ac:dyDescent="0.35">
      <c r="M329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Widmer</dc:creator>
  <cp:lastModifiedBy>Andri Widmer</cp:lastModifiedBy>
  <dcterms:created xsi:type="dcterms:W3CDTF">2023-03-14T14:34:19Z</dcterms:created>
  <dcterms:modified xsi:type="dcterms:W3CDTF">2023-03-14T16:41:50Z</dcterms:modified>
</cp:coreProperties>
</file>