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ian\Downloads\PreScreen_r3_pw - 1234\Jawab\Data-Scientist_Andrian\"/>
    </mc:Choice>
  </mc:AlternateContent>
  <xr:revisionPtr revIDLastSave="0" documentId="8_{B4DA7713-17A0-4AFB-A9A6-DB73A64B526D}" xr6:coauthVersionLast="47" xr6:coauthVersionMax="47" xr10:uidLastSave="{00000000-0000-0000-0000-000000000000}"/>
  <bookViews>
    <workbookView xWindow="-110" yWindow="-110" windowWidth="19420" windowHeight="10420"/>
  </bookViews>
  <sheets>
    <sheet name="palm_ffb" sheetId="1" r:id="rId1"/>
  </sheets>
  <calcPr calcId="0"/>
</workbook>
</file>

<file path=xl/calcChain.xml><?xml version="1.0" encoding="utf-8"?>
<calcChain xmlns="http://schemas.openxmlformats.org/spreadsheetml/2006/main">
  <c r="D141" i="1" l="1" a="1"/>
  <c r="D141" i="1" s="1"/>
  <c r="D143" i="1"/>
  <c r="D144" i="1"/>
  <c r="E141" i="1" a="1"/>
  <c r="E143" i="1" s="1"/>
  <c r="E141" i="1"/>
  <c r="E142" i="1"/>
  <c r="E145" i="1"/>
  <c r="F141" i="1" a="1"/>
  <c r="F141" i="1" s="1"/>
  <c r="F144" i="1"/>
  <c r="G141" i="1" a="1"/>
  <c r="G143" i="1" s="1"/>
  <c r="G141" i="1"/>
  <c r="G142" i="1"/>
  <c r="G144" i="1"/>
  <c r="G145" i="1"/>
  <c r="H141" i="1" a="1"/>
  <c r="H141" i="1" s="1"/>
  <c r="I141" i="1" a="1"/>
  <c r="I143" i="1" s="1"/>
  <c r="I141" i="1"/>
  <c r="I142" i="1"/>
  <c r="I145" i="1"/>
  <c r="J141" i="1" a="1"/>
  <c r="J141" i="1" s="1"/>
  <c r="K141" i="1" a="1"/>
  <c r="K143" i="1" s="1"/>
  <c r="K141" i="1"/>
  <c r="K142" i="1"/>
  <c r="K145" i="1"/>
  <c r="C141" i="1" a="1"/>
  <c r="C142" i="1" s="1"/>
  <c r="D132" i="1"/>
  <c r="E132" i="1"/>
  <c r="D137" i="1"/>
  <c r="C137" i="1"/>
  <c r="F132" i="1"/>
  <c r="G132" i="1"/>
  <c r="H132" i="1"/>
  <c r="I132" i="1"/>
  <c r="J132" i="1"/>
  <c r="K132" i="1"/>
  <c r="D133" i="1"/>
  <c r="E133" i="1"/>
  <c r="F133" i="1"/>
  <c r="G133" i="1"/>
  <c r="H133" i="1"/>
  <c r="I133" i="1"/>
  <c r="J133" i="1"/>
  <c r="K133" i="1"/>
  <c r="D134" i="1"/>
  <c r="E134" i="1"/>
  <c r="F134" i="1"/>
  <c r="G134" i="1"/>
  <c r="H134" i="1"/>
  <c r="I134" i="1"/>
  <c r="J134" i="1"/>
  <c r="K134" i="1"/>
  <c r="D135" i="1"/>
  <c r="E135" i="1"/>
  <c r="F135" i="1"/>
  <c r="G135" i="1"/>
  <c r="H135" i="1"/>
  <c r="I135" i="1"/>
  <c r="J135" i="1"/>
  <c r="K135" i="1"/>
  <c r="D136" i="1"/>
  <c r="E136" i="1"/>
  <c r="F136" i="1"/>
  <c r="G136" i="1"/>
  <c r="H136" i="1"/>
  <c r="I136" i="1"/>
  <c r="J136" i="1"/>
  <c r="K136" i="1"/>
  <c r="E137" i="1"/>
  <c r="F137" i="1"/>
  <c r="G137" i="1"/>
  <c r="H137" i="1"/>
  <c r="I137" i="1"/>
  <c r="J137" i="1"/>
  <c r="K137" i="1"/>
  <c r="C136" i="1"/>
  <c r="C135" i="1"/>
  <c r="C134" i="1"/>
  <c r="C133" i="1"/>
  <c r="C132" i="1"/>
  <c r="H144" i="1" l="1"/>
  <c r="J143" i="1"/>
  <c r="H143" i="1"/>
  <c r="J142" i="1"/>
  <c r="I144" i="1"/>
  <c r="H142" i="1"/>
  <c r="D142" i="1"/>
  <c r="J144" i="1"/>
  <c r="F143" i="1"/>
  <c r="K144" i="1"/>
  <c r="F142" i="1"/>
  <c r="E144" i="1"/>
  <c r="J145" i="1"/>
  <c r="H145" i="1"/>
  <c r="F145" i="1"/>
  <c r="D145" i="1"/>
  <c r="C145" i="1"/>
  <c r="C141" i="1"/>
  <c r="C144" i="1"/>
  <c r="C143" i="1"/>
</calcChain>
</file>

<file path=xl/sharedStrings.xml><?xml version="1.0" encoding="utf-8"?>
<sst xmlns="http://schemas.openxmlformats.org/spreadsheetml/2006/main" count="153" uniqueCount="144">
  <si>
    <t>Date:SoilMoisture:Average_Temp:Min_Temp:Max_Temp:Precipitation:Working_days:HA_Harvested:FFB_Yield</t>
  </si>
  <si>
    <t>01,01,2008:616,4:25,30645161:21,3:32,2:184,4:25:777778,3951:1,62</t>
  </si>
  <si>
    <t>01,02,2008:568,9:26,16551724:20,9:35,1:140,2:23:767988,2759:1,45</t>
  </si>
  <si>
    <t>01,03,2008:577,6:25,4483871:21,3:32,9:280,4:25:783951,9231:1,56</t>
  </si>
  <si>
    <t>01,04,2008:581,1:26,90333333:20,6:34,8:173,3:25:788987,0504:1,39</t>
  </si>
  <si>
    <t>01,05,2008:545,4:27,24193548:20,9:35:140,6:25:813659,7222:1,44</t>
  </si>
  <si>
    <t>01,06,2008:532,5:27,11666667:21,4:35,5:182,3:24:829817,5676:1,48</t>
  </si>
  <si>
    <t>01,07,2008:544,7:27,03548387:21,2:33,9:201,6:26:814475,3012:1,66</t>
  </si>
  <si>
    <t>01,08,2008:569,9:27,2:21,7:34,5:283,2:26:782279,5322:1,71</t>
  </si>
  <si>
    <t>01,09,2008:571,7:27,55666667:21,2:35,1:176,3:25:795237,6543:1,62</t>
  </si>
  <si>
    <t>01,10,2008:565,3:27,35806452:22,1:33,9:217,5:24:765090,8602:1,86</t>
  </si>
  <si>
    <t>01,11,2008:586,8:26,71666667:22,3:34,7:272,6:25:761875,6614:1,89</t>
  </si>
  <si>
    <t>01,12,2008:597,3:25,58064516:21,2:32,7:224,9:24:764343,7126:1,67</t>
  </si>
  <si>
    <t>01,01,2009:543,5:25,61612903:21,7:32,5:74,6:25:752804,0268:1,49</t>
  </si>
  <si>
    <t>01,02,2009:494,5:26,7:21,7:34,6:141:24:798306,1538:1,3</t>
  </si>
  <si>
    <t>01,03,2009:515,5:26,79032258:21,6:33,4:224,1:25:770165,2174:1,38</t>
  </si>
  <si>
    <t>01,04,2009:523,7:27,44333333:21,4:33,8:149,8:25:807140,7407:1,35</t>
  </si>
  <si>
    <t>01,05,2009:505,4:27,62258065:21,9:34,6:154,1:24:839900:1,48</t>
  </si>
  <si>
    <t>01,06,2009:474,9:27,6:21,2:34,5:103,1:24:827699,3789:1,61</t>
  </si>
  <si>
    <t>01,07,2009:472,4:27,26451613:21,1:33,4:182:26:799190,4494:1,78</t>
  </si>
  <si>
    <t>01,08,2009:506,1:26,77096774:22:32,7:205,3:24:800349,3671:1,58</t>
  </si>
  <si>
    <t>01,09,2009:528,7:27,08333333:20,9:34,3:194,3:25:801240,9938:1,61</t>
  </si>
  <si>
    <t>01,10,2009:544:27,19354839:21,7:33,3:211,4:26:797374,8792:2,07</t>
  </si>
  <si>
    <t>01,11,2009:579,4:26,13:21,5:33,2:276,5:24:777216,6667:1,68</t>
  </si>
  <si>
    <t>01,12,2009:605,7:25,63548387:22,2:31,1:270,4:25:768365,8065:1,55</t>
  </si>
  <si>
    <t>01,01,2010:553,4:26,26129032:21,6:32,1:68,9:25:813129,2308:1,3</t>
  </si>
  <si>
    <t>01,02,2010:458,2:27,49285714:21,5:35,1:49:22:840834,4828:1,16</t>
  </si>
  <si>
    <t>01,03,2010:456,3:27,32903226:21,4:35:220,2:27:837388,8889:1,44</t>
  </si>
  <si>
    <t>01,04,2010:505:27,89:22,6:35,6:204:26:833359,1241:1,37</t>
  </si>
  <si>
    <t>01,05,2010:507,7:28,26774194:22,4:35,2:168,7:24:842367,5497:1,51</t>
  </si>
  <si>
    <t>01,06,2010:545,7:27,45:22,2:34,9:283,2:24:827433,3333:1,65</t>
  </si>
  <si>
    <t>01,07,2010:582,7:27,09677419:21,9:33,5:231,3:27:802842,5287:1,74</t>
  </si>
  <si>
    <t>01,08,2010:576:27,12580645:21,4:35,6:183,8:24:777072,093:1,72</t>
  </si>
  <si>
    <t>01,09,2010:558,6:27,24666667:19,6:34,3:175,2:23:787068,323:1,61</t>
  </si>
  <si>
    <t>01,10,2010:534,3:27,29032258:21,7:35,2:147,4:26:782050,289:1,73</t>
  </si>
  <si>
    <t>01,11,2010:556,9:26,76666667:22,3:32,7:276,5:23:769208,4416:1,54</t>
  </si>
  <si>
    <t>01,12,2010:583,7:25,82580645:21,6:31,7:206,5:25:774883,7398:1,23</t>
  </si>
  <si>
    <t>01,01,2011:647,3:25,17096774:21,1:31,5:496,1:24:830578,7037:1,08</t>
  </si>
  <si>
    <t>01,02,2011:594,9:26,21785714:20,3:34,6:22,1:21:808268,1416:1,13</t>
  </si>
  <si>
    <t>01,03,2011:543,1:26,63548387:21,7:33,7:212,4:27:801427,8146:1,51</t>
  </si>
  <si>
    <t>01,04,2011:556,3:26,72333333:21,9:33,1:215,2:26:772254,717:1,59</t>
  </si>
  <si>
    <t>01,05,2011:548,3:27,20322581:21,5:34,9:168,9:25:800264,6409:1,81</t>
  </si>
  <si>
    <t>01,06,2011:538:26,95:21,6:32,9:183,6:25:808926,9231:1,82</t>
  </si>
  <si>
    <t>01,07,2011:507:26,84193548:21,3:33,5:103,9:26:803676,8362:1,77</t>
  </si>
  <si>
    <t>01,08,2011:494:26,8516129:21,3:34,1:180:24:776341,3793:1,74</t>
  </si>
  <si>
    <t>01,09,2011:516,4:26,79333333:20,9:34,6:192,8:25:765963,9423:2,08</t>
  </si>
  <si>
    <t>01,10,2011:558,6:26,53870968:21,7:33,5:265,3:25:764421,0784:2,04</t>
  </si>
  <si>
    <t>01,11,2011:613,5:26,17666667:21,9:31,6:336,2:25:756836,3095:1,68</t>
  </si>
  <si>
    <t>01,12,2011:637,8:25,62258065:20,8:32,4:306:27:752263,3333:1,5</t>
  </si>
  <si>
    <t>01,01,2012:602,1:26,11290323:21,1:33,5:134,9:24:776784,9206:1,26</t>
  </si>
  <si>
    <t>01,02,2012:547,2:26,37241379:20,8:34,1:129,1:24:829962,3853:1,09</t>
  </si>
  <si>
    <t>01,03,2012:539,9:26,55806452:21,6:33:208,9:27:834886,6071:1,12</t>
  </si>
  <si>
    <t>01,04,2012:566,8:26,89:20,8:33,3:249,4:24:854254,5455:1,21</t>
  </si>
  <si>
    <t>01,05,2012:593,7:27,52580645:21,8:34,6:276,7:25:862724,6269:1,34</t>
  </si>
  <si>
    <t>01,06,2012:550,8:27,27666667:20,7:34,3:76,3:25:853953,2895:1,52</t>
  </si>
  <si>
    <t>01,07,2012:501:26,45806452:21,5:33,9:142,4:25:828192,1348:1,78</t>
  </si>
  <si>
    <t>01,08,2012:486:26,68387097:21,3:34:129,6:25:771896,5517:1,74</t>
  </si>
  <si>
    <t>01,09,2012:493,2:26,62:21,2:33,1:187,5:25:781224,0385:2,08</t>
  </si>
  <si>
    <t>01,10,2012:509,2:26,96129032:21,6:34,1:172,4:26:749296,5686:2,04</t>
  </si>
  <si>
    <t>01,11,2012:543,2:26,26:21,8:33,4:256,6:23:757322,2222:1,98</t>
  </si>
  <si>
    <t>01,12,2012:597:26,03548387:22,3:31,9:316,1:24:734226,3441:1,86</t>
  </si>
  <si>
    <t>01,01,2013:591,4:26,08064516:20,7:32,2:177,4:26:768886,4516:1,55</t>
  </si>
  <si>
    <t>01,02,2013:590,2:25,825:21,6:32,5:283,2:23:775247,9339:1,21</t>
  </si>
  <si>
    <t>01,03,2013:544,1:27,10645161:20,9:34,6:70,6:26:808200:1,22</t>
  </si>
  <si>
    <t>01,04,2013:509,6:27,53666667:22,1:34,5:202,2:26:829556,391:1,33</t>
  </si>
  <si>
    <t>01,05,2013:527,4:27,53548387:21,5:34,3:207,9:25:828363,3094:1,39</t>
  </si>
  <si>
    <t>01,06,2013:501,3:27,97:20,9:35,7:104,9:24:831242,8571:1,54</t>
  </si>
  <si>
    <t>01,07,2013:483,4:27,02580645:20,8:34:170,7:26:808141,573:1,78</t>
  </si>
  <si>
    <t>01,08,2013:481,9:26,78709677:21,7:32,6:133,6:24:797025,1397:1,79</t>
  </si>
  <si>
    <t>01,09,2013:502,6:26,52333333:21:33,9:220,7:24:778033,8235:2,04</t>
  </si>
  <si>
    <t>01,10,2013:538,6:26,40322581:21,5:32,9:217,5:26:774112,7451:2,04</t>
  </si>
  <si>
    <t>01,11,2013:587,5:26,30333333:22:32,3:320,4:23:758253,4392:1,89</t>
  </si>
  <si>
    <t>01,12,2013:627,3:25,83548387:22,1:32,2:326,4:24:750066,6667:1,71</t>
  </si>
  <si>
    <t>01,01,2014:584,9:25,15806452:18,9:31,8:96,7:24:761886,0927:1,51</t>
  </si>
  <si>
    <t>01,02,2014:457,8:26,88214286:19:34,9:2:23:784703,3333:1,2</t>
  </si>
  <si>
    <t>01,03,2014:389,4:27,05806452:19,2:34,9:62,5:26:805045:1,4</t>
  </si>
  <si>
    <t>01,04,2014:380,7:27,1:21,8:34,1:141,9:26:795972,9167:1,44</t>
  </si>
  <si>
    <t>01,05,2014:430:27,16451613:22,3:33,6:207,8:25:840336,9128:1,49</t>
  </si>
  <si>
    <t>01,06,2014:458,7:27,68666667:21,9:34,3:142,8:24:845180,2632:1,52</t>
  </si>
  <si>
    <t>01,07,2014:487,6:26,90322581:21,8:33,1:220,4:25:814183,1395:1,72</t>
  </si>
  <si>
    <t>01,08,2014:542,8:26,21290323:21:32,3:250:26:785828,0374:2,14</t>
  </si>
  <si>
    <t>01,09,2014:536,9:26,54666667:20,3:33,7:119,2:25:773833,3333:1,92</t>
  </si>
  <si>
    <t>01,10,2014:509,8:27,11935484:21,8:34,1:165,2:25:754434,0314:1,91</t>
  </si>
  <si>
    <t>01,11,2014:555:26,44333333:21,5:33,4:305,2:23:717359,6685:1,81</t>
  </si>
  <si>
    <t>01,12,2014:619,4:25,99677419:21,3:32,8:374,9:26:683431,9444:1,44</t>
  </si>
  <si>
    <t>01,01,2015:576,3:25,92580645:20,4:33,1:77,1:26:745641,8803:1,17</t>
  </si>
  <si>
    <t>01,02,2015:480,6:26,63214286:20,7:35,7:48,8:21:760754,8387:1,24</t>
  </si>
  <si>
    <t>01,03,2015:428,2:27,27096774:20,6:35,3:104:25:822399,3421:1,52</t>
  </si>
  <si>
    <t>01,04,2015:421,8:27,45666667:21,8:34,4:138,7:26:819108,427:1,78</t>
  </si>
  <si>
    <t>01,05,2015:431,7:27,38709677:22:33,5:145,6:25:826795,5801:1,81</t>
  </si>
  <si>
    <t>01,06,2015:441,5:27,09:21,7:33,9:146,8:24:827823,1638:1,77</t>
  </si>
  <si>
    <t>01,07,2015:439,6:27,03548387:21,5:33:126,8:25:783227,2727:1,87</t>
  </si>
  <si>
    <t>01,08,2015:481,5:26,71612903:21,7:33,4:257,8:25:778257,868:1,97</t>
  </si>
  <si>
    <t>01,09,2015:480,5:27,12666667:20,5:35,3:79,5:24:755259,5855:1,93</t>
  </si>
  <si>
    <t>01,10,2015:467,1:27,73548387:19,9:35,2:186,4:26:748523,6842:1,9</t>
  </si>
  <si>
    <t>01,11,2015:526,6:27,03666667:22,4:33:276,1:23:725312,6506:1,66</t>
  </si>
  <si>
    <t>01,12,2015:581,1:26,74193548:21,9:33:274,5:25:709935,5072:1,38</t>
  </si>
  <si>
    <t>01,01,2016:553,4:26,76774194:22,2:33,2:106,8:26:746198,1818:1,1</t>
  </si>
  <si>
    <t>01,02,2016:519,1:26,44137931:21,9:32,3:175,7:23:766853,1532:1,11</t>
  </si>
  <si>
    <t>01,03,2016:460,5:27,89677419:21,5:35,9:36,5:26:796784,7458:1,18</t>
  </si>
  <si>
    <t>01,04,2016:392,9:28,58:21,2:36:81,7:26:808250,4:1,25</t>
  </si>
  <si>
    <t>01,05,2016:384,1:28,24516129:22,5:35,3:135,9:25:807678,1955:1,33</t>
  </si>
  <si>
    <t>01,06,2016:416,5:27,27:20,8:34,5:177,5:24:804263,9456:1,47</t>
  </si>
  <si>
    <t>01,07,2016:435,1:27,30645161:22,1:35,1:132,8:24:773650,6494:1,54</t>
  </si>
  <si>
    <t>01,08,2016:444,6:27,56451613:21,6:34,4:164,8:26:781631,9527:1,69</t>
  </si>
  <si>
    <t>01,09,2016:461,6:27,73666667:21,5:35,4:160,8:24:789008,2873:1,81</t>
  </si>
  <si>
    <t>01,10,2016:496:27,56774194:21,9:35,3:222,2:25:779987,7778:1,8</t>
  </si>
  <si>
    <t>01,11,2016:553:26,4:21,2:32,9:275,2:26:760720,1087:1,84</t>
  </si>
  <si>
    <t>01,12,2016:594,4:26,29354839:21:33,6:276,9:26:770663,9053:1,69</t>
  </si>
  <si>
    <t>01,01,2017:600:26,30322581:21,5:33,6:233,2:25:773714,8936:1,41</t>
  </si>
  <si>
    <t>01,02,2017:576,6:25,96785714:21,5:32:172,3:23:840881,8182:1,32</t>
  </si>
  <si>
    <t>01,03,2017:558,7:26,92258065:21,2:35,4:196,6:26:829901,5152:1,32</t>
  </si>
  <si>
    <t>01,04,2017:557:27,33666667:22,2:34:209,6:25:838803,0075:1,33</t>
  </si>
  <si>
    <t>01,05,2017:571,4:27,24193548:22,5:34,3:258,4:24:848043,8849:1,39</t>
  </si>
  <si>
    <t>01,06,2017:553,8:27,39333333:20:34,6:135,2:24:812858,209:1,34</t>
  </si>
  <si>
    <t>01,07,2017:518,1:26,93870968:21,9:34,1:147,8:26:828471,4286:1,82</t>
  </si>
  <si>
    <t>01,08,2017:526,7:26,83225806:21,7:32,8:226,5:26:784926,3959:1,97</t>
  </si>
  <si>
    <t>01,09,2017:539:27,06666667:21,2:33,8:185,4:21:768186,4734:2,07</t>
  </si>
  <si>
    <t>01,10,2017:547,5:27,47419355:21,2:35,4:219:24:765351,3274:2,26</t>
  </si>
  <si>
    <t>01,11,2017:592,9:26,53:22,1:33,8:327,3:26:760970,4846:2,27</t>
  </si>
  <si>
    <t>01,12,2017:619:26,44193548:22,2:33,1:301:24:756968,0365:2,19</t>
  </si>
  <si>
    <t>01,01,2018:613,9:25,71612903:19,8:33:422,1:26:809692,0904:1,77</t>
  </si>
  <si>
    <t>01,02,2018:549,7:26,64642857:20,5:34,2:60,2:22:791064,0288:1,39</t>
  </si>
  <si>
    <t>01,03,2018:479,9:27,08064516:21,4:34,8:108:26:824104,5752:1,53</t>
  </si>
  <si>
    <t>01,04,2018:473,4:27,53333333:21,5:34,6:176,4:25:834390,3448:1,45</t>
  </si>
  <si>
    <t>01,05,2018:491,7:27,56129032:21,9:34,3:179,4:23:870965,4676:1,39</t>
  </si>
  <si>
    <t>01,06,2018:498,2:27,21333333:21,6:33,6:165,6:24:820758,9147:1,29</t>
  </si>
  <si>
    <t>01,07,2018:494,7:27,07419355:21,2:33,5:154,7:26:882254,2254:1,42</t>
  </si>
  <si>
    <t>01,08,2018:478,8:27,01612903:20,4:33,6:127,2:25:829488,8199:1,61</t>
  </si>
  <si>
    <t>01,09,2018:481,1:26,94666667:21:34,2:180,6:23:792101,0471:1,91</t>
  </si>
  <si>
    <t>01,10,2018:510,8:26,81935484:21:34,4:207:26:771805,3922:2,04</t>
  </si>
  <si>
    <t>Date</t>
  </si>
  <si>
    <t>SoilMoisture</t>
  </si>
  <si>
    <t>Average_Temp</t>
  </si>
  <si>
    <t>Min_Temp</t>
  </si>
  <si>
    <t>Max_Temp</t>
  </si>
  <si>
    <t>Precipitation</t>
  </si>
  <si>
    <t>Working_days</t>
  </si>
  <si>
    <t>HA_Harvested</t>
  </si>
  <si>
    <t>FFB_Yield</t>
  </si>
  <si>
    <t>min</t>
  </si>
  <si>
    <t>max</t>
  </si>
  <si>
    <t>standar deviasi</t>
  </si>
  <si>
    <t>Frekuensi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</si>
</sst>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8"/>
      <color theme="3"/>
      <name val="Calibri Light"/>
      <family val="2"/>
      <charset val="1"/>
      <scheme val="major"/>
    </font>
    <font>
      <b/>
      <sz val="15"/>
      <color theme="3"/>
      <name val="Calibri"/>
      <family val="2"/>
      <charset val="1"/>
      <scheme val="minor"/>
    </font>
    <font>
      <b/>
      <sz val="13"/>
      <color theme="3"/>
      <name val="Calibri"/>
      <family val="2"/>
      <charset val="1"/>
      <scheme val="minor"/>
    </font>
    <font>
      <b/>
      <sz val="11"/>
      <color theme="3"/>
      <name val="Calibri"/>
      <family val="2"/>
      <charset val="1"/>
      <scheme val="minor"/>
    </font>
    <font>
      <sz val="11"/>
      <color rgb="FF006100"/>
      <name val="Calibri"/>
      <family val="2"/>
      <charset val="1"/>
      <scheme val="minor"/>
    </font>
    <font>
      <sz val="11"/>
      <color rgb="FF9C0006"/>
      <name val="Calibri"/>
      <family val="2"/>
      <charset val="1"/>
      <scheme val="minor"/>
    </font>
    <font>
      <sz val="11"/>
      <color rgb="FF9C5700"/>
      <name val="Calibri"/>
      <family val="2"/>
      <charset val="1"/>
      <scheme val="minor"/>
    </font>
    <font>
      <sz val="11"/>
      <color rgb="FF3F3F76"/>
      <name val="Calibri"/>
      <family val="2"/>
      <charset val="1"/>
      <scheme val="minor"/>
    </font>
    <font>
      <b/>
      <sz val="11"/>
      <color rgb="FF3F3F3F"/>
      <name val="Calibri"/>
      <family val="2"/>
      <charset val="1"/>
      <scheme val="minor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b/>
      <sz val="11"/>
      <color theme="0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i/>
      <sz val="11"/>
      <color rgb="FF7F7F7F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33" borderId="10" xfId="0" applyFill="1" applyBorder="1"/>
    <xf numFmtId="14" fontId="0" fillId="0" borderId="10" xfId="0" applyNumberFormat="1" applyBorder="1"/>
    <xf numFmtId="0" fontId="0" fillId="0" borderId="10" xfId="0" applyBorder="1"/>
    <xf numFmtId="0" fontId="0" fillId="0" borderId="10" xfId="0" applyNumberFormat="1" applyBorder="1"/>
    <xf numFmtId="14" fontId="0" fillId="33" borderId="10" xfId="0" applyNumberFormat="1" applyFill="1" applyBorder="1"/>
    <xf numFmtId="0" fontId="0" fillId="33" borderId="10" xfId="0" applyFill="1" applyBorder="1" applyAlignment="1">
      <alignment horizontal="center"/>
    </xf>
    <xf numFmtId="9" fontId="0" fillId="33" borderId="10" xfId="0" applyNumberFormat="1" applyFill="1" applyBorder="1" applyAlignment="1">
      <alignment horizontal="center"/>
    </xf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34" borderId="10" xfId="0" applyNumberFormat="1" applyFill="1" applyBorder="1"/>
    <xf numFmtId="0" fontId="0" fillId="34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Chart Frekuensi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palm_ffb!$C$140:$K$140</c:f>
              <c:strCache>
                <c:ptCount val="9"/>
                <c:pt idx="0">
                  <c:v>Date</c:v>
                </c:pt>
                <c:pt idx="1">
                  <c:v>SoilMoisture</c:v>
                </c:pt>
                <c:pt idx="2">
                  <c:v>Average_Temp</c:v>
                </c:pt>
                <c:pt idx="3">
                  <c:v>Min_Temp</c:v>
                </c:pt>
                <c:pt idx="4">
                  <c:v>Max_Temp</c:v>
                </c:pt>
                <c:pt idx="5">
                  <c:v>Precipitation</c:v>
                </c:pt>
                <c:pt idx="6">
                  <c:v>Working_days</c:v>
                </c:pt>
                <c:pt idx="7">
                  <c:v>HA_Harvested</c:v>
                </c:pt>
                <c:pt idx="8">
                  <c:v>FFB_Yield</c:v>
                </c:pt>
              </c:strCache>
            </c:strRef>
          </c:cat>
          <c:val>
            <c:numRef>
              <c:f>palm_ffb!$C$141:$K$141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EC-440F-B7A8-2B76FFC7E024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palm_ffb!$C$140:$K$140</c:f>
              <c:strCache>
                <c:ptCount val="9"/>
                <c:pt idx="0">
                  <c:v>Date</c:v>
                </c:pt>
                <c:pt idx="1">
                  <c:v>SoilMoisture</c:v>
                </c:pt>
                <c:pt idx="2">
                  <c:v>Average_Temp</c:v>
                </c:pt>
                <c:pt idx="3">
                  <c:v>Min_Temp</c:v>
                </c:pt>
                <c:pt idx="4">
                  <c:v>Max_Temp</c:v>
                </c:pt>
                <c:pt idx="5">
                  <c:v>Precipitation</c:v>
                </c:pt>
                <c:pt idx="6">
                  <c:v>Working_days</c:v>
                </c:pt>
                <c:pt idx="7">
                  <c:v>HA_Harvested</c:v>
                </c:pt>
                <c:pt idx="8">
                  <c:v>FFB_Yield</c:v>
                </c:pt>
              </c:strCache>
            </c:strRef>
          </c:cat>
          <c:val>
            <c:numRef>
              <c:f>palm_ffb!$C$142:$K$142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33</c:v>
                </c:pt>
                <c:pt idx="4">
                  <c:v>36</c:v>
                </c:pt>
                <c:pt idx="5">
                  <c:v>32</c:v>
                </c:pt>
                <c:pt idx="6">
                  <c:v>48</c:v>
                </c:pt>
                <c:pt idx="7">
                  <c:v>32</c:v>
                </c:pt>
                <c:pt idx="8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EC-440F-B7A8-2B76FFC7E024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palm_ffb!$C$140:$K$140</c:f>
              <c:strCache>
                <c:ptCount val="9"/>
                <c:pt idx="0">
                  <c:v>Date</c:v>
                </c:pt>
                <c:pt idx="1">
                  <c:v>SoilMoisture</c:v>
                </c:pt>
                <c:pt idx="2">
                  <c:v>Average_Temp</c:v>
                </c:pt>
                <c:pt idx="3">
                  <c:v>Min_Temp</c:v>
                </c:pt>
                <c:pt idx="4">
                  <c:v>Max_Temp</c:v>
                </c:pt>
                <c:pt idx="5">
                  <c:v>Precipitation</c:v>
                </c:pt>
                <c:pt idx="6">
                  <c:v>Working_days</c:v>
                </c:pt>
                <c:pt idx="7">
                  <c:v>HA_Harvested</c:v>
                </c:pt>
                <c:pt idx="8">
                  <c:v>FFB_Yield</c:v>
                </c:pt>
              </c:strCache>
            </c:strRef>
          </c:cat>
          <c:val>
            <c:numRef>
              <c:f>palm_ffb!$C$143:$K$143</c:f>
              <c:numCache>
                <c:formatCode>General</c:formatCode>
                <c:ptCount val="9"/>
                <c:pt idx="0">
                  <c:v>32</c:v>
                </c:pt>
                <c:pt idx="1">
                  <c:v>31</c:v>
                </c:pt>
                <c:pt idx="2">
                  <c:v>32</c:v>
                </c:pt>
                <c:pt idx="3">
                  <c:v>38</c:v>
                </c:pt>
                <c:pt idx="4">
                  <c:v>30</c:v>
                </c:pt>
                <c:pt idx="5">
                  <c:v>31</c:v>
                </c:pt>
                <c:pt idx="6">
                  <c:v>39</c:v>
                </c:pt>
                <c:pt idx="7">
                  <c:v>32</c:v>
                </c:pt>
                <c:pt idx="8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EC-440F-B7A8-2B76FFC7E024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palm_ffb!$C$140:$K$140</c:f>
              <c:strCache>
                <c:ptCount val="9"/>
                <c:pt idx="0">
                  <c:v>Date</c:v>
                </c:pt>
                <c:pt idx="1">
                  <c:v>SoilMoisture</c:v>
                </c:pt>
                <c:pt idx="2">
                  <c:v>Average_Temp</c:v>
                </c:pt>
                <c:pt idx="3">
                  <c:v>Min_Temp</c:v>
                </c:pt>
                <c:pt idx="4">
                  <c:v>Max_Temp</c:v>
                </c:pt>
                <c:pt idx="5">
                  <c:v>Precipitation</c:v>
                </c:pt>
                <c:pt idx="6">
                  <c:v>Working_days</c:v>
                </c:pt>
                <c:pt idx="7">
                  <c:v>HA_Harvested</c:v>
                </c:pt>
                <c:pt idx="8">
                  <c:v>FFB_Yield</c:v>
                </c:pt>
              </c:strCache>
            </c:strRef>
          </c:cat>
          <c:val>
            <c:numRef>
              <c:f>palm_ffb!$C$144:$K$144</c:f>
              <c:numCache>
                <c:formatCode>General</c:formatCode>
                <c:ptCount val="9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26</c:v>
                </c:pt>
                <c:pt idx="4">
                  <c:v>33</c:v>
                </c:pt>
                <c:pt idx="5">
                  <c:v>33</c:v>
                </c:pt>
                <c:pt idx="6">
                  <c:v>35</c:v>
                </c:pt>
                <c:pt idx="7">
                  <c:v>32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EC-440F-B7A8-2B76FFC7E024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palm_ffb!$C$140:$K$140</c:f>
              <c:strCache>
                <c:ptCount val="9"/>
                <c:pt idx="0">
                  <c:v>Date</c:v>
                </c:pt>
                <c:pt idx="1">
                  <c:v>SoilMoisture</c:v>
                </c:pt>
                <c:pt idx="2">
                  <c:v>Average_Temp</c:v>
                </c:pt>
                <c:pt idx="3">
                  <c:v>Min_Temp</c:v>
                </c:pt>
                <c:pt idx="4">
                  <c:v>Max_Temp</c:v>
                </c:pt>
                <c:pt idx="5">
                  <c:v>Precipitation</c:v>
                </c:pt>
                <c:pt idx="6">
                  <c:v>Working_days</c:v>
                </c:pt>
                <c:pt idx="7">
                  <c:v>HA_Harvested</c:v>
                </c:pt>
                <c:pt idx="8">
                  <c:v>FFB_Yield</c:v>
                </c:pt>
              </c:strCache>
            </c:strRef>
          </c:cat>
          <c:val>
            <c:numRef>
              <c:f>palm_ffb!$C$145:$K$145</c:f>
              <c:numCache>
                <c:formatCode>General</c:formatCode>
                <c:ptCount val="9"/>
                <c:pt idx="0">
                  <c:v>33</c:v>
                </c:pt>
                <c:pt idx="1">
                  <c:v>34</c:v>
                </c:pt>
                <c:pt idx="2">
                  <c:v>33</c:v>
                </c:pt>
                <c:pt idx="3">
                  <c:v>32</c:v>
                </c:pt>
                <c:pt idx="4">
                  <c:v>30</c:v>
                </c:pt>
                <c:pt idx="5">
                  <c:v>33</c:v>
                </c:pt>
                <c:pt idx="6">
                  <c:v>5</c:v>
                </c:pt>
                <c:pt idx="7">
                  <c:v>33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EC-440F-B7A8-2B76FFC7E0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9001000"/>
        <c:axId val="458997064"/>
      </c:barChart>
      <c:catAx>
        <c:axId val="4590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8997064"/>
        <c:crosses val="autoZero"/>
        <c:auto val="1"/>
        <c:lblAlgn val="ctr"/>
        <c:lblOffset val="100"/>
        <c:noMultiLvlLbl val="0"/>
      </c:catAx>
      <c:valAx>
        <c:axId val="458997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45900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936624</xdr:colOff>
      <xdr:row>146</xdr:row>
      <xdr:rowOff>9524</xdr:rowOff>
    </xdr:from>
    <xdr:to>
      <xdr:col>11</xdr:col>
      <xdr:colOff>12699</xdr:colOff>
      <xdr:row>164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DECA1C-E553-4242-8605-23C57A2C98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abSelected="1" workbookViewId="0"/>
  </sheetViews>
  <sheetFormatPr defaultRowHeight="14.5" x14ac:dyDescent="0.35"/>
  <cols>
    <col min="1" max="1" width="94.26953125" bestFit="1" customWidth="1"/>
    <col min="2" max="2" width="13.453125" bestFit="1" customWidth="1"/>
    <col min="3" max="3" width="10.453125" bestFit="1" customWidth="1"/>
    <col min="4" max="4" width="11.81640625" bestFit="1" customWidth="1"/>
    <col min="5" max="5" width="13.36328125" bestFit="1" customWidth="1"/>
    <col min="6" max="8" width="11.81640625" bestFit="1" customWidth="1"/>
    <col min="9" max="9" width="12.6328125" bestFit="1" customWidth="1"/>
    <col min="10" max="10" width="12.7265625" bestFit="1" customWidth="1"/>
    <col min="11" max="11" width="11.81640625" bestFit="1" customWidth="1"/>
  </cols>
  <sheetData>
    <row r="1" spans="1:11" x14ac:dyDescent="0.35">
      <c r="A1" t="s">
        <v>0</v>
      </c>
      <c r="C1" s="5" t="s">
        <v>131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138</v>
      </c>
      <c r="K1" s="1" t="s">
        <v>139</v>
      </c>
    </row>
    <row r="2" spans="1:11" x14ac:dyDescent="0.35">
      <c r="A2" t="s">
        <v>1</v>
      </c>
      <c r="C2" s="2">
        <v>39448</v>
      </c>
      <c r="D2" s="4">
        <v>616.4</v>
      </c>
      <c r="E2" s="4">
        <v>25.30645161</v>
      </c>
      <c r="F2" s="4">
        <v>21.3</v>
      </c>
      <c r="G2" s="4">
        <v>32.200000000000003</v>
      </c>
      <c r="H2" s="4">
        <v>184.4</v>
      </c>
      <c r="I2" s="4">
        <v>25</v>
      </c>
      <c r="J2" s="4">
        <v>777778.39509999997</v>
      </c>
      <c r="K2" s="4">
        <v>1.62</v>
      </c>
    </row>
    <row r="3" spans="1:11" x14ac:dyDescent="0.35">
      <c r="A3" t="s">
        <v>2</v>
      </c>
      <c r="C3" s="2">
        <v>39479</v>
      </c>
      <c r="D3" s="4">
        <v>568.9</v>
      </c>
      <c r="E3" s="4">
        <v>26.16551724</v>
      </c>
      <c r="F3" s="4">
        <v>20.9</v>
      </c>
      <c r="G3" s="4">
        <v>35.1</v>
      </c>
      <c r="H3" s="4">
        <v>140.19999999999999</v>
      </c>
      <c r="I3" s="4">
        <v>23</v>
      </c>
      <c r="J3" s="4">
        <v>767988.27590000001</v>
      </c>
      <c r="K3" s="4">
        <v>1.45</v>
      </c>
    </row>
    <row r="4" spans="1:11" x14ac:dyDescent="0.35">
      <c r="A4" t="s">
        <v>3</v>
      </c>
      <c r="C4" s="2">
        <v>39508</v>
      </c>
      <c r="D4" s="4">
        <v>577.6</v>
      </c>
      <c r="E4" s="4">
        <v>25.448387100000001</v>
      </c>
      <c r="F4" s="4">
        <v>21.3</v>
      </c>
      <c r="G4" s="4">
        <v>32.9</v>
      </c>
      <c r="H4" s="4">
        <v>280.39999999999998</v>
      </c>
      <c r="I4" s="4">
        <v>25</v>
      </c>
      <c r="J4" s="4">
        <v>783951.92310000001</v>
      </c>
      <c r="K4" s="4">
        <v>1.56</v>
      </c>
    </row>
    <row r="5" spans="1:11" x14ac:dyDescent="0.35">
      <c r="A5" t="s">
        <v>4</v>
      </c>
      <c r="C5" s="2">
        <v>39539</v>
      </c>
      <c r="D5" s="4">
        <v>581.1</v>
      </c>
      <c r="E5" s="4">
        <v>26.903333329999999</v>
      </c>
      <c r="F5" s="4">
        <v>20.6</v>
      </c>
      <c r="G5" s="4">
        <v>34.799999999999997</v>
      </c>
      <c r="H5" s="4">
        <v>173.3</v>
      </c>
      <c r="I5" s="4">
        <v>25</v>
      </c>
      <c r="J5" s="4">
        <v>788987.05039999995</v>
      </c>
      <c r="K5" s="4">
        <v>1.39</v>
      </c>
    </row>
    <row r="6" spans="1:11" x14ac:dyDescent="0.35">
      <c r="A6" t="s">
        <v>5</v>
      </c>
      <c r="C6" s="2">
        <v>39569</v>
      </c>
      <c r="D6" s="4">
        <v>545.4</v>
      </c>
      <c r="E6" s="4">
        <v>27.241935479999999</v>
      </c>
      <c r="F6" s="4">
        <v>20.9</v>
      </c>
      <c r="G6" s="4">
        <v>35</v>
      </c>
      <c r="H6" s="4">
        <v>140.6</v>
      </c>
      <c r="I6" s="4">
        <v>25</v>
      </c>
      <c r="J6" s="4">
        <v>813659.72219999996</v>
      </c>
      <c r="K6" s="4">
        <v>1.44</v>
      </c>
    </row>
    <row r="7" spans="1:11" x14ac:dyDescent="0.35">
      <c r="A7" t="s">
        <v>6</v>
      </c>
      <c r="C7" s="2">
        <v>39600</v>
      </c>
      <c r="D7" s="4">
        <v>532.5</v>
      </c>
      <c r="E7" s="4">
        <v>27.116666670000001</v>
      </c>
      <c r="F7" s="4">
        <v>21.4</v>
      </c>
      <c r="G7" s="4">
        <v>35.5</v>
      </c>
      <c r="H7" s="4">
        <v>182.3</v>
      </c>
      <c r="I7" s="4">
        <v>24</v>
      </c>
      <c r="J7" s="4">
        <v>829817.56759999995</v>
      </c>
      <c r="K7" s="4">
        <v>1.48</v>
      </c>
    </row>
    <row r="8" spans="1:11" x14ac:dyDescent="0.35">
      <c r="A8" t="s">
        <v>7</v>
      </c>
      <c r="C8" s="2">
        <v>39630</v>
      </c>
      <c r="D8" s="4">
        <v>544.70000000000005</v>
      </c>
      <c r="E8" s="4">
        <v>27.03548387</v>
      </c>
      <c r="F8" s="4">
        <v>21.2</v>
      </c>
      <c r="G8" s="4">
        <v>33.9</v>
      </c>
      <c r="H8" s="4">
        <v>201.6</v>
      </c>
      <c r="I8" s="4">
        <v>26</v>
      </c>
      <c r="J8" s="4">
        <v>814475.30119999999</v>
      </c>
      <c r="K8" s="4">
        <v>1.66</v>
      </c>
    </row>
    <row r="9" spans="1:11" x14ac:dyDescent="0.35">
      <c r="A9" t="s">
        <v>8</v>
      </c>
      <c r="C9" s="2">
        <v>39661</v>
      </c>
      <c r="D9" s="4">
        <v>569.9</v>
      </c>
      <c r="E9" s="4">
        <v>27.2</v>
      </c>
      <c r="F9" s="4">
        <v>21.7</v>
      </c>
      <c r="G9" s="4">
        <v>34.5</v>
      </c>
      <c r="H9" s="4">
        <v>283.2</v>
      </c>
      <c r="I9" s="4">
        <v>26</v>
      </c>
      <c r="J9" s="4">
        <v>782279.53220000002</v>
      </c>
      <c r="K9" s="4">
        <v>1.71</v>
      </c>
    </row>
    <row r="10" spans="1:11" x14ac:dyDescent="0.35">
      <c r="A10" t="s">
        <v>9</v>
      </c>
      <c r="C10" s="2">
        <v>39692</v>
      </c>
      <c r="D10" s="4">
        <v>571.70000000000005</v>
      </c>
      <c r="E10" s="4">
        <v>27.556666669999998</v>
      </c>
      <c r="F10" s="4">
        <v>21.2</v>
      </c>
      <c r="G10" s="4">
        <v>35.1</v>
      </c>
      <c r="H10" s="4">
        <v>176.3</v>
      </c>
      <c r="I10" s="4">
        <v>25</v>
      </c>
      <c r="J10" s="4">
        <v>795237.65430000005</v>
      </c>
      <c r="K10" s="4">
        <v>1.62</v>
      </c>
    </row>
    <row r="11" spans="1:11" x14ac:dyDescent="0.35">
      <c r="A11" t="s">
        <v>10</v>
      </c>
      <c r="C11" s="2">
        <v>39722</v>
      </c>
      <c r="D11" s="4">
        <v>565.29999999999995</v>
      </c>
      <c r="E11" s="4">
        <v>27.358064519999999</v>
      </c>
      <c r="F11" s="4">
        <v>22.1</v>
      </c>
      <c r="G11" s="4">
        <v>33.9</v>
      </c>
      <c r="H11" s="4">
        <v>217.5</v>
      </c>
      <c r="I11" s="4">
        <v>24</v>
      </c>
      <c r="J11" s="4">
        <v>765090.8602</v>
      </c>
      <c r="K11" s="4">
        <v>1.86</v>
      </c>
    </row>
    <row r="12" spans="1:11" x14ac:dyDescent="0.35">
      <c r="A12" t="s">
        <v>11</v>
      </c>
      <c r="C12" s="2">
        <v>39753</v>
      </c>
      <c r="D12" s="4">
        <v>586.79999999999995</v>
      </c>
      <c r="E12" s="4">
        <v>26.716666669999999</v>
      </c>
      <c r="F12" s="4">
        <v>22.3</v>
      </c>
      <c r="G12" s="4">
        <v>34.700000000000003</v>
      </c>
      <c r="H12" s="4">
        <v>272.60000000000002</v>
      </c>
      <c r="I12" s="4">
        <v>25</v>
      </c>
      <c r="J12" s="4">
        <v>761875.66139999998</v>
      </c>
      <c r="K12" s="4">
        <v>1.89</v>
      </c>
    </row>
    <row r="13" spans="1:11" x14ac:dyDescent="0.35">
      <c r="A13" t="s">
        <v>12</v>
      </c>
      <c r="C13" s="2">
        <v>39783</v>
      </c>
      <c r="D13" s="4">
        <v>597.29999999999995</v>
      </c>
      <c r="E13" s="4">
        <v>25.58064516</v>
      </c>
      <c r="F13" s="4">
        <v>21.2</v>
      </c>
      <c r="G13" s="4">
        <v>32.700000000000003</v>
      </c>
      <c r="H13" s="4">
        <v>224.9</v>
      </c>
      <c r="I13" s="4">
        <v>24</v>
      </c>
      <c r="J13" s="4">
        <v>764343.71259999997</v>
      </c>
      <c r="K13" s="4">
        <v>1.67</v>
      </c>
    </row>
    <row r="14" spans="1:11" x14ac:dyDescent="0.35">
      <c r="A14" t="s">
        <v>13</v>
      </c>
      <c r="C14" s="2">
        <v>39814</v>
      </c>
      <c r="D14" s="4">
        <v>543.5</v>
      </c>
      <c r="E14" s="4">
        <v>25.61612903</v>
      </c>
      <c r="F14" s="4">
        <v>21.7</v>
      </c>
      <c r="G14" s="4">
        <v>32.5</v>
      </c>
      <c r="H14" s="4">
        <v>74.599999999999994</v>
      </c>
      <c r="I14" s="4">
        <v>25</v>
      </c>
      <c r="J14" s="4">
        <v>752804.02679999999</v>
      </c>
      <c r="K14" s="4">
        <v>1.49</v>
      </c>
    </row>
    <row r="15" spans="1:11" x14ac:dyDescent="0.35">
      <c r="A15" t="s">
        <v>14</v>
      </c>
      <c r="C15" s="2">
        <v>39845</v>
      </c>
      <c r="D15" s="4">
        <v>494.5</v>
      </c>
      <c r="E15" s="4">
        <v>26.7</v>
      </c>
      <c r="F15" s="4">
        <v>21.7</v>
      </c>
      <c r="G15" s="4">
        <v>34.6</v>
      </c>
      <c r="H15" s="4">
        <v>141</v>
      </c>
      <c r="I15" s="4">
        <v>24</v>
      </c>
      <c r="J15" s="4">
        <v>798306.15379999997</v>
      </c>
      <c r="K15" s="4">
        <v>1.3</v>
      </c>
    </row>
    <row r="16" spans="1:11" x14ac:dyDescent="0.35">
      <c r="A16" t="s">
        <v>15</v>
      </c>
      <c r="C16" s="2">
        <v>39873</v>
      </c>
      <c r="D16" s="4">
        <v>515.5</v>
      </c>
      <c r="E16" s="4">
        <v>26.790322580000002</v>
      </c>
      <c r="F16" s="4">
        <v>21.6</v>
      </c>
      <c r="G16" s="4">
        <v>33.4</v>
      </c>
      <c r="H16" s="4">
        <v>224.1</v>
      </c>
      <c r="I16" s="4">
        <v>25</v>
      </c>
      <c r="J16" s="4">
        <v>770165.21739999996</v>
      </c>
      <c r="K16" s="4">
        <v>1.38</v>
      </c>
    </row>
    <row r="17" spans="1:11" x14ac:dyDescent="0.35">
      <c r="A17" t="s">
        <v>16</v>
      </c>
      <c r="C17" s="2">
        <v>39904</v>
      </c>
      <c r="D17" s="4">
        <v>523.70000000000005</v>
      </c>
      <c r="E17" s="4">
        <v>27.443333330000002</v>
      </c>
      <c r="F17" s="4">
        <v>21.4</v>
      </c>
      <c r="G17" s="4">
        <v>33.799999999999997</v>
      </c>
      <c r="H17" s="4">
        <v>149.80000000000001</v>
      </c>
      <c r="I17" s="4">
        <v>25</v>
      </c>
      <c r="J17" s="4">
        <v>807140.74069999997</v>
      </c>
      <c r="K17" s="4">
        <v>1.35</v>
      </c>
    </row>
    <row r="18" spans="1:11" x14ac:dyDescent="0.35">
      <c r="A18" t="s">
        <v>17</v>
      </c>
      <c r="C18" s="2">
        <v>39934</v>
      </c>
      <c r="D18" s="4">
        <v>505.4</v>
      </c>
      <c r="E18" s="4">
        <v>27.62258065</v>
      </c>
      <c r="F18" s="4">
        <v>21.9</v>
      </c>
      <c r="G18" s="4">
        <v>34.6</v>
      </c>
      <c r="H18" s="4">
        <v>154.1</v>
      </c>
      <c r="I18" s="4">
        <v>24</v>
      </c>
      <c r="J18" s="4">
        <v>839900</v>
      </c>
      <c r="K18" s="4">
        <v>1.48</v>
      </c>
    </row>
    <row r="19" spans="1:11" x14ac:dyDescent="0.35">
      <c r="A19" t="s">
        <v>18</v>
      </c>
      <c r="C19" s="2">
        <v>39965</v>
      </c>
      <c r="D19" s="4">
        <v>474.9</v>
      </c>
      <c r="E19" s="4">
        <v>27.6</v>
      </c>
      <c r="F19" s="4">
        <v>21.2</v>
      </c>
      <c r="G19" s="4">
        <v>34.5</v>
      </c>
      <c r="H19" s="4">
        <v>103.1</v>
      </c>
      <c r="I19" s="4">
        <v>24</v>
      </c>
      <c r="J19" s="4">
        <v>827699.37890000001</v>
      </c>
      <c r="K19" s="4">
        <v>1.61</v>
      </c>
    </row>
    <row r="20" spans="1:11" x14ac:dyDescent="0.35">
      <c r="A20" t="s">
        <v>19</v>
      </c>
      <c r="C20" s="2">
        <v>39995</v>
      </c>
      <c r="D20" s="4">
        <v>472.4</v>
      </c>
      <c r="E20" s="4">
        <v>27.264516130000001</v>
      </c>
      <c r="F20" s="4">
        <v>21.1</v>
      </c>
      <c r="G20" s="4">
        <v>33.4</v>
      </c>
      <c r="H20" s="4">
        <v>182</v>
      </c>
      <c r="I20" s="4">
        <v>26</v>
      </c>
      <c r="J20" s="4">
        <v>799190.44940000004</v>
      </c>
      <c r="K20" s="4">
        <v>1.78</v>
      </c>
    </row>
    <row r="21" spans="1:11" x14ac:dyDescent="0.35">
      <c r="A21" t="s">
        <v>20</v>
      </c>
      <c r="C21" s="2">
        <v>40026</v>
      </c>
      <c r="D21" s="4">
        <v>506.1</v>
      </c>
      <c r="E21" s="4">
        <v>26.77096774</v>
      </c>
      <c r="F21" s="4">
        <v>22</v>
      </c>
      <c r="G21" s="4">
        <v>32.700000000000003</v>
      </c>
      <c r="H21" s="4">
        <v>205.3</v>
      </c>
      <c r="I21" s="4">
        <v>24</v>
      </c>
      <c r="J21" s="4">
        <v>800349.36710000003</v>
      </c>
      <c r="K21" s="4">
        <v>1.58</v>
      </c>
    </row>
    <row r="22" spans="1:11" x14ac:dyDescent="0.35">
      <c r="A22" t="s">
        <v>21</v>
      </c>
      <c r="C22" s="2">
        <v>40057</v>
      </c>
      <c r="D22" s="4">
        <v>528.70000000000005</v>
      </c>
      <c r="E22" s="4">
        <v>27.083333329999999</v>
      </c>
      <c r="F22" s="4">
        <v>20.9</v>
      </c>
      <c r="G22" s="4">
        <v>34.299999999999997</v>
      </c>
      <c r="H22" s="4">
        <v>194.3</v>
      </c>
      <c r="I22" s="4">
        <v>25</v>
      </c>
      <c r="J22" s="4">
        <v>801240.99380000005</v>
      </c>
      <c r="K22" s="4">
        <v>1.61</v>
      </c>
    </row>
    <row r="23" spans="1:11" x14ac:dyDescent="0.35">
      <c r="A23" t="s">
        <v>22</v>
      </c>
      <c r="C23" s="2">
        <v>40087</v>
      </c>
      <c r="D23" s="4">
        <v>544</v>
      </c>
      <c r="E23" s="4">
        <v>27.19354839</v>
      </c>
      <c r="F23" s="4">
        <v>21.7</v>
      </c>
      <c r="G23" s="4">
        <v>33.299999999999997</v>
      </c>
      <c r="H23" s="4">
        <v>211.4</v>
      </c>
      <c r="I23" s="4">
        <v>26</v>
      </c>
      <c r="J23" s="4">
        <v>797374.87919999997</v>
      </c>
      <c r="K23" s="4">
        <v>2.0699999999999998</v>
      </c>
    </row>
    <row r="24" spans="1:11" x14ac:dyDescent="0.35">
      <c r="A24" t="s">
        <v>23</v>
      </c>
      <c r="C24" s="2">
        <v>40118</v>
      </c>
      <c r="D24" s="4">
        <v>579.4</v>
      </c>
      <c r="E24" s="4">
        <v>26.13</v>
      </c>
      <c r="F24" s="4">
        <v>21.5</v>
      </c>
      <c r="G24" s="4">
        <v>33.200000000000003</v>
      </c>
      <c r="H24" s="4">
        <v>276.5</v>
      </c>
      <c r="I24" s="4">
        <v>24</v>
      </c>
      <c r="J24" s="4">
        <v>777216.66669999994</v>
      </c>
      <c r="K24" s="4">
        <v>1.68</v>
      </c>
    </row>
    <row r="25" spans="1:11" x14ac:dyDescent="0.35">
      <c r="A25" t="s">
        <v>24</v>
      </c>
      <c r="C25" s="2">
        <v>40148</v>
      </c>
      <c r="D25" s="4">
        <v>605.70000000000005</v>
      </c>
      <c r="E25" s="4">
        <v>25.635483870000002</v>
      </c>
      <c r="F25" s="4">
        <v>22.2</v>
      </c>
      <c r="G25" s="4">
        <v>31.1</v>
      </c>
      <c r="H25" s="4">
        <v>270.39999999999998</v>
      </c>
      <c r="I25" s="4">
        <v>25</v>
      </c>
      <c r="J25" s="4">
        <v>768365.80649999995</v>
      </c>
      <c r="K25" s="4">
        <v>1.55</v>
      </c>
    </row>
    <row r="26" spans="1:11" x14ac:dyDescent="0.35">
      <c r="A26" t="s">
        <v>25</v>
      </c>
      <c r="C26" s="2">
        <v>40179</v>
      </c>
      <c r="D26" s="4">
        <v>553.4</v>
      </c>
      <c r="E26" s="4">
        <v>26.261290320000001</v>
      </c>
      <c r="F26" s="4">
        <v>21.6</v>
      </c>
      <c r="G26" s="4">
        <v>32.1</v>
      </c>
      <c r="H26" s="4">
        <v>68.900000000000006</v>
      </c>
      <c r="I26" s="4">
        <v>25</v>
      </c>
      <c r="J26" s="4">
        <v>813129.23080000002</v>
      </c>
      <c r="K26" s="4">
        <v>1.3</v>
      </c>
    </row>
    <row r="27" spans="1:11" x14ac:dyDescent="0.35">
      <c r="A27" t="s">
        <v>26</v>
      </c>
      <c r="C27" s="2">
        <v>40210</v>
      </c>
      <c r="D27" s="4">
        <v>458.2</v>
      </c>
      <c r="E27" s="4">
        <v>27.492857140000002</v>
      </c>
      <c r="F27" s="4">
        <v>21.5</v>
      </c>
      <c r="G27" s="4">
        <v>35.1</v>
      </c>
      <c r="H27" s="4">
        <v>49</v>
      </c>
      <c r="I27" s="4">
        <v>22</v>
      </c>
      <c r="J27" s="4">
        <v>840834.4828</v>
      </c>
      <c r="K27" s="4">
        <v>1.1599999999999999</v>
      </c>
    </row>
    <row r="28" spans="1:11" x14ac:dyDescent="0.35">
      <c r="A28" t="s">
        <v>27</v>
      </c>
      <c r="C28" s="2">
        <v>40238</v>
      </c>
      <c r="D28" s="4">
        <v>456.3</v>
      </c>
      <c r="E28" s="4">
        <v>27.329032260000002</v>
      </c>
      <c r="F28" s="4">
        <v>21.4</v>
      </c>
      <c r="G28" s="4">
        <v>35</v>
      </c>
      <c r="H28" s="4">
        <v>220.2</v>
      </c>
      <c r="I28" s="4">
        <v>27</v>
      </c>
      <c r="J28" s="4">
        <v>837388.88890000002</v>
      </c>
      <c r="K28" s="4">
        <v>1.44</v>
      </c>
    </row>
    <row r="29" spans="1:11" x14ac:dyDescent="0.35">
      <c r="A29" t="s">
        <v>28</v>
      </c>
      <c r="C29" s="2">
        <v>40269</v>
      </c>
      <c r="D29" s="4">
        <v>505</v>
      </c>
      <c r="E29" s="4">
        <v>27.89</v>
      </c>
      <c r="F29" s="4">
        <v>22.6</v>
      </c>
      <c r="G29" s="4">
        <v>35.6</v>
      </c>
      <c r="H29" s="4">
        <v>204</v>
      </c>
      <c r="I29" s="4">
        <v>26</v>
      </c>
      <c r="J29" s="4">
        <v>833359.12410000002</v>
      </c>
      <c r="K29" s="4">
        <v>1.37</v>
      </c>
    </row>
    <row r="30" spans="1:11" x14ac:dyDescent="0.35">
      <c r="A30" t="s">
        <v>29</v>
      </c>
      <c r="C30" s="2">
        <v>40299</v>
      </c>
      <c r="D30" s="4">
        <v>507.7</v>
      </c>
      <c r="E30" s="4">
        <v>28.267741940000001</v>
      </c>
      <c r="F30" s="4">
        <v>22.4</v>
      </c>
      <c r="G30" s="4">
        <v>35.200000000000003</v>
      </c>
      <c r="H30" s="4">
        <v>168.7</v>
      </c>
      <c r="I30" s="4">
        <v>24</v>
      </c>
      <c r="J30" s="4">
        <v>842367.54969999997</v>
      </c>
      <c r="K30" s="4">
        <v>1.51</v>
      </c>
    </row>
    <row r="31" spans="1:11" x14ac:dyDescent="0.35">
      <c r="A31" t="s">
        <v>30</v>
      </c>
      <c r="C31" s="2">
        <v>40330</v>
      </c>
      <c r="D31" s="4">
        <v>545.70000000000005</v>
      </c>
      <c r="E31" s="4">
        <v>27.45</v>
      </c>
      <c r="F31" s="4">
        <v>22.2</v>
      </c>
      <c r="G31" s="4">
        <v>34.9</v>
      </c>
      <c r="H31" s="4">
        <v>283.2</v>
      </c>
      <c r="I31" s="4">
        <v>24</v>
      </c>
      <c r="J31" s="4">
        <v>827433.33330000006</v>
      </c>
      <c r="K31" s="4">
        <v>1.65</v>
      </c>
    </row>
    <row r="32" spans="1:11" x14ac:dyDescent="0.35">
      <c r="A32" t="s">
        <v>31</v>
      </c>
      <c r="C32" s="2">
        <v>40360</v>
      </c>
      <c r="D32" s="4">
        <v>582.70000000000005</v>
      </c>
      <c r="E32" s="4">
        <v>27.096774190000001</v>
      </c>
      <c r="F32" s="4">
        <v>21.9</v>
      </c>
      <c r="G32" s="4">
        <v>33.5</v>
      </c>
      <c r="H32" s="4">
        <v>231.3</v>
      </c>
      <c r="I32" s="4">
        <v>27</v>
      </c>
      <c r="J32" s="4">
        <v>802842.52870000002</v>
      </c>
      <c r="K32" s="4">
        <v>1.74</v>
      </c>
    </row>
    <row r="33" spans="1:11" x14ac:dyDescent="0.35">
      <c r="A33" t="s">
        <v>32</v>
      </c>
      <c r="C33" s="2">
        <v>40391</v>
      </c>
      <c r="D33" s="4">
        <v>576</v>
      </c>
      <c r="E33" s="4">
        <v>27.125806449999999</v>
      </c>
      <c r="F33" s="4">
        <v>21.4</v>
      </c>
      <c r="G33" s="4">
        <v>35.6</v>
      </c>
      <c r="H33" s="4">
        <v>183.8</v>
      </c>
      <c r="I33" s="4">
        <v>24</v>
      </c>
      <c r="J33" s="4">
        <v>777072.09299999999</v>
      </c>
      <c r="K33" s="4">
        <v>1.72</v>
      </c>
    </row>
    <row r="34" spans="1:11" x14ac:dyDescent="0.35">
      <c r="A34" t="s">
        <v>33</v>
      </c>
      <c r="C34" s="2">
        <v>40422</v>
      </c>
      <c r="D34" s="4">
        <v>558.6</v>
      </c>
      <c r="E34" s="4">
        <v>27.24666667</v>
      </c>
      <c r="F34" s="4">
        <v>19.600000000000001</v>
      </c>
      <c r="G34" s="4">
        <v>34.299999999999997</v>
      </c>
      <c r="H34" s="4">
        <v>175.2</v>
      </c>
      <c r="I34" s="4">
        <v>23</v>
      </c>
      <c r="J34" s="4">
        <v>787068.32299999997</v>
      </c>
      <c r="K34" s="4">
        <v>1.61</v>
      </c>
    </row>
    <row r="35" spans="1:11" x14ac:dyDescent="0.35">
      <c r="A35" t="s">
        <v>34</v>
      </c>
      <c r="C35" s="2">
        <v>40452</v>
      </c>
      <c r="D35" s="4">
        <v>534.29999999999995</v>
      </c>
      <c r="E35" s="4">
        <v>27.290322580000002</v>
      </c>
      <c r="F35" s="4">
        <v>21.7</v>
      </c>
      <c r="G35" s="4">
        <v>35.200000000000003</v>
      </c>
      <c r="H35" s="4">
        <v>147.4</v>
      </c>
      <c r="I35" s="4">
        <v>26</v>
      </c>
      <c r="J35" s="4">
        <v>782050.28899999999</v>
      </c>
      <c r="K35" s="4">
        <v>1.73</v>
      </c>
    </row>
    <row r="36" spans="1:11" x14ac:dyDescent="0.35">
      <c r="A36" t="s">
        <v>35</v>
      </c>
      <c r="C36" s="2">
        <v>40483</v>
      </c>
      <c r="D36" s="4">
        <v>556.9</v>
      </c>
      <c r="E36" s="4">
        <v>26.766666669999999</v>
      </c>
      <c r="F36" s="4">
        <v>22.3</v>
      </c>
      <c r="G36" s="4">
        <v>32.700000000000003</v>
      </c>
      <c r="H36" s="4">
        <v>276.5</v>
      </c>
      <c r="I36" s="4">
        <v>23</v>
      </c>
      <c r="J36" s="4">
        <v>769208.44160000002</v>
      </c>
      <c r="K36" s="4">
        <v>1.54</v>
      </c>
    </row>
    <row r="37" spans="1:11" x14ac:dyDescent="0.35">
      <c r="A37" t="s">
        <v>36</v>
      </c>
      <c r="C37" s="2">
        <v>40513</v>
      </c>
      <c r="D37" s="4">
        <v>583.70000000000005</v>
      </c>
      <c r="E37" s="4">
        <v>25.825806450000002</v>
      </c>
      <c r="F37" s="4">
        <v>21.6</v>
      </c>
      <c r="G37" s="4">
        <v>31.7</v>
      </c>
      <c r="H37" s="4">
        <v>206.5</v>
      </c>
      <c r="I37" s="4">
        <v>25</v>
      </c>
      <c r="J37" s="4">
        <v>774883.73979999998</v>
      </c>
      <c r="K37" s="4">
        <v>1.23</v>
      </c>
    </row>
    <row r="38" spans="1:11" x14ac:dyDescent="0.35">
      <c r="A38" t="s">
        <v>37</v>
      </c>
      <c r="C38" s="2">
        <v>40544</v>
      </c>
      <c r="D38" s="4">
        <v>647.29999999999995</v>
      </c>
      <c r="E38" s="4">
        <v>25.170967739999998</v>
      </c>
      <c r="F38" s="4">
        <v>21.1</v>
      </c>
      <c r="G38" s="4">
        <v>31.5</v>
      </c>
      <c r="H38" s="4">
        <v>496.1</v>
      </c>
      <c r="I38" s="4">
        <v>24</v>
      </c>
      <c r="J38" s="4">
        <v>830578.70369999995</v>
      </c>
      <c r="K38" s="4">
        <v>1.08</v>
      </c>
    </row>
    <row r="39" spans="1:11" x14ac:dyDescent="0.35">
      <c r="A39" t="s">
        <v>38</v>
      </c>
      <c r="C39" s="2">
        <v>40575</v>
      </c>
      <c r="D39" s="4">
        <v>594.9</v>
      </c>
      <c r="E39" s="4">
        <v>26.21785714</v>
      </c>
      <c r="F39" s="4">
        <v>20.3</v>
      </c>
      <c r="G39" s="4">
        <v>34.6</v>
      </c>
      <c r="H39" s="4">
        <v>22.1</v>
      </c>
      <c r="I39" s="4">
        <v>21</v>
      </c>
      <c r="J39" s="4">
        <v>808268.14159999997</v>
      </c>
      <c r="K39" s="4">
        <v>1.1299999999999999</v>
      </c>
    </row>
    <row r="40" spans="1:11" x14ac:dyDescent="0.35">
      <c r="A40" t="s">
        <v>39</v>
      </c>
      <c r="C40" s="2">
        <v>40603</v>
      </c>
      <c r="D40" s="4">
        <v>543.1</v>
      </c>
      <c r="E40" s="4">
        <v>26.635483870000002</v>
      </c>
      <c r="F40" s="4">
        <v>21.7</v>
      </c>
      <c r="G40" s="4">
        <v>33.700000000000003</v>
      </c>
      <c r="H40" s="4">
        <v>212.4</v>
      </c>
      <c r="I40" s="4">
        <v>27</v>
      </c>
      <c r="J40" s="4">
        <v>801427.81460000004</v>
      </c>
      <c r="K40" s="4">
        <v>1.51</v>
      </c>
    </row>
    <row r="41" spans="1:11" x14ac:dyDescent="0.35">
      <c r="A41" t="s">
        <v>40</v>
      </c>
      <c r="C41" s="2">
        <v>40634</v>
      </c>
      <c r="D41" s="4">
        <v>556.29999999999995</v>
      </c>
      <c r="E41" s="4">
        <v>26.723333329999999</v>
      </c>
      <c r="F41" s="4">
        <v>21.9</v>
      </c>
      <c r="G41" s="4">
        <v>33.1</v>
      </c>
      <c r="H41" s="4">
        <v>215.2</v>
      </c>
      <c r="I41" s="4">
        <v>26</v>
      </c>
      <c r="J41" s="4">
        <v>772254.71699999995</v>
      </c>
      <c r="K41" s="4">
        <v>1.59</v>
      </c>
    </row>
    <row r="42" spans="1:11" x14ac:dyDescent="0.35">
      <c r="A42" t="s">
        <v>41</v>
      </c>
      <c r="C42" s="2">
        <v>40664</v>
      </c>
      <c r="D42" s="4">
        <v>548.29999999999995</v>
      </c>
      <c r="E42" s="4">
        <v>27.203225809999999</v>
      </c>
      <c r="F42" s="4">
        <v>21.5</v>
      </c>
      <c r="G42" s="4">
        <v>34.9</v>
      </c>
      <c r="H42" s="4">
        <v>168.9</v>
      </c>
      <c r="I42" s="4">
        <v>25</v>
      </c>
      <c r="J42" s="4">
        <v>800264.6409</v>
      </c>
      <c r="K42" s="4">
        <v>1.81</v>
      </c>
    </row>
    <row r="43" spans="1:11" x14ac:dyDescent="0.35">
      <c r="A43" t="s">
        <v>42</v>
      </c>
      <c r="C43" s="2">
        <v>40695</v>
      </c>
      <c r="D43" s="4">
        <v>538</v>
      </c>
      <c r="E43" s="4">
        <v>26.95</v>
      </c>
      <c r="F43" s="4">
        <v>21.6</v>
      </c>
      <c r="G43" s="4">
        <v>32.9</v>
      </c>
      <c r="H43" s="4">
        <v>183.6</v>
      </c>
      <c r="I43" s="4">
        <v>25</v>
      </c>
      <c r="J43" s="4">
        <v>808926.92310000001</v>
      </c>
      <c r="K43" s="4">
        <v>1.82</v>
      </c>
    </row>
    <row r="44" spans="1:11" x14ac:dyDescent="0.35">
      <c r="A44" t="s">
        <v>43</v>
      </c>
      <c r="C44" s="2">
        <v>40725</v>
      </c>
      <c r="D44" s="4">
        <v>507</v>
      </c>
      <c r="E44" s="4">
        <v>26.84193548</v>
      </c>
      <c r="F44" s="4">
        <v>21.3</v>
      </c>
      <c r="G44" s="4">
        <v>33.5</v>
      </c>
      <c r="H44" s="4">
        <v>103.9</v>
      </c>
      <c r="I44" s="4">
        <v>26</v>
      </c>
      <c r="J44" s="4">
        <v>803676.83620000002</v>
      </c>
      <c r="K44" s="4">
        <v>1.77</v>
      </c>
    </row>
    <row r="45" spans="1:11" x14ac:dyDescent="0.35">
      <c r="A45" t="s">
        <v>44</v>
      </c>
      <c r="C45" s="2">
        <v>40756</v>
      </c>
      <c r="D45" s="4">
        <v>494</v>
      </c>
      <c r="E45" s="4">
        <v>26.851612899999999</v>
      </c>
      <c r="F45" s="4">
        <v>21.3</v>
      </c>
      <c r="G45" s="4">
        <v>34.1</v>
      </c>
      <c r="H45" s="4">
        <v>180</v>
      </c>
      <c r="I45" s="4">
        <v>24</v>
      </c>
      <c r="J45" s="4">
        <v>776341.37930000003</v>
      </c>
      <c r="K45" s="4">
        <v>1.74</v>
      </c>
    </row>
    <row r="46" spans="1:11" x14ac:dyDescent="0.35">
      <c r="A46" t="s">
        <v>45</v>
      </c>
      <c r="C46" s="2">
        <v>40787</v>
      </c>
      <c r="D46" s="4">
        <v>516.4</v>
      </c>
      <c r="E46" s="4">
        <v>26.793333329999999</v>
      </c>
      <c r="F46" s="4">
        <v>20.9</v>
      </c>
      <c r="G46" s="4">
        <v>34.6</v>
      </c>
      <c r="H46" s="4">
        <v>192.8</v>
      </c>
      <c r="I46" s="4">
        <v>25</v>
      </c>
      <c r="J46" s="4">
        <v>765963.9423</v>
      </c>
      <c r="K46" s="4">
        <v>2.08</v>
      </c>
    </row>
    <row r="47" spans="1:11" x14ac:dyDescent="0.35">
      <c r="A47" t="s">
        <v>46</v>
      </c>
      <c r="C47" s="2">
        <v>40817</v>
      </c>
      <c r="D47" s="4">
        <v>558.6</v>
      </c>
      <c r="E47" s="4">
        <v>26.53870968</v>
      </c>
      <c r="F47" s="4">
        <v>21.7</v>
      </c>
      <c r="G47" s="4">
        <v>33.5</v>
      </c>
      <c r="H47" s="4">
        <v>265.3</v>
      </c>
      <c r="I47" s="4">
        <v>25</v>
      </c>
      <c r="J47" s="4">
        <v>764421.0784</v>
      </c>
      <c r="K47" s="4">
        <v>2.04</v>
      </c>
    </row>
    <row r="48" spans="1:11" x14ac:dyDescent="0.35">
      <c r="A48" t="s">
        <v>47</v>
      </c>
      <c r="C48" s="2">
        <v>40848</v>
      </c>
      <c r="D48" s="4">
        <v>613.5</v>
      </c>
      <c r="E48" s="4">
        <v>26.176666669999999</v>
      </c>
      <c r="F48" s="4">
        <v>21.9</v>
      </c>
      <c r="G48" s="4">
        <v>31.6</v>
      </c>
      <c r="H48" s="4">
        <v>336.2</v>
      </c>
      <c r="I48" s="4">
        <v>25</v>
      </c>
      <c r="J48" s="4">
        <v>756836.30949999997</v>
      </c>
      <c r="K48" s="4">
        <v>1.68</v>
      </c>
    </row>
    <row r="49" spans="1:11" x14ac:dyDescent="0.35">
      <c r="A49" t="s">
        <v>48</v>
      </c>
      <c r="C49" s="2">
        <v>40878</v>
      </c>
      <c r="D49" s="4">
        <v>637.79999999999995</v>
      </c>
      <c r="E49" s="4">
        <v>25.62258065</v>
      </c>
      <c r="F49" s="4">
        <v>20.8</v>
      </c>
      <c r="G49" s="4">
        <v>32.4</v>
      </c>
      <c r="H49" s="4">
        <v>306</v>
      </c>
      <c r="I49" s="4">
        <v>27</v>
      </c>
      <c r="J49" s="4">
        <v>752263.33330000006</v>
      </c>
      <c r="K49" s="4">
        <v>1.5</v>
      </c>
    </row>
    <row r="50" spans="1:11" x14ac:dyDescent="0.35">
      <c r="A50" t="s">
        <v>49</v>
      </c>
      <c r="C50" s="2">
        <v>40909</v>
      </c>
      <c r="D50" s="4">
        <v>602.1</v>
      </c>
      <c r="E50" s="4">
        <v>26.112903230000001</v>
      </c>
      <c r="F50" s="4">
        <v>21.1</v>
      </c>
      <c r="G50" s="4">
        <v>33.5</v>
      </c>
      <c r="H50" s="4">
        <v>134.9</v>
      </c>
      <c r="I50" s="4">
        <v>24</v>
      </c>
      <c r="J50" s="4">
        <v>776784.92059999995</v>
      </c>
      <c r="K50" s="4">
        <v>1.26</v>
      </c>
    </row>
    <row r="51" spans="1:11" x14ac:dyDescent="0.35">
      <c r="A51" t="s">
        <v>50</v>
      </c>
      <c r="C51" s="2">
        <v>40940</v>
      </c>
      <c r="D51" s="4">
        <v>547.20000000000005</v>
      </c>
      <c r="E51" s="4">
        <v>26.37241379</v>
      </c>
      <c r="F51" s="4">
        <v>20.8</v>
      </c>
      <c r="G51" s="4">
        <v>34.1</v>
      </c>
      <c r="H51" s="4">
        <v>129.1</v>
      </c>
      <c r="I51" s="4">
        <v>24</v>
      </c>
      <c r="J51" s="4">
        <v>829962.38529999997</v>
      </c>
      <c r="K51" s="4">
        <v>1.0900000000000001</v>
      </c>
    </row>
    <row r="52" spans="1:11" x14ac:dyDescent="0.35">
      <c r="A52" t="s">
        <v>51</v>
      </c>
      <c r="C52" s="2">
        <v>40969</v>
      </c>
      <c r="D52" s="4">
        <v>539.9</v>
      </c>
      <c r="E52" s="4">
        <v>26.558064519999999</v>
      </c>
      <c r="F52" s="4">
        <v>21.6</v>
      </c>
      <c r="G52" s="4">
        <v>33</v>
      </c>
      <c r="H52" s="4">
        <v>208.9</v>
      </c>
      <c r="I52" s="4">
        <v>27</v>
      </c>
      <c r="J52" s="4">
        <v>834886.60710000002</v>
      </c>
      <c r="K52" s="4">
        <v>1.1200000000000001</v>
      </c>
    </row>
    <row r="53" spans="1:11" x14ac:dyDescent="0.35">
      <c r="A53" t="s">
        <v>52</v>
      </c>
      <c r="C53" s="2">
        <v>41000</v>
      </c>
      <c r="D53" s="4">
        <v>566.79999999999995</v>
      </c>
      <c r="E53" s="4">
        <v>26.89</v>
      </c>
      <c r="F53" s="4">
        <v>20.8</v>
      </c>
      <c r="G53" s="4">
        <v>33.299999999999997</v>
      </c>
      <c r="H53" s="4">
        <v>249.4</v>
      </c>
      <c r="I53" s="4">
        <v>24</v>
      </c>
      <c r="J53" s="4">
        <v>854254.54550000001</v>
      </c>
      <c r="K53" s="4">
        <v>1.21</v>
      </c>
    </row>
    <row r="54" spans="1:11" x14ac:dyDescent="0.35">
      <c r="A54" t="s">
        <v>53</v>
      </c>
      <c r="C54" s="2">
        <v>41030</v>
      </c>
      <c r="D54" s="4">
        <v>593.70000000000005</v>
      </c>
      <c r="E54" s="4">
        <v>27.525806450000001</v>
      </c>
      <c r="F54" s="4">
        <v>21.8</v>
      </c>
      <c r="G54" s="4">
        <v>34.6</v>
      </c>
      <c r="H54" s="4">
        <v>276.7</v>
      </c>
      <c r="I54" s="4">
        <v>25</v>
      </c>
      <c r="J54" s="4">
        <v>862724.62690000003</v>
      </c>
      <c r="K54" s="4">
        <v>1.34</v>
      </c>
    </row>
    <row r="55" spans="1:11" x14ac:dyDescent="0.35">
      <c r="A55" t="s">
        <v>54</v>
      </c>
      <c r="C55" s="2">
        <v>41061</v>
      </c>
      <c r="D55" s="4">
        <v>550.79999999999995</v>
      </c>
      <c r="E55" s="4">
        <v>27.276666670000001</v>
      </c>
      <c r="F55" s="4">
        <v>20.7</v>
      </c>
      <c r="G55" s="4">
        <v>34.299999999999997</v>
      </c>
      <c r="H55" s="4">
        <v>76.3</v>
      </c>
      <c r="I55" s="4">
        <v>25</v>
      </c>
      <c r="J55" s="4">
        <v>853953.28949999996</v>
      </c>
      <c r="K55" s="4">
        <v>1.52</v>
      </c>
    </row>
    <row r="56" spans="1:11" x14ac:dyDescent="0.35">
      <c r="A56" t="s">
        <v>55</v>
      </c>
      <c r="C56" s="2">
        <v>41091</v>
      </c>
      <c r="D56" s="4">
        <v>501</v>
      </c>
      <c r="E56" s="4">
        <v>26.458064520000001</v>
      </c>
      <c r="F56" s="4">
        <v>21.5</v>
      </c>
      <c r="G56" s="4">
        <v>33.9</v>
      </c>
      <c r="H56" s="4">
        <v>142.4</v>
      </c>
      <c r="I56" s="4">
        <v>25</v>
      </c>
      <c r="J56" s="4">
        <v>828192.1348</v>
      </c>
      <c r="K56" s="4">
        <v>1.78</v>
      </c>
    </row>
    <row r="57" spans="1:11" x14ac:dyDescent="0.35">
      <c r="A57" t="s">
        <v>56</v>
      </c>
      <c r="C57" s="2">
        <v>41122</v>
      </c>
      <c r="D57" s="4">
        <v>486</v>
      </c>
      <c r="E57" s="4">
        <v>26.683870970000001</v>
      </c>
      <c r="F57" s="4">
        <v>21.3</v>
      </c>
      <c r="G57" s="4">
        <v>34</v>
      </c>
      <c r="H57" s="4">
        <v>129.6</v>
      </c>
      <c r="I57" s="4">
        <v>25</v>
      </c>
      <c r="J57" s="4">
        <v>771896.55169999995</v>
      </c>
      <c r="K57" s="4">
        <v>1.74</v>
      </c>
    </row>
    <row r="58" spans="1:11" x14ac:dyDescent="0.35">
      <c r="A58" t="s">
        <v>57</v>
      </c>
      <c r="C58" s="2">
        <v>41153</v>
      </c>
      <c r="D58" s="4">
        <v>493.2</v>
      </c>
      <c r="E58" s="4">
        <v>26.62</v>
      </c>
      <c r="F58" s="4">
        <v>21.2</v>
      </c>
      <c r="G58" s="4">
        <v>33.1</v>
      </c>
      <c r="H58" s="4">
        <v>187.5</v>
      </c>
      <c r="I58" s="4">
        <v>25</v>
      </c>
      <c r="J58" s="4">
        <v>781224.03850000002</v>
      </c>
      <c r="K58" s="4">
        <v>2.08</v>
      </c>
    </row>
    <row r="59" spans="1:11" x14ac:dyDescent="0.35">
      <c r="A59" t="s">
        <v>58</v>
      </c>
      <c r="C59" s="2">
        <v>41183</v>
      </c>
      <c r="D59" s="4">
        <v>509.2</v>
      </c>
      <c r="E59" s="4">
        <v>26.96129032</v>
      </c>
      <c r="F59" s="4">
        <v>21.6</v>
      </c>
      <c r="G59" s="4">
        <v>34.1</v>
      </c>
      <c r="H59" s="4">
        <v>172.4</v>
      </c>
      <c r="I59" s="4">
        <v>26</v>
      </c>
      <c r="J59" s="4">
        <v>749296.5686</v>
      </c>
      <c r="K59" s="4">
        <v>2.04</v>
      </c>
    </row>
    <row r="60" spans="1:11" x14ac:dyDescent="0.35">
      <c r="A60" t="s">
        <v>59</v>
      </c>
      <c r="C60" s="2">
        <v>41214</v>
      </c>
      <c r="D60" s="4">
        <v>543.20000000000005</v>
      </c>
      <c r="E60" s="4">
        <v>26.26</v>
      </c>
      <c r="F60" s="4">
        <v>21.8</v>
      </c>
      <c r="G60" s="4">
        <v>33.4</v>
      </c>
      <c r="H60" s="4">
        <v>256.60000000000002</v>
      </c>
      <c r="I60" s="4">
        <v>23</v>
      </c>
      <c r="J60" s="4">
        <v>757322.22219999996</v>
      </c>
      <c r="K60" s="4">
        <v>1.98</v>
      </c>
    </row>
    <row r="61" spans="1:11" x14ac:dyDescent="0.35">
      <c r="A61" t="s">
        <v>60</v>
      </c>
      <c r="C61" s="2">
        <v>41244</v>
      </c>
      <c r="D61" s="4">
        <v>597</v>
      </c>
      <c r="E61" s="4">
        <v>26.03548387</v>
      </c>
      <c r="F61" s="4">
        <v>22.3</v>
      </c>
      <c r="G61" s="4">
        <v>31.9</v>
      </c>
      <c r="H61" s="4">
        <v>316.10000000000002</v>
      </c>
      <c r="I61" s="4">
        <v>24</v>
      </c>
      <c r="J61" s="4">
        <v>734226.34409999999</v>
      </c>
      <c r="K61" s="4">
        <v>1.86</v>
      </c>
    </row>
    <row r="62" spans="1:11" x14ac:dyDescent="0.35">
      <c r="A62" t="s">
        <v>61</v>
      </c>
      <c r="C62" s="2">
        <v>41275</v>
      </c>
      <c r="D62" s="4">
        <v>591.4</v>
      </c>
      <c r="E62" s="4">
        <v>26.08064516</v>
      </c>
      <c r="F62" s="4">
        <v>20.7</v>
      </c>
      <c r="G62" s="4">
        <v>32.200000000000003</v>
      </c>
      <c r="H62" s="4">
        <v>177.4</v>
      </c>
      <c r="I62" s="4">
        <v>26</v>
      </c>
      <c r="J62" s="4">
        <v>768886.45160000003</v>
      </c>
      <c r="K62" s="4">
        <v>1.55</v>
      </c>
    </row>
    <row r="63" spans="1:11" x14ac:dyDescent="0.35">
      <c r="A63" t="s">
        <v>62</v>
      </c>
      <c r="C63" s="2">
        <v>41306</v>
      </c>
      <c r="D63" s="4">
        <v>590.20000000000005</v>
      </c>
      <c r="E63" s="4">
        <v>25.824999999999999</v>
      </c>
      <c r="F63" s="4">
        <v>21.6</v>
      </c>
      <c r="G63" s="4">
        <v>32.5</v>
      </c>
      <c r="H63" s="4">
        <v>283.2</v>
      </c>
      <c r="I63" s="4">
        <v>23</v>
      </c>
      <c r="J63" s="4">
        <v>775247.93389999995</v>
      </c>
      <c r="K63" s="4">
        <v>1.21</v>
      </c>
    </row>
    <row r="64" spans="1:11" x14ac:dyDescent="0.35">
      <c r="A64" t="s">
        <v>63</v>
      </c>
      <c r="C64" s="2">
        <v>41334</v>
      </c>
      <c r="D64" s="4">
        <v>544.1</v>
      </c>
      <c r="E64" s="4">
        <v>27.106451610000001</v>
      </c>
      <c r="F64" s="4">
        <v>20.9</v>
      </c>
      <c r="G64" s="4">
        <v>34.6</v>
      </c>
      <c r="H64" s="4">
        <v>70.599999999999994</v>
      </c>
      <c r="I64" s="4">
        <v>26</v>
      </c>
      <c r="J64" s="4">
        <v>808200</v>
      </c>
      <c r="K64" s="4">
        <v>1.22</v>
      </c>
    </row>
    <row r="65" spans="1:11" x14ac:dyDescent="0.35">
      <c r="A65" t="s">
        <v>64</v>
      </c>
      <c r="C65" s="2">
        <v>41365</v>
      </c>
      <c r="D65" s="4">
        <v>509.6</v>
      </c>
      <c r="E65" s="4">
        <v>27.536666669999999</v>
      </c>
      <c r="F65" s="4">
        <v>22.1</v>
      </c>
      <c r="G65" s="4">
        <v>34.5</v>
      </c>
      <c r="H65" s="4">
        <v>202.2</v>
      </c>
      <c r="I65" s="4">
        <v>26</v>
      </c>
      <c r="J65" s="4">
        <v>829556.39099999995</v>
      </c>
      <c r="K65" s="4">
        <v>1.33</v>
      </c>
    </row>
    <row r="66" spans="1:11" x14ac:dyDescent="0.35">
      <c r="A66" t="s">
        <v>65</v>
      </c>
      <c r="C66" s="2">
        <v>41395</v>
      </c>
      <c r="D66" s="4">
        <v>527.4</v>
      </c>
      <c r="E66" s="4">
        <v>27.53548387</v>
      </c>
      <c r="F66" s="4">
        <v>21.5</v>
      </c>
      <c r="G66" s="4">
        <v>34.299999999999997</v>
      </c>
      <c r="H66" s="4">
        <v>207.9</v>
      </c>
      <c r="I66" s="4">
        <v>25</v>
      </c>
      <c r="J66" s="4">
        <v>828363.30940000003</v>
      </c>
      <c r="K66" s="4">
        <v>1.39</v>
      </c>
    </row>
    <row r="67" spans="1:11" x14ac:dyDescent="0.35">
      <c r="A67" t="s">
        <v>66</v>
      </c>
      <c r="C67" s="2">
        <v>41426</v>
      </c>
      <c r="D67" s="4">
        <v>501.3</v>
      </c>
      <c r="E67" s="4">
        <v>27.97</v>
      </c>
      <c r="F67" s="4">
        <v>20.9</v>
      </c>
      <c r="G67" s="4">
        <v>35.700000000000003</v>
      </c>
      <c r="H67" s="4">
        <v>104.9</v>
      </c>
      <c r="I67" s="4">
        <v>24</v>
      </c>
      <c r="J67" s="4">
        <v>831242.85710000002</v>
      </c>
      <c r="K67" s="4">
        <v>1.54</v>
      </c>
    </row>
    <row r="68" spans="1:11" x14ac:dyDescent="0.35">
      <c r="A68" t="s">
        <v>67</v>
      </c>
      <c r="C68" s="2">
        <v>41456</v>
      </c>
      <c r="D68" s="4">
        <v>483.4</v>
      </c>
      <c r="E68" s="4">
        <v>27.025806450000001</v>
      </c>
      <c r="F68" s="4">
        <v>20.8</v>
      </c>
      <c r="G68" s="4">
        <v>34</v>
      </c>
      <c r="H68" s="4">
        <v>170.7</v>
      </c>
      <c r="I68" s="4">
        <v>26</v>
      </c>
      <c r="J68" s="4">
        <v>808141.57299999997</v>
      </c>
      <c r="K68" s="4">
        <v>1.78</v>
      </c>
    </row>
    <row r="69" spans="1:11" x14ac:dyDescent="0.35">
      <c r="A69" t="s">
        <v>68</v>
      </c>
      <c r="C69" s="2">
        <v>41487</v>
      </c>
      <c r="D69" s="4">
        <v>481.9</v>
      </c>
      <c r="E69" s="4">
        <v>26.787096770000002</v>
      </c>
      <c r="F69" s="4">
        <v>21.7</v>
      </c>
      <c r="G69" s="4">
        <v>32.6</v>
      </c>
      <c r="H69" s="4">
        <v>133.6</v>
      </c>
      <c r="I69" s="4">
        <v>24</v>
      </c>
      <c r="J69" s="4">
        <v>797025.13970000006</v>
      </c>
      <c r="K69" s="4">
        <v>1.79</v>
      </c>
    </row>
    <row r="70" spans="1:11" x14ac:dyDescent="0.35">
      <c r="A70" t="s">
        <v>69</v>
      </c>
      <c r="C70" s="2">
        <v>41518</v>
      </c>
      <c r="D70" s="4">
        <v>502.6</v>
      </c>
      <c r="E70" s="4">
        <v>26.52333333</v>
      </c>
      <c r="F70" s="4">
        <v>21</v>
      </c>
      <c r="G70" s="4">
        <v>33.9</v>
      </c>
      <c r="H70" s="4">
        <v>220.7</v>
      </c>
      <c r="I70" s="4">
        <v>24</v>
      </c>
      <c r="J70" s="4">
        <v>778033.82350000006</v>
      </c>
      <c r="K70" s="4">
        <v>2.04</v>
      </c>
    </row>
    <row r="71" spans="1:11" x14ac:dyDescent="0.35">
      <c r="A71" t="s">
        <v>70</v>
      </c>
      <c r="C71" s="2">
        <v>41548</v>
      </c>
      <c r="D71" s="4">
        <v>538.6</v>
      </c>
      <c r="E71" s="4">
        <v>26.403225809999999</v>
      </c>
      <c r="F71" s="4">
        <v>21.5</v>
      </c>
      <c r="G71" s="4">
        <v>32.9</v>
      </c>
      <c r="H71" s="4">
        <v>217.5</v>
      </c>
      <c r="I71" s="4">
        <v>26</v>
      </c>
      <c r="J71" s="4">
        <v>774112.74509999994</v>
      </c>
      <c r="K71" s="4">
        <v>2.04</v>
      </c>
    </row>
    <row r="72" spans="1:11" x14ac:dyDescent="0.35">
      <c r="A72" t="s">
        <v>71</v>
      </c>
      <c r="C72" s="2">
        <v>41579</v>
      </c>
      <c r="D72" s="4">
        <v>587.5</v>
      </c>
      <c r="E72" s="4">
        <v>26.303333330000001</v>
      </c>
      <c r="F72" s="4">
        <v>22</v>
      </c>
      <c r="G72" s="4">
        <v>32.299999999999997</v>
      </c>
      <c r="H72" s="4">
        <v>320.39999999999998</v>
      </c>
      <c r="I72" s="4">
        <v>23</v>
      </c>
      <c r="J72" s="4">
        <v>758253.43920000002</v>
      </c>
      <c r="K72" s="4">
        <v>1.89</v>
      </c>
    </row>
    <row r="73" spans="1:11" x14ac:dyDescent="0.35">
      <c r="A73" t="s">
        <v>72</v>
      </c>
      <c r="C73" s="2">
        <v>41609</v>
      </c>
      <c r="D73" s="4">
        <v>627.29999999999995</v>
      </c>
      <c r="E73" s="4">
        <v>25.835483870000001</v>
      </c>
      <c r="F73" s="4">
        <v>22.1</v>
      </c>
      <c r="G73" s="4">
        <v>32.200000000000003</v>
      </c>
      <c r="H73" s="4">
        <v>326.39999999999998</v>
      </c>
      <c r="I73" s="4">
        <v>24</v>
      </c>
      <c r="J73" s="4">
        <v>750066.66669999994</v>
      </c>
      <c r="K73" s="4">
        <v>1.71</v>
      </c>
    </row>
    <row r="74" spans="1:11" x14ac:dyDescent="0.35">
      <c r="A74" t="s">
        <v>73</v>
      </c>
      <c r="C74" s="2">
        <v>41640</v>
      </c>
      <c r="D74" s="4">
        <v>584.9</v>
      </c>
      <c r="E74" s="4">
        <v>25.15806452</v>
      </c>
      <c r="F74" s="4">
        <v>18.899999999999999</v>
      </c>
      <c r="G74" s="4">
        <v>31.8</v>
      </c>
      <c r="H74" s="4">
        <v>96.7</v>
      </c>
      <c r="I74" s="4">
        <v>24</v>
      </c>
      <c r="J74" s="4">
        <v>761886.09270000004</v>
      </c>
      <c r="K74" s="4">
        <v>1.51</v>
      </c>
    </row>
    <row r="75" spans="1:11" x14ac:dyDescent="0.35">
      <c r="A75" t="s">
        <v>74</v>
      </c>
      <c r="C75" s="2">
        <v>41671</v>
      </c>
      <c r="D75" s="4">
        <v>457.8</v>
      </c>
      <c r="E75" s="4">
        <v>26.882142859999998</v>
      </c>
      <c r="F75" s="4">
        <v>19</v>
      </c>
      <c r="G75" s="4">
        <v>34.9</v>
      </c>
      <c r="H75" s="4">
        <v>2</v>
      </c>
      <c r="I75" s="4">
        <v>23</v>
      </c>
      <c r="J75" s="4">
        <v>784703.33330000006</v>
      </c>
      <c r="K75" s="4">
        <v>1.2</v>
      </c>
    </row>
    <row r="76" spans="1:11" x14ac:dyDescent="0.35">
      <c r="A76" t="s">
        <v>75</v>
      </c>
      <c r="C76" s="2">
        <v>41699</v>
      </c>
      <c r="D76" s="4">
        <v>389.4</v>
      </c>
      <c r="E76" s="4">
        <v>27.058064519999999</v>
      </c>
      <c r="F76" s="4">
        <v>19.2</v>
      </c>
      <c r="G76" s="4">
        <v>34.9</v>
      </c>
      <c r="H76" s="4">
        <v>62.5</v>
      </c>
      <c r="I76" s="4">
        <v>26</v>
      </c>
      <c r="J76" s="4">
        <v>805045</v>
      </c>
      <c r="K76" s="4">
        <v>1.4</v>
      </c>
    </row>
    <row r="77" spans="1:11" x14ac:dyDescent="0.35">
      <c r="A77" t="s">
        <v>76</v>
      </c>
      <c r="C77" s="2">
        <v>41730</v>
      </c>
      <c r="D77" s="4">
        <v>380.7</v>
      </c>
      <c r="E77" s="4">
        <v>27.1</v>
      </c>
      <c r="F77" s="4">
        <v>21.8</v>
      </c>
      <c r="G77" s="4">
        <v>34.1</v>
      </c>
      <c r="H77" s="4">
        <v>141.9</v>
      </c>
      <c r="I77" s="4">
        <v>26</v>
      </c>
      <c r="J77" s="4">
        <v>795972.91669999994</v>
      </c>
      <c r="K77" s="4">
        <v>1.44</v>
      </c>
    </row>
    <row r="78" spans="1:11" x14ac:dyDescent="0.35">
      <c r="A78" t="s">
        <v>77</v>
      </c>
      <c r="C78" s="2">
        <v>41760</v>
      </c>
      <c r="D78" s="4">
        <v>430</v>
      </c>
      <c r="E78" s="4">
        <v>27.164516129999999</v>
      </c>
      <c r="F78" s="4">
        <v>22.3</v>
      </c>
      <c r="G78" s="4">
        <v>33.6</v>
      </c>
      <c r="H78" s="4">
        <v>207.8</v>
      </c>
      <c r="I78" s="4">
        <v>25</v>
      </c>
      <c r="J78" s="4">
        <v>840336.91280000005</v>
      </c>
      <c r="K78" s="4">
        <v>1.49</v>
      </c>
    </row>
    <row r="79" spans="1:11" x14ac:dyDescent="0.35">
      <c r="A79" t="s">
        <v>78</v>
      </c>
      <c r="C79" s="2">
        <v>41791</v>
      </c>
      <c r="D79" s="4">
        <v>458.7</v>
      </c>
      <c r="E79" s="4">
        <v>27.686666670000001</v>
      </c>
      <c r="F79" s="4">
        <v>21.9</v>
      </c>
      <c r="G79" s="4">
        <v>34.299999999999997</v>
      </c>
      <c r="H79" s="4">
        <v>142.80000000000001</v>
      </c>
      <c r="I79" s="4">
        <v>24</v>
      </c>
      <c r="J79" s="4">
        <v>845180.26320000004</v>
      </c>
      <c r="K79" s="4">
        <v>1.52</v>
      </c>
    </row>
    <row r="80" spans="1:11" x14ac:dyDescent="0.35">
      <c r="A80" t="s">
        <v>79</v>
      </c>
      <c r="C80" s="2">
        <v>41821</v>
      </c>
      <c r="D80" s="4">
        <v>487.6</v>
      </c>
      <c r="E80" s="4">
        <v>26.903225809999999</v>
      </c>
      <c r="F80" s="4">
        <v>21.8</v>
      </c>
      <c r="G80" s="4">
        <v>33.1</v>
      </c>
      <c r="H80" s="4">
        <v>220.4</v>
      </c>
      <c r="I80" s="4">
        <v>25</v>
      </c>
      <c r="J80" s="4">
        <v>814183.13950000005</v>
      </c>
      <c r="K80" s="4">
        <v>1.72</v>
      </c>
    </row>
    <row r="81" spans="1:11" x14ac:dyDescent="0.35">
      <c r="A81" t="s">
        <v>80</v>
      </c>
      <c r="C81" s="2">
        <v>41852</v>
      </c>
      <c r="D81" s="4">
        <v>542.79999999999995</v>
      </c>
      <c r="E81" s="4">
        <v>26.212903229999998</v>
      </c>
      <c r="F81" s="4">
        <v>21</v>
      </c>
      <c r="G81" s="4">
        <v>32.299999999999997</v>
      </c>
      <c r="H81" s="4">
        <v>250</v>
      </c>
      <c r="I81" s="4">
        <v>26</v>
      </c>
      <c r="J81" s="4">
        <v>785828.03740000003</v>
      </c>
      <c r="K81" s="4">
        <v>2.14</v>
      </c>
    </row>
    <row r="82" spans="1:11" x14ac:dyDescent="0.35">
      <c r="A82" t="s">
        <v>81</v>
      </c>
      <c r="C82" s="2">
        <v>41883</v>
      </c>
      <c r="D82" s="4">
        <v>536.9</v>
      </c>
      <c r="E82" s="4">
        <v>26.54666667</v>
      </c>
      <c r="F82" s="4">
        <v>20.3</v>
      </c>
      <c r="G82" s="4">
        <v>33.700000000000003</v>
      </c>
      <c r="H82" s="4">
        <v>119.2</v>
      </c>
      <c r="I82" s="4">
        <v>25</v>
      </c>
      <c r="J82" s="4">
        <v>773833.33330000006</v>
      </c>
      <c r="K82" s="4">
        <v>1.92</v>
      </c>
    </row>
    <row r="83" spans="1:11" x14ac:dyDescent="0.35">
      <c r="A83" t="s">
        <v>82</v>
      </c>
      <c r="C83" s="2">
        <v>41913</v>
      </c>
      <c r="D83" s="4">
        <v>509.8</v>
      </c>
      <c r="E83" s="4">
        <v>27.11935484</v>
      </c>
      <c r="F83" s="4">
        <v>21.8</v>
      </c>
      <c r="G83" s="4">
        <v>34.1</v>
      </c>
      <c r="H83" s="4">
        <v>165.2</v>
      </c>
      <c r="I83" s="4">
        <v>25</v>
      </c>
      <c r="J83" s="4">
        <v>754434.03139999998</v>
      </c>
      <c r="K83" s="4">
        <v>1.91</v>
      </c>
    </row>
    <row r="84" spans="1:11" x14ac:dyDescent="0.35">
      <c r="A84" t="s">
        <v>83</v>
      </c>
      <c r="C84" s="2">
        <v>41944</v>
      </c>
      <c r="D84" s="4">
        <v>555</v>
      </c>
      <c r="E84" s="4">
        <v>26.443333330000002</v>
      </c>
      <c r="F84" s="4">
        <v>21.5</v>
      </c>
      <c r="G84" s="4">
        <v>33.4</v>
      </c>
      <c r="H84" s="4">
        <v>305.2</v>
      </c>
      <c r="I84" s="4">
        <v>23</v>
      </c>
      <c r="J84" s="4">
        <v>717359.66850000003</v>
      </c>
      <c r="K84" s="4">
        <v>1.81</v>
      </c>
    </row>
    <row r="85" spans="1:11" x14ac:dyDescent="0.35">
      <c r="A85" t="s">
        <v>84</v>
      </c>
      <c r="C85" s="2">
        <v>41974</v>
      </c>
      <c r="D85" s="4">
        <v>619.4</v>
      </c>
      <c r="E85" s="4">
        <v>25.99677419</v>
      </c>
      <c r="F85" s="4">
        <v>21.3</v>
      </c>
      <c r="G85" s="4">
        <v>32.799999999999997</v>
      </c>
      <c r="H85" s="4">
        <v>374.9</v>
      </c>
      <c r="I85" s="4">
        <v>26</v>
      </c>
      <c r="J85" s="4">
        <v>683431.94440000004</v>
      </c>
      <c r="K85" s="4">
        <v>1.44</v>
      </c>
    </row>
    <row r="86" spans="1:11" x14ac:dyDescent="0.35">
      <c r="A86" t="s">
        <v>85</v>
      </c>
      <c r="C86" s="2">
        <v>42005</v>
      </c>
      <c r="D86" s="4">
        <v>576.29999999999995</v>
      </c>
      <c r="E86" s="4">
        <v>25.92580645</v>
      </c>
      <c r="F86" s="4">
        <v>20.399999999999999</v>
      </c>
      <c r="G86" s="4">
        <v>33.1</v>
      </c>
      <c r="H86" s="4">
        <v>77.099999999999994</v>
      </c>
      <c r="I86" s="4">
        <v>26</v>
      </c>
      <c r="J86" s="4">
        <v>745641.88029999996</v>
      </c>
      <c r="K86" s="4">
        <v>1.17</v>
      </c>
    </row>
    <row r="87" spans="1:11" x14ac:dyDescent="0.35">
      <c r="A87" t="s">
        <v>86</v>
      </c>
      <c r="C87" s="2">
        <v>42036</v>
      </c>
      <c r="D87" s="4">
        <v>480.6</v>
      </c>
      <c r="E87" s="4">
        <v>26.632142859999998</v>
      </c>
      <c r="F87" s="4">
        <v>20.7</v>
      </c>
      <c r="G87" s="4">
        <v>35.700000000000003</v>
      </c>
      <c r="H87" s="4">
        <v>48.8</v>
      </c>
      <c r="I87" s="4">
        <v>21</v>
      </c>
      <c r="J87" s="4">
        <v>760754.83869999996</v>
      </c>
      <c r="K87" s="4">
        <v>1.24</v>
      </c>
    </row>
    <row r="88" spans="1:11" x14ac:dyDescent="0.35">
      <c r="A88" t="s">
        <v>87</v>
      </c>
      <c r="C88" s="2">
        <v>42064</v>
      </c>
      <c r="D88" s="4">
        <v>428.2</v>
      </c>
      <c r="E88" s="4">
        <v>27.27096774</v>
      </c>
      <c r="F88" s="4">
        <v>20.6</v>
      </c>
      <c r="G88" s="4">
        <v>35.299999999999997</v>
      </c>
      <c r="H88" s="4">
        <v>104</v>
      </c>
      <c r="I88" s="4">
        <v>25</v>
      </c>
      <c r="J88" s="4">
        <v>822399.34210000001</v>
      </c>
      <c r="K88" s="4">
        <v>1.52</v>
      </c>
    </row>
    <row r="89" spans="1:11" x14ac:dyDescent="0.35">
      <c r="A89" t="s">
        <v>88</v>
      </c>
      <c r="C89" s="2">
        <v>42095</v>
      </c>
      <c r="D89" s="4">
        <v>421.8</v>
      </c>
      <c r="E89" s="4">
        <v>27.456666670000001</v>
      </c>
      <c r="F89" s="4">
        <v>21.8</v>
      </c>
      <c r="G89" s="4">
        <v>34.4</v>
      </c>
      <c r="H89" s="4">
        <v>138.69999999999999</v>
      </c>
      <c r="I89" s="4">
        <v>26</v>
      </c>
      <c r="J89" s="4">
        <v>819108.42700000003</v>
      </c>
      <c r="K89" s="4">
        <v>1.78</v>
      </c>
    </row>
    <row r="90" spans="1:11" x14ac:dyDescent="0.35">
      <c r="A90" t="s">
        <v>89</v>
      </c>
      <c r="C90" s="2">
        <v>42125</v>
      </c>
      <c r="D90" s="4">
        <v>431.7</v>
      </c>
      <c r="E90" s="4">
        <v>27.387096769999999</v>
      </c>
      <c r="F90" s="4">
        <v>22</v>
      </c>
      <c r="G90" s="4">
        <v>33.5</v>
      </c>
      <c r="H90" s="4">
        <v>145.6</v>
      </c>
      <c r="I90" s="4">
        <v>25</v>
      </c>
      <c r="J90" s="4">
        <v>826795.58010000002</v>
      </c>
      <c r="K90" s="4">
        <v>1.81</v>
      </c>
    </row>
    <row r="91" spans="1:11" x14ac:dyDescent="0.35">
      <c r="A91" t="s">
        <v>90</v>
      </c>
      <c r="C91" s="2">
        <v>42156</v>
      </c>
      <c r="D91" s="4">
        <v>441.5</v>
      </c>
      <c r="E91" s="4">
        <v>27.09</v>
      </c>
      <c r="F91" s="4">
        <v>21.7</v>
      </c>
      <c r="G91" s="4">
        <v>33.9</v>
      </c>
      <c r="H91" s="4">
        <v>146.80000000000001</v>
      </c>
      <c r="I91" s="4">
        <v>24</v>
      </c>
      <c r="J91" s="4">
        <v>827823.16379999998</v>
      </c>
      <c r="K91" s="4">
        <v>1.77</v>
      </c>
    </row>
    <row r="92" spans="1:11" x14ac:dyDescent="0.35">
      <c r="A92" t="s">
        <v>91</v>
      </c>
      <c r="C92" s="2">
        <v>42186</v>
      </c>
      <c r="D92" s="4">
        <v>439.6</v>
      </c>
      <c r="E92" s="4">
        <v>27.03548387</v>
      </c>
      <c r="F92" s="4">
        <v>21.5</v>
      </c>
      <c r="G92" s="4">
        <v>33</v>
      </c>
      <c r="H92" s="4">
        <v>126.8</v>
      </c>
      <c r="I92" s="4">
        <v>25</v>
      </c>
      <c r="J92" s="4">
        <v>783227.27269999997</v>
      </c>
      <c r="K92" s="4">
        <v>1.87</v>
      </c>
    </row>
    <row r="93" spans="1:11" x14ac:dyDescent="0.35">
      <c r="A93" t="s">
        <v>92</v>
      </c>
      <c r="C93" s="2">
        <v>42217</v>
      </c>
      <c r="D93" s="4">
        <v>481.5</v>
      </c>
      <c r="E93" s="4">
        <v>26.716129030000001</v>
      </c>
      <c r="F93" s="4">
        <v>21.7</v>
      </c>
      <c r="G93" s="4">
        <v>33.4</v>
      </c>
      <c r="H93" s="4">
        <v>257.8</v>
      </c>
      <c r="I93" s="4">
        <v>25</v>
      </c>
      <c r="J93" s="4">
        <v>778257.86800000002</v>
      </c>
      <c r="K93" s="4">
        <v>1.97</v>
      </c>
    </row>
    <row r="94" spans="1:11" x14ac:dyDescent="0.35">
      <c r="A94" t="s">
        <v>93</v>
      </c>
      <c r="C94" s="2">
        <v>42248</v>
      </c>
      <c r="D94" s="4">
        <v>480.5</v>
      </c>
      <c r="E94" s="4">
        <v>27.126666669999999</v>
      </c>
      <c r="F94" s="4">
        <v>20.5</v>
      </c>
      <c r="G94" s="4">
        <v>35.299999999999997</v>
      </c>
      <c r="H94" s="4">
        <v>79.5</v>
      </c>
      <c r="I94" s="4">
        <v>24</v>
      </c>
      <c r="J94" s="4">
        <v>755259.58550000004</v>
      </c>
      <c r="K94" s="4">
        <v>1.93</v>
      </c>
    </row>
    <row r="95" spans="1:11" x14ac:dyDescent="0.35">
      <c r="A95" t="s">
        <v>94</v>
      </c>
      <c r="C95" s="2">
        <v>42278</v>
      </c>
      <c r="D95" s="4">
        <v>467.1</v>
      </c>
      <c r="E95" s="4">
        <v>27.735483869999999</v>
      </c>
      <c r="F95" s="4">
        <v>19.899999999999999</v>
      </c>
      <c r="G95" s="4">
        <v>35.200000000000003</v>
      </c>
      <c r="H95" s="4">
        <v>186.4</v>
      </c>
      <c r="I95" s="4">
        <v>26</v>
      </c>
      <c r="J95" s="4">
        <v>748523.68420000002</v>
      </c>
      <c r="K95" s="4">
        <v>1.9</v>
      </c>
    </row>
    <row r="96" spans="1:11" x14ac:dyDescent="0.35">
      <c r="A96" t="s">
        <v>95</v>
      </c>
      <c r="C96" s="2">
        <v>42309</v>
      </c>
      <c r="D96" s="4">
        <v>526.6</v>
      </c>
      <c r="E96" s="4">
        <v>27.036666669999999</v>
      </c>
      <c r="F96" s="4">
        <v>22.4</v>
      </c>
      <c r="G96" s="4">
        <v>33</v>
      </c>
      <c r="H96" s="4">
        <v>276.10000000000002</v>
      </c>
      <c r="I96" s="4">
        <v>23</v>
      </c>
      <c r="J96" s="4">
        <v>725312.65060000005</v>
      </c>
      <c r="K96" s="4">
        <v>1.66</v>
      </c>
    </row>
    <row r="97" spans="1:11" x14ac:dyDescent="0.35">
      <c r="A97" t="s">
        <v>96</v>
      </c>
      <c r="C97" s="2">
        <v>42339</v>
      </c>
      <c r="D97" s="4">
        <v>581.1</v>
      </c>
      <c r="E97" s="4">
        <v>26.741935479999999</v>
      </c>
      <c r="F97" s="4">
        <v>21.9</v>
      </c>
      <c r="G97" s="4">
        <v>33</v>
      </c>
      <c r="H97" s="4">
        <v>274.5</v>
      </c>
      <c r="I97" s="4">
        <v>25</v>
      </c>
      <c r="J97" s="4">
        <v>709935.50719999999</v>
      </c>
      <c r="K97" s="4">
        <v>1.38</v>
      </c>
    </row>
    <row r="98" spans="1:11" x14ac:dyDescent="0.35">
      <c r="A98" t="s">
        <v>97</v>
      </c>
      <c r="C98" s="2">
        <v>42370</v>
      </c>
      <c r="D98" s="4">
        <v>553.4</v>
      </c>
      <c r="E98" s="4">
        <v>26.767741940000001</v>
      </c>
      <c r="F98" s="4">
        <v>22.2</v>
      </c>
      <c r="G98" s="4">
        <v>33.200000000000003</v>
      </c>
      <c r="H98" s="4">
        <v>106.8</v>
      </c>
      <c r="I98" s="4">
        <v>26</v>
      </c>
      <c r="J98" s="4">
        <v>746198.18180000002</v>
      </c>
      <c r="K98" s="4">
        <v>1.1000000000000001</v>
      </c>
    </row>
    <row r="99" spans="1:11" x14ac:dyDescent="0.35">
      <c r="A99" t="s">
        <v>98</v>
      </c>
      <c r="C99" s="2">
        <v>42401</v>
      </c>
      <c r="D99" s="4">
        <v>519.1</v>
      </c>
      <c r="E99" s="4">
        <v>26.441379309999999</v>
      </c>
      <c r="F99" s="4">
        <v>21.9</v>
      </c>
      <c r="G99" s="4">
        <v>32.299999999999997</v>
      </c>
      <c r="H99" s="4">
        <v>175.7</v>
      </c>
      <c r="I99" s="4">
        <v>23</v>
      </c>
      <c r="J99" s="4">
        <v>766853.15319999994</v>
      </c>
      <c r="K99" s="4">
        <v>1.1100000000000001</v>
      </c>
    </row>
    <row r="100" spans="1:11" x14ac:dyDescent="0.35">
      <c r="A100" t="s">
        <v>99</v>
      </c>
      <c r="C100" s="2">
        <v>42430</v>
      </c>
      <c r="D100" s="4">
        <v>460.5</v>
      </c>
      <c r="E100" s="4">
        <v>27.896774189999999</v>
      </c>
      <c r="F100" s="4">
        <v>21.5</v>
      </c>
      <c r="G100" s="4">
        <v>35.9</v>
      </c>
      <c r="H100" s="4">
        <v>36.5</v>
      </c>
      <c r="I100" s="4">
        <v>26</v>
      </c>
      <c r="J100" s="4">
        <v>796784.74580000003</v>
      </c>
      <c r="K100" s="4">
        <v>1.18</v>
      </c>
    </row>
    <row r="101" spans="1:11" x14ac:dyDescent="0.35">
      <c r="A101" t="s">
        <v>100</v>
      </c>
      <c r="C101" s="2">
        <v>42461</v>
      </c>
      <c r="D101" s="4">
        <v>392.9</v>
      </c>
      <c r="E101" s="4">
        <v>28.58</v>
      </c>
      <c r="F101" s="4">
        <v>21.2</v>
      </c>
      <c r="G101" s="4">
        <v>36</v>
      </c>
      <c r="H101" s="4">
        <v>81.7</v>
      </c>
      <c r="I101" s="4">
        <v>26</v>
      </c>
      <c r="J101" s="4">
        <v>808250.4</v>
      </c>
      <c r="K101" s="4">
        <v>1.25</v>
      </c>
    </row>
    <row r="102" spans="1:11" x14ac:dyDescent="0.35">
      <c r="A102" t="s">
        <v>101</v>
      </c>
      <c r="C102" s="2">
        <v>42491</v>
      </c>
      <c r="D102" s="4">
        <v>384.1</v>
      </c>
      <c r="E102" s="4">
        <v>28.245161289999999</v>
      </c>
      <c r="F102" s="4">
        <v>22.5</v>
      </c>
      <c r="G102" s="4">
        <v>35.299999999999997</v>
      </c>
      <c r="H102" s="4">
        <v>135.9</v>
      </c>
      <c r="I102" s="4">
        <v>25</v>
      </c>
      <c r="J102" s="4">
        <v>807678.19550000003</v>
      </c>
      <c r="K102" s="4">
        <v>1.33</v>
      </c>
    </row>
    <row r="103" spans="1:11" x14ac:dyDescent="0.35">
      <c r="A103" t="s">
        <v>102</v>
      </c>
      <c r="C103" s="2">
        <v>42522</v>
      </c>
      <c r="D103" s="4">
        <v>416.5</v>
      </c>
      <c r="E103" s="4">
        <v>27.27</v>
      </c>
      <c r="F103" s="4">
        <v>20.8</v>
      </c>
      <c r="G103" s="4">
        <v>34.5</v>
      </c>
      <c r="H103" s="4">
        <v>177.5</v>
      </c>
      <c r="I103" s="4">
        <v>24</v>
      </c>
      <c r="J103" s="4">
        <v>804263.94559999998</v>
      </c>
      <c r="K103" s="4">
        <v>1.47</v>
      </c>
    </row>
    <row r="104" spans="1:11" x14ac:dyDescent="0.35">
      <c r="A104" t="s">
        <v>103</v>
      </c>
      <c r="C104" s="2">
        <v>42552</v>
      </c>
      <c r="D104" s="4">
        <v>435.1</v>
      </c>
      <c r="E104" s="4">
        <v>27.30645161</v>
      </c>
      <c r="F104" s="4">
        <v>22.1</v>
      </c>
      <c r="G104" s="4">
        <v>35.1</v>
      </c>
      <c r="H104" s="4">
        <v>132.80000000000001</v>
      </c>
      <c r="I104" s="4">
        <v>24</v>
      </c>
      <c r="J104" s="4">
        <v>773650.64939999999</v>
      </c>
      <c r="K104" s="4">
        <v>1.54</v>
      </c>
    </row>
    <row r="105" spans="1:11" x14ac:dyDescent="0.35">
      <c r="A105" t="s">
        <v>104</v>
      </c>
      <c r="C105" s="2">
        <v>42583</v>
      </c>
      <c r="D105" s="4">
        <v>444.6</v>
      </c>
      <c r="E105" s="4">
        <v>27.564516130000001</v>
      </c>
      <c r="F105" s="4">
        <v>21.6</v>
      </c>
      <c r="G105" s="4">
        <v>34.4</v>
      </c>
      <c r="H105" s="4">
        <v>164.8</v>
      </c>
      <c r="I105" s="4">
        <v>26</v>
      </c>
      <c r="J105" s="4">
        <v>781631.95270000002</v>
      </c>
      <c r="K105" s="4">
        <v>1.69</v>
      </c>
    </row>
    <row r="106" spans="1:11" x14ac:dyDescent="0.35">
      <c r="A106" t="s">
        <v>105</v>
      </c>
      <c r="C106" s="2">
        <v>42614</v>
      </c>
      <c r="D106" s="4">
        <v>461.6</v>
      </c>
      <c r="E106" s="4">
        <v>27.736666670000002</v>
      </c>
      <c r="F106" s="4">
        <v>21.5</v>
      </c>
      <c r="G106" s="4">
        <v>35.4</v>
      </c>
      <c r="H106" s="4">
        <v>160.80000000000001</v>
      </c>
      <c r="I106" s="4">
        <v>24</v>
      </c>
      <c r="J106" s="4">
        <v>789008.28729999997</v>
      </c>
      <c r="K106" s="4">
        <v>1.81</v>
      </c>
    </row>
    <row r="107" spans="1:11" x14ac:dyDescent="0.35">
      <c r="A107" t="s">
        <v>106</v>
      </c>
      <c r="C107" s="2">
        <v>42644</v>
      </c>
      <c r="D107" s="4">
        <v>496</v>
      </c>
      <c r="E107" s="4">
        <v>27.567741940000001</v>
      </c>
      <c r="F107" s="4">
        <v>21.9</v>
      </c>
      <c r="G107" s="4">
        <v>35.299999999999997</v>
      </c>
      <c r="H107" s="4">
        <v>222.2</v>
      </c>
      <c r="I107" s="4">
        <v>25</v>
      </c>
      <c r="J107" s="4">
        <v>779987.77780000004</v>
      </c>
      <c r="K107" s="4">
        <v>1.8</v>
      </c>
    </row>
    <row r="108" spans="1:11" x14ac:dyDescent="0.35">
      <c r="A108" t="s">
        <v>107</v>
      </c>
      <c r="C108" s="2">
        <v>42675</v>
      </c>
      <c r="D108" s="4">
        <v>553</v>
      </c>
      <c r="E108" s="4">
        <v>26.4</v>
      </c>
      <c r="F108" s="4">
        <v>21.2</v>
      </c>
      <c r="G108" s="4">
        <v>32.9</v>
      </c>
      <c r="H108" s="4">
        <v>275.2</v>
      </c>
      <c r="I108" s="4">
        <v>26</v>
      </c>
      <c r="J108" s="4">
        <v>760720.10869999998</v>
      </c>
      <c r="K108" s="4">
        <v>1.84</v>
      </c>
    </row>
    <row r="109" spans="1:11" x14ac:dyDescent="0.35">
      <c r="A109" t="s">
        <v>108</v>
      </c>
      <c r="C109" s="2">
        <v>42705</v>
      </c>
      <c r="D109" s="4">
        <v>594.4</v>
      </c>
      <c r="E109" s="4">
        <v>26.293548390000002</v>
      </c>
      <c r="F109" s="4">
        <v>21</v>
      </c>
      <c r="G109" s="4">
        <v>33.6</v>
      </c>
      <c r="H109" s="4">
        <v>276.89999999999998</v>
      </c>
      <c r="I109" s="4">
        <v>26</v>
      </c>
      <c r="J109" s="4">
        <v>770663.90529999998</v>
      </c>
      <c r="K109" s="4">
        <v>1.69</v>
      </c>
    </row>
    <row r="110" spans="1:11" x14ac:dyDescent="0.35">
      <c r="A110" t="s">
        <v>109</v>
      </c>
      <c r="C110" s="2">
        <v>42736</v>
      </c>
      <c r="D110" s="4">
        <v>600</v>
      </c>
      <c r="E110" s="4">
        <v>26.303225810000001</v>
      </c>
      <c r="F110" s="4">
        <v>21.5</v>
      </c>
      <c r="G110" s="4">
        <v>33.6</v>
      </c>
      <c r="H110" s="4">
        <v>233.2</v>
      </c>
      <c r="I110" s="4">
        <v>25</v>
      </c>
      <c r="J110" s="4">
        <v>773714.89359999995</v>
      </c>
      <c r="K110" s="4">
        <v>1.41</v>
      </c>
    </row>
    <row r="111" spans="1:11" x14ac:dyDescent="0.35">
      <c r="A111" t="s">
        <v>110</v>
      </c>
      <c r="C111" s="2">
        <v>42767</v>
      </c>
      <c r="D111" s="4">
        <v>576.6</v>
      </c>
      <c r="E111" s="4">
        <v>25.96785714</v>
      </c>
      <c r="F111" s="4">
        <v>21.5</v>
      </c>
      <c r="G111" s="4">
        <v>32</v>
      </c>
      <c r="H111" s="4">
        <v>172.3</v>
      </c>
      <c r="I111" s="4">
        <v>23</v>
      </c>
      <c r="J111" s="4">
        <v>840881.81819999998</v>
      </c>
      <c r="K111" s="4">
        <v>1.32</v>
      </c>
    </row>
    <row r="112" spans="1:11" x14ac:dyDescent="0.35">
      <c r="A112" t="s">
        <v>111</v>
      </c>
      <c r="C112" s="2">
        <v>42795</v>
      </c>
      <c r="D112" s="4">
        <v>558.70000000000005</v>
      </c>
      <c r="E112" s="4">
        <v>26.92258065</v>
      </c>
      <c r="F112" s="4">
        <v>21.2</v>
      </c>
      <c r="G112" s="4">
        <v>35.4</v>
      </c>
      <c r="H112" s="4">
        <v>196.6</v>
      </c>
      <c r="I112" s="4">
        <v>26</v>
      </c>
      <c r="J112" s="4">
        <v>829901.51520000002</v>
      </c>
      <c r="K112" s="4">
        <v>1.32</v>
      </c>
    </row>
    <row r="113" spans="1:11" x14ac:dyDescent="0.35">
      <c r="A113" t="s">
        <v>112</v>
      </c>
      <c r="C113" s="2">
        <v>42826</v>
      </c>
      <c r="D113" s="4">
        <v>557</v>
      </c>
      <c r="E113" s="4">
        <v>27.33666667</v>
      </c>
      <c r="F113" s="4">
        <v>22.2</v>
      </c>
      <c r="G113" s="4">
        <v>34</v>
      </c>
      <c r="H113" s="4">
        <v>209.6</v>
      </c>
      <c r="I113" s="4">
        <v>25</v>
      </c>
      <c r="J113" s="4">
        <v>838803.00749999995</v>
      </c>
      <c r="K113" s="4">
        <v>1.33</v>
      </c>
    </row>
    <row r="114" spans="1:11" x14ac:dyDescent="0.35">
      <c r="A114" t="s">
        <v>113</v>
      </c>
      <c r="C114" s="2">
        <v>42856</v>
      </c>
      <c r="D114" s="4">
        <v>571.4</v>
      </c>
      <c r="E114" s="4">
        <v>27.241935479999999</v>
      </c>
      <c r="F114" s="4">
        <v>22.5</v>
      </c>
      <c r="G114" s="4">
        <v>34.299999999999997</v>
      </c>
      <c r="H114" s="4">
        <v>258.39999999999998</v>
      </c>
      <c r="I114" s="4">
        <v>24</v>
      </c>
      <c r="J114" s="4">
        <v>848043.88489999995</v>
      </c>
      <c r="K114" s="4">
        <v>1.39</v>
      </c>
    </row>
    <row r="115" spans="1:11" x14ac:dyDescent="0.35">
      <c r="A115" t="s">
        <v>114</v>
      </c>
      <c r="C115" s="2">
        <v>42887</v>
      </c>
      <c r="D115" s="4">
        <v>553.79999999999995</v>
      </c>
      <c r="E115" s="4">
        <v>27.393333330000001</v>
      </c>
      <c r="F115" s="4">
        <v>20</v>
      </c>
      <c r="G115" s="4">
        <v>34.6</v>
      </c>
      <c r="H115" s="4">
        <v>135.19999999999999</v>
      </c>
      <c r="I115" s="4">
        <v>24</v>
      </c>
      <c r="J115" s="4">
        <v>812858.20900000003</v>
      </c>
      <c r="K115" s="4">
        <v>1.34</v>
      </c>
    </row>
    <row r="116" spans="1:11" x14ac:dyDescent="0.35">
      <c r="A116" t="s">
        <v>115</v>
      </c>
      <c r="C116" s="2">
        <v>42917</v>
      </c>
      <c r="D116" s="4">
        <v>518.1</v>
      </c>
      <c r="E116" s="4">
        <v>26.938709679999999</v>
      </c>
      <c r="F116" s="4">
        <v>21.9</v>
      </c>
      <c r="G116" s="4">
        <v>34.1</v>
      </c>
      <c r="H116" s="4">
        <v>147.80000000000001</v>
      </c>
      <c r="I116" s="4">
        <v>26</v>
      </c>
      <c r="J116" s="4">
        <v>828471.42859999998</v>
      </c>
      <c r="K116" s="4">
        <v>1.82</v>
      </c>
    </row>
    <row r="117" spans="1:11" x14ac:dyDescent="0.35">
      <c r="A117" t="s">
        <v>116</v>
      </c>
      <c r="C117" s="2">
        <v>42948</v>
      </c>
      <c r="D117" s="4">
        <v>526.70000000000005</v>
      </c>
      <c r="E117" s="4">
        <v>26.832258060000001</v>
      </c>
      <c r="F117" s="4">
        <v>21.7</v>
      </c>
      <c r="G117" s="4">
        <v>32.799999999999997</v>
      </c>
      <c r="H117" s="4">
        <v>226.5</v>
      </c>
      <c r="I117" s="4">
        <v>26</v>
      </c>
      <c r="J117" s="4">
        <v>784926.3959</v>
      </c>
      <c r="K117" s="4">
        <v>1.97</v>
      </c>
    </row>
    <row r="118" spans="1:11" x14ac:dyDescent="0.35">
      <c r="A118" t="s">
        <v>117</v>
      </c>
      <c r="C118" s="2">
        <v>42979</v>
      </c>
      <c r="D118" s="4">
        <v>539</v>
      </c>
      <c r="E118" s="4">
        <v>27.06666667</v>
      </c>
      <c r="F118" s="4">
        <v>21.2</v>
      </c>
      <c r="G118" s="4">
        <v>33.799999999999997</v>
      </c>
      <c r="H118" s="4">
        <v>185.4</v>
      </c>
      <c r="I118" s="4">
        <v>21</v>
      </c>
      <c r="J118" s="4">
        <v>768186.47340000002</v>
      </c>
      <c r="K118" s="4">
        <v>2.0699999999999998</v>
      </c>
    </row>
    <row r="119" spans="1:11" x14ac:dyDescent="0.35">
      <c r="A119" t="s">
        <v>118</v>
      </c>
      <c r="C119" s="2">
        <v>43009</v>
      </c>
      <c r="D119" s="4">
        <v>547.5</v>
      </c>
      <c r="E119" s="4">
        <v>27.474193549999999</v>
      </c>
      <c r="F119" s="4">
        <v>21.2</v>
      </c>
      <c r="G119" s="4">
        <v>35.4</v>
      </c>
      <c r="H119" s="4">
        <v>219</v>
      </c>
      <c r="I119" s="4">
        <v>24</v>
      </c>
      <c r="J119" s="4">
        <v>765351.32739999995</v>
      </c>
      <c r="K119" s="4">
        <v>2.2599999999999998</v>
      </c>
    </row>
    <row r="120" spans="1:11" x14ac:dyDescent="0.35">
      <c r="A120" t="s">
        <v>119</v>
      </c>
      <c r="C120" s="2">
        <v>43040</v>
      </c>
      <c r="D120" s="4">
        <v>592.9</v>
      </c>
      <c r="E120" s="4">
        <v>26.53</v>
      </c>
      <c r="F120" s="4">
        <v>22.1</v>
      </c>
      <c r="G120" s="4">
        <v>33.799999999999997</v>
      </c>
      <c r="H120" s="4">
        <v>327.3</v>
      </c>
      <c r="I120" s="4">
        <v>26</v>
      </c>
      <c r="J120" s="4">
        <v>760970.48459999997</v>
      </c>
      <c r="K120" s="4">
        <v>2.27</v>
      </c>
    </row>
    <row r="121" spans="1:11" x14ac:dyDescent="0.35">
      <c r="A121" t="s">
        <v>120</v>
      </c>
      <c r="C121" s="2">
        <v>43070</v>
      </c>
      <c r="D121" s="4">
        <v>619</v>
      </c>
      <c r="E121" s="4">
        <v>26.441935480000001</v>
      </c>
      <c r="F121" s="4">
        <v>22.2</v>
      </c>
      <c r="G121" s="4">
        <v>33.1</v>
      </c>
      <c r="H121" s="4">
        <v>301</v>
      </c>
      <c r="I121" s="4">
        <v>24</v>
      </c>
      <c r="J121" s="4">
        <v>756968.03650000005</v>
      </c>
      <c r="K121" s="4">
        <v>2.19</v>
      </c>
    </row>
    <row r="122" spans="1:11" x14ac:dyDescent="0.35">
      <c r="A122" t="s">
        <v>121</v>
      </c>
      <c r="C122" s="2">
        <v>43101</v>
      </c>
      <c r="D122" s="4">
        <v>613.9</v>
      </c>
      <c r="E122" s="4">
        <v>25.716129030000001</v>
      </c>
      <c r="F122" s="4">
        <v>19.8</v>
      </c>
      <c r="G122" s="4">
        <v>33</v>
      </c>
      <c r="H122" s="4">
        <v>422.1</v>
      </c>
      <c r="I122" s="4">
        <v>26</v>
      </c>
      <c r="J122" s="4">
        <v>809692.09039999999</v>
      </c>
      <c r="K122" s="4">
        <v>1.77</v>
      </c>
    </row>
    <row r="123" spans="1:11" x14ac:dyDescent="0.35">
      <c r="A123" t="s">
        <v>122</v>
      </c>
      <c r="C123" s="2">
        <v>43132</v>
      </c>
      <c r="D123" s="4">
        <v>549.70000000000005</v>
      </c>
      <c r="E123" s="4">
        <v>26.646428570000001</v>
      </c>
      <c r="F123" s="4">
        <v>20.5</v>
      </c>
      <c r="G123" s="4">
        <v>34.200000000000003</v>
      </c>
      <c r="H123" s="4">
        <v>60.2</v>
      </c>
      <c r="I123" s="4">
        <v>22</v>
      </c>
      <c r="J123" s="4">
        <v>791064.02879999997</v>
      </c>
      <c r="K123" s="4">
        <v>1.39</v>
      </c>
    </row>
    <row r="124" spans="1:11" x14ac:dyDescent="0.35">
      <c r="A124" t="s">
        <v>123</v>
      </c>
      <c r="C124" s="2">
        <v>43160</v>
      </c>
      <c r="D124" s="4">
        <v>479.9</v>
      </c>
      <c r="E124" s="4">
        <v>27.08064516</v>
      </c>
      <c r="F124" s="4">
        <v>21.4</v>
      </c>
      <c r="G124" s="4">
        <v>34.799999999999997</v>
      </c>
      <c r="H124" s="4">
        <v>108</v>
      </c>
      <c r="I124" s="4">
        <v>26</v>
      </c>
      <c r="J124" s="4">
        <v>824104.57519999996</v>
      </c>
      <c r="K124" s="4">
        <v>1.53</v>
      </c>
    </row>
    <row r="125" spans="1:11" x14ac:dyDescent="0.35">
      <c r="A125" t="s">
        <v>124</v>
      </c>
      <c r="C125" s="2">
        <v>43191</v>
      </c>
      <c r="D125" s="4">
        <v>473.4</v>
      </c>
      <c r="E125" s="4">
        <v>27.533333330000001</v>
      </c>
      <c r="F125" s="4">
        <v>21.5</v>
      </c>
      <c r="G125" s="4">
        <v>34.6</v>
      </c>
      <c r="H125" s="4">
        <v>176.4</v>
      </c>
      <c r="I125" s="4">
        <v>25</v>
      </c>
      <c r="J125" s="4">
        <v>834390.34479999996</v>
      </c>
      <c r="K125" s="4">
        <v>1.45</v>
      </c>
    </row>
    <row r="126" spans="1:11" x14ac:dyDescent="0.35">
      <c r="A126" t="s">
        <v>125</v>
      </c>
      <c r="C126" s="2">
        <v>43221</v>
      </c>
      <c r="D126" s="4">
        <v>491.7</v>
      </c>
      <c r="E126" s="4">
        <v>27.561290320000001</v>
      </c>
      <c r="F126" s="4">
        <v>21.9</v>
      </c>
      <c r="G126" s="4">
        <v>34.299999999999997</v>
      </c>
      <c r="H126" s="4">
        <v>179.4</v>
      </c>
      <c r="I126" s="4">
        <v>23</v>
      </c>
      <c r="J126" s="4">
        <v>870965.46759999997</v>
      </c>
      <c r="K126" s="4">
        <v>1.39</v>
      </c>
    </row>
    <row r="127" spans="1:11" x14ac:dyDescent="0.35">
      <c r="A127" t="s">
        <v>126</v>
      </c>
      <c r="C127" s="2">
        <v>43252</v>
      </c>
      <c r="D127" s="4">
        <v>498.2</v>
      </c>
      <c r="E127" s="4">
        <v>27.213333330000001</v>
      </c>
      <c r="F127" s="4">
        <v>21.6</v>
      </c>
      <c r="G127" s="4">
        <v>33.6</v>
      </c>
      <c r="H127" s="4">
        <v>165.6</v>
      </c>
      <c r="I127" s="4">
        <v>24</v>
      </c>
      <c r="J127" s="4">
        <v>820758.91469999996</v>
      </c>
      <c r="K127" s="4">
        <v>1.29</v>
      </c>
    </row>
    <row r="128" spans="1:11" x14ac:dyDescent="0.35">
      <c r="A128" t="s">
        <v>127</v>
      </c>
      <c r="C128" s="2">
        <v>43282</v>
      </c>
      <c r="D128" s="4">
        <v>494.7</v>
      </c>
      <c r="E128" s="4">
        <v>27.07419355</v>
      </c>
      <c r="F128" s="4">
        <v>21.2</v>
      </c>
      <c r="G128" s="4">
        <v>33.5</v>
      </c>
      <c r="H128" s="4">
        <v>154.69999999999999</v>
      </c>
      <c r="I128" s="4">
        <v>26</v>
      </c>
      <c r="J128" s="4">
        <v>882254.2254</v>
      </c>
      <c r="K128" s="4">
        <v>1.42</v>
      </c>
    </row>
    <row r="129" spans="1:11" x14ac:dyDescent="0.35">
      <c r="A129" t="s">
        <v>128</v>
      </c>
      <c r="C129" s="2">
        <v>43313</v>
      </c>
      <c r="D129" s="4">
        <v>478.8</v>
      </c>
      <c r="E129" s="4">
        <v>27.016129029999998</v>
      </c>
      <c r="F129" s="4">
        <v>20.399999999999999</v>
      </c>
      <c r="G129" s="4">
        <v>33.6</v>
      </c>
      <c r="H129" s="4">
        <v>127.2</v>
      </c>
      <c r="I129" s="4">
        <v>25</v>
      </c>
      <c r="J129" s="4">
        <v>829488.8199</v>
      </c>
      <c r="K129" s="4">
        <v>1.61</v>
      </c>
    </row>
    <row r="130" spans="1:11" x14ac:dyDescent="0.35">
      <c r="A130" t="s">
        <v>129</v>
      </c>
      <c r="C130" s="2">
        <v>43344</v>
      </c>
      <c r="D130" s="4">
        <v>481.1</v>
      </c>
      <c r="E130" s="4">
        <v>26.946666669999999</v>
      </c>
      <c r="F130" s="4">
        <v>21</v>
      </c>
      <c r="G130" s="4">
        <v>34.200000000000003</v>
      </c>
      <c r="H130" s="4">
        <v>180.6</v>
      </c>
      <c r="I130" s="4">
        <v>23</v>
      </c>
      <c r="J130" s="4">
        <v>792101.04709999997</v>
      </c>
      <c r="K130" s="4">
        <v>1.91</v>
      </c>
    </row>
    <row r="131" spans="1:11" x14ac:dyDescent="0.35">
      <c r="A131" t="s">
        <v>130</v>
      </c>
      <c r="C131" s="2">
        <v>43374</v>
      </c>
      <c r="D131" s="4">
        <v>510.8</v>
      </c>
      <c r="E131" s="4">
        <v>26.819354839999999</v>
      </c>
      <c r="F131" s="4">
        <v>21</v>
      </c>
      <c r="G131" s="4">
        <v>34.4</v>
      </c>
      <c r="H131" s="4">
        <v>207</v>
      </c>
      <c r="I131" s="4">
        <v>26</v>
      </c>
      <c r="J131" s="4">
        <v>771805.3922</v>
      </c>
      <c r="K131" s="4">
        <v>2.04</v>
      </c>
    </row>
    <row r="132" spans="1:11" x14ac:dyDescent="0.35">
      <c r="B132" s="6" t="s">
        <v>140</v>
      </c>
      <c r="C132" s="2">
        <f>MIN(C2:C131)</f>
        <v>39448</v>
      </c>
      <c r="D132" s="4">
        <f>MIN(D2:D131)</f>
        <v>380.7</v>
      </c>
      <c r="E132" s="4">
        <f>MIN(E2:E131)</f>
        <v>25.15806452</v>
      </c>
      <c r="F132" s="4">
        <f t="shared" ref="D132:K132" si="0">MIN(F2:F131)</f>
        <v>18.899999999999999</v>
      </c>
      <c r="G132" s="4">
        <f t="shared" si="0"/>
        <v>31.1</v>
      </c>
      <c r="H132" s="4">
        <f t="shared" si="0"/>
        <v>2</v>
      </c>
      <c r="I132" s="4">
        <f t="shared" si="0"/>
        <v>21</v>
      </c>
      <c r="J132" s="4">
        <f t="shared" si="0"/>
        <v>683431.94440000004</v>
      </c>
      <c r="K132" s="4">
        <f t="shared" si="0"/>
        <v>1.08</v>
      </c>
    </row>
    <row r="133" spans="1:11" x14ac:dyDescent="0.35">
      <c r="B133" s="7">
        <v>0.25</v>
      </c>
      <c r="C133" s="2">
        <f>QUARTILE(C2:C131,1)</f>
        <v>40429.5</v>
      </c>
      <c r="D133" s="4">
        <f t="shared" ref="D133:K133" si="1">QUARTILE(D2:D131,1)</f>
        <v>488.625</v>
      </c>
      <c r="E133" s="4">
        <f t="shared" si="1"/>
        <v>26.442284942500002</v>
      </c>
      <c r="F133" s="4">
        <f t="shared" si="1"/>
        <v>21</v>
      </c>
      <c r="G133" s="4">
        <f t="shared" si="1"/>
        <v>33.1</v>
      </c>
      <c r="H133" s="4">
        <f t="shared" si="1"/>
        <v>140.29999999999998</v>
      </c>
      <c r="I133" s="4">
        <f t="shared" si="1"/>
        <v>24</v>
      </c>
      <c r="J133" s="4">
        <f t="shared" si="1"/>
        <v>768966.94910000009</v>
      </c>
      <c r="K133" s="4">
        <f t="shared" si="1"/>
        <v>1.39</v>
      </c>
    </row>
    <row r="134" spans="1:11" x14ac:dyDescent="0.35">
      <c r="B134" s="7">
        <v>0.5</v>
      </c>
      <c r="C134" s="2">
        <f>QUARTILE(C3:C132,2)</f>
        <v>41410.5</v>
      </c>
      <c r="D134" s="4">
        <f t="shared" ref="D134:K134" si="2">QUARTILE(D3:D132,2)</f>
        <v>537.45000000000005</v>
      </c>
      <c r="E134" s="4">
        <f t="shared" si="2"/>
        <v>26.930645165000001</v>
      </c>
      <c r="F134" s="4">
        <f t="shared" si="2"/>
        <v>21.5</v>
      </c>
      <c r="G134" s="4">
        <f t="shared" si="2"/>
        <v>33.9</v>
      </c>
      <c r="H134" s="4">
        <f t="shared" si="2"/>
        <v>181.3</v>
      </c>
      <c r="I134" s="4">
        <f t="shared" si="2"/>
        <v>25</v>
      </c>
      <c r="J134" s="4">
        <f t="shared" si="2"/>
        <v>790036.15804999997</v>
      </c>
      <c r="K134" s="4">
        <f t="shared" si="2"/>
        <v>1.57</v>
      </c>
    </row>
    <row r="135" spans="1:11" x14ac:dyDescent="0.35">
      <c r="B135" s="7">
        <v>0.75</v>
      </c>
      <c r="C135" s="2">
        <f>QUARTILE(C4:C133,3)</f>
        <v>42393.25</v>
      </c>
      <c r="D135" s="4">
        <f t="shared" ref="D135:K135" si="3">QUARTILE(D4:D133,3)</f>
        <v>569.125</v>
      </c>
      <c r="E135" s="4">
        <f t="shared" si="3"/>
        <v>27.270725804999998</v>
      </c>
      <c r="F135" s="4">
        <f t="shared" si="3"/>
        <v>21.8</v>
      </c>
      <c r="G135" s="4">
        <f t="shared" si="3"/>
        <v>34.6</v>
      </c>
      <c r="H135" s="4">
        <f t="shared" si="3"/>
        <v>226.1</v>
      </c>
      <c r="I135" s="4">
        <f t="shared" si="3"/>
        <v>26</v>
      </c>
      <c r="J135" s="4">
        <f t="shared" si="3"/>
        <v>821989.23525000003</v>
      </c>
      <c r="K135" s="4">
        <f t="shared" si="3"/>
        <v>1.8075000000000001</v>
      </c>
    </row>
    <row r="136" spans="1:11" x14ac:dyDescent="0.35">
      <c r="B136" s="6" t="s">
        <v>141</v>
      </c>
      <c r="C136" s="2">
        <f>MAX(C2:C131)</f>
        <v>43374</v>
      </c>
      <c r="D136" s="4">
        <f t="shared" ref="D136:K136" si="4">MAX(D2:D131)</f>
        <v>647.29999999999995</v>
      </c>
      <c r="E136" s="4">
        <f t="shared" si="4"/>
        <v>28.58</v>
      </c>
      <c r="F136" s="4">
        <f t="shared" si="4"/>
        <v>22.6</v>
      </c>
      <c r="G136" s="4">
        <f t="shared" si="4"/>
        <v>36</v>
      </c>
      <c r="H136" s="4">
        <f t="shared" si="4"/>
        <v>496.1</v>
      </c>
      <c r="I136" s="4">
        <f t="shared" si="4"/>
        <v>27</v>
      </c>
      <c r="J136" s="4">
        <f t="shared" si="4"/>
        <v>882254.2254</v>
      </c>
      <c r="K136" s="4">
        <f t="shared" si="4"/>
        <v>2.27</v>
      </c>
    </row>
    <row r="137" spans="1:11" x14ac:dyDescent="0.35">
      <c r="B137" s="6" t="s">
        <v>142</v>
      </c>
      <c r="C137" s="2">
        <f>_xlfn.STDEV.P(C2:C131)</f>
        <v>1142.1833519481256</v>
      </c>
      <c r="D137" s="4">
        <f>_xlfn.STDEV.P(D2:D131)</f>
        <v>57.146772152552344</v>
      </c>
      <c r="E137" s="4">
        <f t="shared" ref="D137:K137" si="5">_xlfn.STDEV.P(E2:E131)</f>
        <v>0.64890295400942921</v>
      </c>
      <c r="F137" s="4">
        <f t="shared" si="5"/>
        <v>0.68631638295671871</v>
      </c>
      <c r="G137" s="4">
        <f t="shared" si="5"/>
        <v>1.0754773262556219</v>
      </c>
      <c r="H137" s="4">
        <f t="shared" si="5"/>
        <v>79.928010009155543</v>
      </c>
      <c r="I137" s="4">
        <f t="shared" si="5"/>
        <v>1.2345135352190564</v>
      </c>
      <c r="J137" s="4">
        <f t="shared" si="5"/>
        <v>34308.173152992596</v>
      </c>
      <c r="K137" s="4">
        <f t="shared" si="5"/>
        <v>0.28066477509002136</v>
      </c>
    </row>
    <row r="139" spans="1:11" x14ac:dyDescent="0.35">
      <c r="C139" s="8" t="s">
        <v>143</v>
      </c>
      <c r="D139" s="9"/>
      <c r="E139" s="9"/>
      <c r="F139" s="9"/>
      <c r="G139" s="9"/>
      <c r="H139" s="9"/>
      <c r="I139" s="9"/>
      <c r="J139" s="9"/>
      <c r="K139" s="10"/>
    </row>
    <row r="140" spans="1:11" x14ac:dyDescent="0.35">
      <c r="C140" s="11" t="s">
        <v>131</v>
      </c>
      <c r="D140" s="12" t="s">
        <v>132</v>
      </c>
      <c r="E140" s="12" t="s">
        <v>133</v>
      </c>
      <c r="F140" s="12" t="s">
        <v>134</v>
      </c>
      <c r="G140" s="12" t="s">
        <v>135</v>
      </c>
      <c r="H140" s="12" t="s">
        <v>136</v>
      </c>
      <c r="I140" s="12" t="s">
        <v>137</v>
      </c>
      <c r="J140" s="12" t="s">
        <v>138</v>
      </c>
      <c r="K140" s="12" t="s">
        <v>139</v>
      </c>
    </row>
    <row r="141" spans="1:11" x14ac:dyDescent="0.35">
      <c r="C141" s="3">
        <f t="array" ref="C141:C145">FREQUENCY(C2:C131,C132:C136)</f>
        <v>1</v>
      </c>
      <c r="D141" s="3">
        <f t="array" ref="D141:D145">FREQUENCY(D2:D131,D132:D136)</f>
        <v>1</v>
      </c>
      <c r="E141" s="3">
        <f t="array" ref="E141:E145">FREQUENCY(E2:E131,E132:E136)</f>
        <v>1</v>
      </c>
      <c r="F141" s="3">
        <f t="array" ref="F141:F145">FREQUENCY(F2:F131,F132:F136)</f>
        <v>1</v>
      </c>
      <c r="G141" s="3">
        <f t="array" ref="G141:G145">FREQUENCY(G2:G131,G132:G136)</f>
        <v>1</v>
      </c>
      <c r="H141" s="3">
        <f t="array" ref="H141:H145">FREQUENCY(H2:H131,H132:H136)</f>
        <v>1</v>
      </c>
      <c r="I141" s="3">
        <f t="array" ref="I141:I145">FREQUENCY(I2:I131,I132:I136)</f>
        <v>3</v>
      </c>
      <c r="J141" s="3">
        <f t="array" ref="J141:J145">FREQUENCY(J2:J131,J132:J136)</f>
        <v>1</v>
      </c>
      <c r="K141" s="3">
        <f t="array" ref="K141:K145">FREQUENCY(K2:K131,K132:K136)</f>
        <v>1</v>
      </c>
    </row>
    <row r="142" spans="1:11" x14ac:dyDescent="0.35">
      <c r="C142" s="3">
        <v>32</v>
      </c>
      <c r="D142" s="3">
        <v>32</v>
      </c>
      <c r="E142" s="3">
        <v>32</v>
      </c>
      <c r="F142" s="3">
        <v>33</v>
      </c>
      <c r="G142" s="3">
        <v>36</v>
      </c>
      <c r="H142" s="3">
        <v>32</v>
      </c>
      <c r="I142" s="3">
        <v>48</v>
      </c>
      <c r="J142" s="3">
        <v>32</v>
      </c>
      <c r="K142" s="3">
        <v>35</v>
      </c>
    </row>
    <row r="143" spans="1:11" x14ac:dyDescent="0.35">
      <c r="C143" s="3">
        <v>32</v>
      </c>
      <c r="D143" s="3">
        <v>31</v>
      </c>
      <c r="E143" s="3">
        <v>32</v>
      </c>
      <c r="F143" s="3">
        <v>38</v>
      </c>
      <c r="G143" s="3">
        <v>30</v>
      </c>
      <c r="H143" s="3">
        <v>31</v>
      </c>
      <c r="I143" s="3">
        <v>39</v>
      </c>
      <c r="J143" s="3">
        <v>32</v>
      </c>
      <c r="K143" s="3">
        <v>28</v>
      </c>
    </row>
    <row r="144" spans="1:11" x14ac:dyDescent="0.35">
      <c r="C144" s="3">
        <v>32</v>
      </c>
      <c r="D144" s="3">
        <v>32</v>
      </c>
      <c r="E144" s="3">
        <v>32</v>
      </c>
      <c r="F144" s="3">
        <v>26</v>
      </c>
      <c r="G144" s="3">
        <v>33</v>
      </c>
      <c r="H144" s="3">
        <v>33</v>
      </c>
      <c r="I144" s="3">
        <v>35</v>
      </c>
      <c r="J144" s="3">
        <v>32</v>
      </c>
      <c r="K144" s="3">
        <v>33</v>
      </c>
    </row>
    <row r="145" spans="3:11" x14ac:dyDescent="0.35">
      <c r="C145" s="3">
        <v>33</v>
      </c>
      <c r="D145" s="3">
        <v>34</v>
      </c>
      <c r="E145" s="3">
        <v>33</v>
      </c>
      <c r="F145" s="3">
        <v>32</v>
      </c>
      <c r="G145" s="3">
        <v>30</v>
      </c>
      <c r="H145" s="3">
        <v>33</v>
      </c>
      <c r="I145" s="3">
        <v>5</v>
      </c>
      <c r="J145" s="3">
        <v>33</v>
      </c>
      <c r="K145" s="3">
        <v>33</v>
      </c>
    </row>
  </sheetData>
  <mergeCells count="1">
    <mergeCell ref="C139:K13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palm_ffb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Andrian</dc:creator>
  <cp:lastModifiedBy>Andrian</cp:lastModifiedBy>
  <dcterms:created xsi:type="dcterms:W3CDTF">2021-09-06T10:54:21Z</dcterms:created>
  <dcterms:modified xsi:type="dcterms:W3CDTF">2021-09-06T10:54:21Z</dcterms:modified>
</cp:coreProperties>
</file>