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NZIZASM\Downloads\"/>
    </mc:Choice>
  </mc:AlternateContent>
  <xr:revisionPtr revIDLastSave="0" documentId="8_{CF3C3E61-959D-47A2-9524-F53893AD8B04}" xr6:coauthVersionLast="47" xr6:coauthVersionMax="47" xr10:uidLastSave="{00000000-0000-0000-0000-000000000000}"/>
  <bookViews>
    <workbookView xWindow="28680" yWindow="-120" windowWidth="20730" windowHeight="11160" xr2:uid="{E6067277-D497-49F1-9B32-73CDF40D1D0E}"/>
  </bookViews>
  <sheets>
    <sheet name="Advenir" sheetId="2" r:id="rId1"/>
    <sheet name="Informations" sheetId="4" r:id="rId2"/>
    <sheet name="H2" sheetId="3" state="hidden" r:id="rId3"/>
  </sheets>
  <definedNames>
    <definedName name="Saisie_Advenir">Advenir!$A$3:$AF$100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3" l="1"/>
  <c r="G2" i="3"/>
  <c r="F2" i="3"/>
  <c r="E2" i="3"/>
  <c r="C2" i="3"/>
  <c r="B2" i="3" a="1"/>
  <c r="D2" i="3" a="1"/>
  <c r="J2" i="3" a="1"/>
  <c r="B2" i="3" l="1"/>
  <c r="J2" i="3"/>
  <c r="D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<sst xmlns="http://schemas.openxmlformats.org/spreadsheetml/2006/main" count="206" uniqueCount="168">
  <si>
    <t>Entité Bénéficiaire</t>
  </si>
  <si>
    <t>Dossier Advenir numéro</t>
  </si>
  <si>
    <t>Point de charge 1</t>
  </si>
  <si>
    <t>Point de charge 2</t>
  </si>
  <si>
    <t>Point de charge 3</t>
  </si>
  <si>
    <t>Point de charge 4</t>
  </si>
  <si>
    <t>Point de charge 5</t>
  </si>
  <si>
    <t>Point de charge 6</t>
  </si>
  <si>
    <t>Point de charge 7</t>
  </si>
  <si>
    <t>Point de charge 8</t>
  </si>
  <si>
    <t>Point de charge 9</t>
  </si>
  <si>
    <t>Point de charge 10</t>
  </si>
  <si>
    <t>Point de charge 11</t>
  </si>
  <si>
    <t>Point de charge 12</t>
  </si>
  <si>
    <t>Point de charge 13</t>
  </si>
  <si>
    <t>Point de charge 14</t>
  </si>
  <si>
    <t>Point de charge 15</t>
  </si>
  <si>
    <t>Point de charge 16</t>
  </si>
  <si>
    <t>Point de charge 17</t>
  </si>
  <si>
    <t>Point de charge 18</t>
  </si>
  <si>
    <t>Point de charge 19</t>
  </si>
  <si>
    <t>Point de charge 20</t>
  </si>
  <si>
    <t>Point de charge 21</t>
  </si>
  <si>
    <t>Point de charge 22</t>
  </si>
  <si>
    <t>Point de charge 23</t>
  </si>
  <si>
    <t>Point de charge 24</t>
  </si>
  <si>
    <t>Point de charge 25</t>
  </si>
  <si>
    <t>Point de charge 26</t>
  </si>
  <si>
    <t>Point de charge 27</t>
  </si>
  <si>
    <t>Point de charge 28</t>
  </si>
  <si>
    <t>Point de charge 29</t>
  </si>
  <si>
    <t>Point de charge 30</t>
  </si>
  <si>
    <t>Garagiste ABC</t>
  </si>
  <si>
    <t>FR*X9Y*EXXXX12345*1</t>
  </si>
  <si>
    <t>Si D'Energie D'Indre Et Loire</t>
  </si>
  <si>
    <r>
      <t>Formulaire de saisie</t>
    </r>
    <r>
      <rPr>
        <b/>
        <sz val="14"/>
        <rFont val="Calibri"/>
        <family val="2"/>
        <scheme val="minor"/>
      </rPr>
      <t xml:space="preserve"> pour obtention d'une certification d'interopérabilité Gireve pour un dossier ADVENIR</t>
    </r>
  </si>
  <si>
    <t>Comment se servir de ce formulaire ?</t>
  </si>
  <si>
    <r>
      <t xml:space="preserve">Consigner les informations </t>
    </r>
    <r>
      <rPr>
        <b/>
        <sz val="11"/>
        <color theme="1"/>
        <rFont val="Calibri"/>
        <family val="2"/>
        <scheme val="minor"/>
      </rPr>
      <t>dans l'onglet Advenir</t>
    </r>
  </si>
  <si>
    <r>
      <rPr>
        <b/>
        <sz val="11"/>
        <color theme="1"/>
        <rFont val="Calibri"/>
        <family val="2"/>
        <scheme val="minor"/>
      </rPr>
      <t>1 ligne</t>
    </r>
    <r>
      <rPr>
        <sz val="11"/>
        <color theme="1"/>
        <rFont val="Calibri"/>
        <family val="2"/>
        <scheme val="minor"/>
      </rPr>
      <t xml:space="preserve"> par </t>
    </r>
    <r>
      <rPr>
        <b/>
        <sz val="11"/>
        <color theme="1"/>
        <rFont val="Calibri"/>
        <family val="2"/>
        <scheme val="minor"/>
      </rPr>
      <t>dossier</t>
    </r>
  </si>
  <si>
    <t>Possibilité de saisir jusqu'à 99 dossiers Advenir en un seul envoi</t>
  </si>
  <si>
    <r>
      <t xml:space="preserve">Toujours télécharger la </t>
    </r>
    <r>
      <rPr>
        <b/>
        <sz val="11"/>
        <color theme="1"/>
        <rFont val="Calibri"/>
        <family val="2"/>
        <scheme val="minor"/>
      </rPr>
      <t xml:space="preserve">dernière version vierge du formulaire </t>
    </r>
    <r>
      <rPr>
        <sz val="11"/>
        <color theme="1"/>
        <rFont val="Calibri"/>
        <family val="2"/>
        <scheme val="minor"/>
      </rPr>
      <t>pour</t>
    </r>
    <r>
      <rPr>
        <b/>
        <sz val="11"/>
        <color theme="1"/>
        <rFont val="Calibri"/>
        <family val="2"/>
        <scheme val="minor"/>
      </rPr>
      <t xml:space="preserve"> chaque nouvelle demande </t>
    </r>
    <r>
      <rPr>
        <sz val="11"/>
        <color theme="1"/>
        <rFont val="Calibri"/>
        <family val="2"/>
        <scheme val="minor"/>
      </rPr>
      <t xml:space="preserve">de certification </t>
    </r>
    <r>
      <rPr>
        <b/>
        <sz val="11"/>
        <color theme="1"/>
        <rFont val="Calibri"/>
        <family val="2"/>
        <scheme val="minor"/>
      </rPr>
      <t xml:space="preserve">
</t>
    </r>
    <r>
      <rPr>
        <i/>
        <sz val="10"/>
        <color theme="1"/>
        <rFont val="Calibri"/>
        <family val="2"/>
        <scheme val="minor"/>
      </rPr>
      <t>Ne pas renvoyer à nouveau un formulaire déjà rempli en rajoutant des nouveaux dossiers. Lien de téléchargement:</t>
    </r>
  </si>
  <si>
    <t>https://www.gireve.com/wp-content/uploads/2021/08/Formulaire-Saisie-FR-Cert-Interoperabilite-Advenir.xlsx</t>
  </si>
  <si>
    <t>Quels informations saisir pour chaque demande de certificat d'interopérabilité ?</t>
  </si>
  <si>
    <r>
      <rPr>
        <b/>
        <sz val="11"/>
        <color theme="1"/>
        <rFont val="Calibri"/>
        <family val="2"/>
        <scheme val="minor"/>
      </rPr>
      <t>Pour chaque dossier</t>
    </r>
    <r>
      <rPr>
        <sz val="11"/>
        <color theme="1"/>
        <rFont val="Calibri"/>
        <family val="2"/>
        <scheme val="minor"/>
      </rPr>
      <t>, saisir</t>
    </r>
  </si>
  <si>
    <r>
      <t xml:space="preserve">- le </t>
    </r>
    <r>
      <rPr>
        <b/>
        <sz val="11"/>
        <color theme="1"/>
        <rFont val="Calibri"/>
        <family val="2"/>
        <scheme val="minor"/>
      </rPr>
      <t>nom</t>
    </r>
    <r>
      <rPr>
        <sz val="11"/>
        <color theme="1"/>
        <rFont val="Calibri"/>
        <family val="2"/>
        <scheme val="minor"/>
      </rPr>
      <t xml:space="preserve"> du bénéficiaire (entité, pas réprésentant légale)</t>
    </r>
  </si>
  <si>
    <r>
      <t xml:space="preserve">- le </t>
    </r>
    <r>
      <rPr>
        <b/>
        <sz val="11"/>
        <color theme="1"/>
        <rFont val="Calibri"/>
        <family val="2"/>
        <scheme val="minor"/>
      </rPr>
      <t>numéro</t>
    </r>
    <r>
      <rPr>
        <sz val="11"/>
        <color theme="1"/>
        <rFont val="Calibri"/>
        <family val="2"/>
        <scheme val="minor"/>
      </rPr>
      <t xml:space="preserve"> de dossier Advenir (numéro à 5 chiffres)</t>
    </r>
  </si>
  <si>
    <r>
      <t xml:space="preserve">- les </t>
    </r>
    <r>
      <rPr>
        <b/>
        <sz val="11"/>
        <color theme="1"/>
        <rFont val="Calibri"/>
        <family val="2"/>
        <scheme val="minor"/>
      </rPr>
      <t>identifiants</t>
    </r>
    <r>
      <rPr>
        <sz val="11"/>
        <color theme="1"/>
        <rFont val="Calibri"/>
        <family val="2"/>
        <scheme val="minor"/>
      </rPr>
      <t xml:space="preserve"> des points de recharge au format </t>
    </r>
    <r>
      <rPr>
        <b/>
        <sz val="11"/>
        <color theme="1"/>
        <rFont val="Calibri"/>
        <family val="2"/>
        <scheme val="minor"/>
      </rPr>
      <t>EMI3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XX*YYY*E</t>
    </r>
    <r>
      <rPr>
        <sz val="11"/>
        <color theme="1"/>
        <rFont val="Calibri"/>
        <family val="2"/>
        <scheme val="minor"/>
      </rPr>
      <t xml:space="preserve"> suivi de l'identifiant utilisé en backend sans espaces)</t>
    </r>
  </si>
  <si>
    <t>Il est conseillé de vérifier au préalable que ces points de recharge sont transmis à Gireve depuis le système de supervision</t>
  </si>
  <si>
    <t>Où envoyer ce formulaire une fois rempli ?</t>
  </si>
  <si>
    <r>
      <rPr>
        <sz val="11"/>
        <rFont val="Calibri"/>
        <family val="2"/>
        <scheme val="minor"/>
      </rPr>
      <t xml:space="preserve">Envoyez le formulaire à l'adresse mail </t>
    </r>
    <r>
      <rPr>
        <u/>
        <sz val="11"/>
        <color theme="10"/>
        <rFont val="Calibri"/>
        <family val="2"/>
        <scheme val="minor"/>
      </rPr>
      <t>support@gireve.com</t>
    </r>
  </si>
  <si>
    <t>Combien de temps faut-il attendre pour le traitement de ma demande ?</t>
  </si>
  <si>
    <r>
      <t xml:space="preserve">Le délai de traitement est de </t>
    </r>
    <r>
      <rPr>
        <b/>
        <sz val="11"/>
        <color theme="1"/>
        <rFont val="Calibri"/>
        <family val="2"/>
        <scheme val="minor"/>
      </rPr>
      <t>10 jours ouvrables</t>
    </r>
    <r>
      <rPr>
        <sz val="11"/>
        <color theme="1"/>
        <rFont val="Calibri"/>
        <family val="2"/>
        <scheme val="minor"/>
      </rPr>
      <t xml:space="preserve"> : veuillez svp anticiper votre demande en conséquence.</t>
    </r>
  </si>
  <si>
    <t>Comment en savoir sur les subventions Advenir ?</t>
  </si>
  <si>
    <r>
      <rPr>
        <sz val="11"/>
        <rFont val="Calibri"/>
        <family val="2"/>
        <scheme val="minor"/>
      </rPr>
      <t xml:space="preserve">Sur le site Advenir: </t>
    </r>
    <r>
      <rPr>
        <u/>
        <sz val="11"/>
        <color theme="10"/>
        <rFont val="Calibri"/>
        <family val="2"/>
        <scheme val="minor"/>
      </rPr>
      <t>https://advenir.mobi/gireve/</t>
    </r>
  </si>
  <si>
    <r>
      <rPr>
        <sz val="11"/>
        <rFont val="Calibri"/>
        <family val="2"/>
        <scheme val="minor"/>
      </rPr>
      <t xml:space="preserve">Sur le site Gireve: </t>
    </r>
    <r>
      <rPr>
        <u/>
        <sz val="11"/>
        <color theme="10"/>
        <rFont val="Calibri"/>
        <family val="2"/>
        <scheme val="minor"/>
      </rPr>
      <t>https://www.gireve.com/fr/advenir</t>
    </r>
  </si>
  <si>
    <t>PdC Test</t>
  </si>
  <si>
    <t>1st&amp;2nd_Lttrs</t>
  </si>
  <si>
    <t>3rd&amp;7th: *</t>
  </si>
  <si>
    <t>4&amp;5&amp;6th NBLET</t>
  </si>
  <si>
    <t># Char&gt;8</t>
  </si>
  <si>
    <t>9èmeCh=E</t>
  </si>
  <si>
    <t>Majuscules</t>
  </si>
  <si>
    <t>SansEspaces</t>
  </si>
  <si>
    <t>CONCAT</t>
  </si>
  <si>
    <t>FR*A2C*EX</t>
  </si>
  <si>
    <t>vwvxv</t>
  </si>
  <si>
    <t>FR*S37*E219859</t>
  </si>
  <si>
    <t>FR*S37*E219855</t>
  </si>
  <si>
    <t>FR*S37*E219856</t>
  </si>
  <si>
    <t>FR*S37*E221270</t>
  </si>
  <si>
    <t>FR*S37*E221271</t>
  </si>
  <si>
    <t>FR*S37*E215628</t>
  </si>
  <si>
    <t>FR*S37*E215629</t>
  </si>
  <si>
    <t>FR*S37*E221477</t>
  </si>
  <si>
    <t>FR*S37*E221479</t>
  </si>
  <si>
    <t>FR*S37*E221487</t>
  </si>
  <si>
    <t>FR*S37*E221488</t>
  </si>
  <si>
    <t>FR*S37*E220174</t>
  </si>
  <si>
    <t>FR*S37*E220176</t>
  </si>
  <si>
    <t>FR*S37*E221480</t>
  </si>
  <si>
    <t>FR*S37*E221486</t>
  </si>
  <si>
    <t>FR*S37*E219968</t>
  </si>
  <si>
    <t>FR*S37*E219969</t>
  </si>
  <si>
    <t>FR*S37*E215550</t>
  </si>
  <si>
    <t>FR*S37*E215551</t>
  </si>
  <si>
    <t>FR*S37*E215552</t>
  </si>
  <si>
    <t>FR*S37*E215553</t>
  </si>
  <si>
    <t>FR*S37*E219851</t>
  </si>
  <si>
    <t>FR*S37*E219852</t>
  </si>
  <si>
    <t>FR*S37*E214067</t>
  </si>
  <si>
    <t>FR*S37*E214068</t>
  </si>
  <si>
    <t>FR*S37*E214071</t>
  </si>
  <si>
    <t>FR*S37*E214072</t>
  </si>
  <si>
    <t>FR*S37*E214069</t>
  </si>
  <si>
    <t>FR*S37*E214070</t>
  </si>
  <si>
    <t>FR*S37*E219958</t>
  </si>
  <si>
    <t>FR*S37*E220446</t>
  </si>
  <si>
    <t>FR*S37*E220450</t>
  </si>
  <si>
    <t>FR*S37*E220303</t>
  </si>
  <si>
    <t>FR*S37*E220407</t>
  </si>
  <si>
    <t>FR*S37*E220274</t>
  </si>
  <si>
    <t>FR*S37*E220276</t>
  </si>
  <si>
    <t>FR*S37*E220281</t>
  </si>
  <si>
    <t>FR*S37*E220285</t>
  </si>
  <si>
    <t>FR*S37*E220267</t>
  </si>
  <si>
    <t>FR*S37*E220269</t>
  </si>
  <si>
    <t>FR*S37*E220279</t>
  </si>
  <si>
    <t>FR*S37*E220280</t>
  </si>
  <si>
    <t>FR*S37*E219832</t>
  </si>
  <si>
    <t>FR*S37*E219834</t>
  </si>
  <si>
    <t>FR*S37*E220251</t>
  </si>
  <si>
    <t>FR*S37*E220260</t>
  </si>
  <si>
    <t>FR*S37*E220302</t>
  </si>
  <si>
    <t>FR*S37*E220437</t>
  </si>
  <si>
    <t>FR*S37*E220238</t>
  </si>
  <si>
    <t>FR*S37*E220239</t>
  </si>
  <si>
    <t>FR*S37*E221514</t>
  </si>
  <si>
    <t>FR*S37*E221515</t>
  </si>
  <si>
    <t>FR*S37*E215820</t>
  </si>
  <si>
    <t>FR*S37*E215821</t>
  </si>
  <si>
    <t>FR*S37*E221241</t>
  </si>
  <si>
    <t>FR*S37*E221247</t>
  </si>
  <si>
    <t>FR*S37*E215617</t>
  </si>
  <si>
    <t>FR*S37*E215618</t>
  </si>
  <si>
    <t>FR*S37*E221312</t>
  </si>
  <si>
    <t>FR*S37*E221314</t>
  </si>
  <si>
    <t>FR*S37*E219771</t>
  </si>
  <si>
    <t>FR*S37*E219774</t>
  </si>
  <si>
    <t>FR*S37*E219818</t>
  </si>
  <si>
    <t>FR*S37*E219826</t>
  </si>
  <si>
    <t>FR*S37*E214042</t>
  </si>
  <si>
    <t>FR*S37*E214043</t>
  </si>
  <si>
    <t>FR*S37*E214044</t>
  </si>
  <si>
    <t>FR*S37*E214045</t>
  </si>
  <si>
    <t>FR*S37*E215626</t>
  </si>
  <si>
    <t>FR*S37*E215627</t>
  </si>
  <si>
    <t>FR*S37*E221259</t>
  </si>
  <si>
    <t>FR*S37*E221261</t>
  </si>
  <si>
    <t>FR*S37*E221257</t>
  </si>
  <si>
    <t>FR*S37*E221258</t>
  </si>
  <si>
    <t>FR*S37*E221255</t>
  </si>
  <si>
    <t>FR*S37*E221256</t>
  </si>
  <si>
    <t>FR*S37*E220183</t>
  </si>
  <si>
    <t>FR*S37*E220187</t>
  </si>
  <si>
    <t>FR*S37*E220191</t>
  </si>
  <si>
    <t>FR*S37*E220231</t>
  </si>
  <si>
    <t>FR*S37*E219717</t>
  </si>
  <si>
    <t>FR*S37*E219725</t>
  </si>
  <si>
    <t>FR*S37*E215807</t>
  </si>
  <si>
    <t>FR*S37*E215808</t>
  </si>
  <si>
    <t>FR*S37*E214041</t>
  </si>
  <si>
    <t>FR*S37*E219967</t>
  </si>
  <si>
    <t>FR*S37*E221439</t>
  </si>
  <si>
    <t>FR*S37*E221936</t>
  </si>
  <si>
    <t>FR*S37*E221446</t>
  </si>
  <si>
    <t>FR*S37*E221447</t>
  </si>
  <si>
    <t>FR*S37*E219805</t>
  </si>
  <si>
    <t>FR*S37*E219806</t>
  </si>
  <si>
    <t>FR*S37*E220477</t>
  </si>
  <si>
    <t>FR*S37*E220486</t>
  </si>
  <si>
    <t>FR*S37*E220438</t>
  </si>
  <si>
    <t>FR*S37*E220439</t>
  </si>
  <si>
    <t>FR*S37*E221489</t>
  </si>
  <si>
    <t>FR*S37*E222174</t>
  </si>
  <si>
    <t>FR*S37*E220178</t>
  </si>
  <si>
    <t>FR*S37*E220180</t>
  </si>
  <si>
    <t>FR*S37*E220169</t>
  </si>
  <si>
    <t>FR*S37*E220171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</si>
</sst>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 Unicode MS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name val="Calibri"/>
      <family val="2"/>
      <scheme val="minor"/>
    </font>
    <font>
      <b/>
      <i/>
      <u/>
      <sz val="9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44444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1" fontId="0" fillId="0" borderId="0" xfId="0" applyNumberFormat="1"/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3" fillId="0" borderId="0" xfId="0" applyFont="1" applyProtection="1">
      <protection locked="0"/>
    </xf>
    <xf numFmtId="0" fontId="5" fillId="0" borderId="0" xfId="0" applyFont="1" applyAlignment="1" applyProtection="1">
      <alignment vertical="center"/>
      <protection locked="0"/>
    </xf>
    <xf numFmtId="1" fontId="3" fillId="0" borderId="0" xfId="0" applyNumberFormat="1" applyFont="1" applyProtection="1">
      <protection locked="0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8" fillId="0" borderId="0" xfId="0" applyFont="1"/>
    <xf numFmtId="0" fontId="7" fillId="0" borderId="2" xfId="0" applyFont="1" applyBorder="1" applyAlignment="1">
      <alignment vertical="center" wrapText="1"/>
    </xf>
    <xf numFmtId="0" fontId="9" fillId="0" borderId="0" xfId="1"/>
    <xf numFmtId="0" fontId="11" fillId="0" borderId="0" xfId="1" applyFont="1" applyAlignment="1">
      <alignment vertical="center" wrapText="1"/>
    </xf>
    <xf numFmtId="0" fontId="12" fillId="0" borderId="0" xfId="0" applyFont="1"/>
    <xf numFmtId="0" fontId="3" fillId="2" borderId="0" xfId="0" applyFont="1" applyFill="1" applyProtection="1">
      <protection locked="0"/>
    </xf>
    <xf numFmtId="0" fontId="0" fillId="0" borderId="0" xfId="0" applyProtection="1">
      <protection locked="0"/>
    </xf>
    <xf numFmtId="0" fontId="13" fillId="0" borderId="0" xfId="0" applyFont="1" applyProtection="1">
      <protection locked="0"/>
    </xf>
  </cellXfs>
  <cellStyles count="2">
    <cellStyle name="Lien hypertexte" xfId="1" builtinId="8"/>
    <cellStyle name="Normal" xfId="0" builtinId="0"/>
  </cellStyles>
  <dxfs count="34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9"/>
          <bgColor theme="2"/>
        </patternFill>
      </fill>
      <alignment horizontal="general" vertical="center" textRotation="0" wrapText="1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77941A-BD5D-485F-92DC-A9CA8793699A}" name="Tableau1" displayName="Tableau1" ref="A1:AF175" totalsRowShown="0" headerRowDxfId="33" dataDxfId="32">
  <autoFilter ref="A1:AF175" xr:uid="{0B77941A-BD5D-485F-92DC-A9CA8793699A}"/>
  <tableColumns count="32">
    <tableColumn id="33" xr3:uid="{E23540CC-9096-4BC8-A121-26E7432E70B8}" name="Entité Bénéficiaire" dataDxfId="31"/>
    <tableColumn id="2" xr3:uid="{BFDB9337-6C96-495D-98F4-D190C5048587}" name="Dossier Advenir numéro" dataDxfId="30"/>
    <tableColumn id="3" xr3:uid="{0E95693E-321F-4C62-957C-6A5E8CC6239D}" name="Point de charge 1" dataDxfId="29"/>
    <tableColumn id="4" xr3:uid="{4F9FCA73-A4E1-4673-B61B-985596432271}" name="Point de charge 2" dataDxfId="28"/>
    <tableColumn id="5" xr3:uid="{13BA3015-F7E8-4E97-AF0B-6BB1D9063D53}" name="Point de charge 3" dataDxfId="27"/>
    <tableColumn id="6" xr3:uid="{FBB14594-832E-481C-BDDC-65EF56B9A75A}" name="Point de charge 4" dataDxfId="26"/>
    <tableColumn id="7" xr3:uid="{48A82F4E-FC7D-4969-8F8F-6AF80914EDAA}" name="Point de charge 5" dataDxfId="25"/>
    <tableColumn id="8" xr3:uid="{B77BCE33-4E25-4D26-AB95-AA55704CB679}" name="Point de charge 6" dataDxfId="24"/>
    <tableColumn id="9" xr3:uid="{3064DB1D-894D-4D73-87ED-FFD64D017D5D}" name="Point de charge 7" dataDxfId="23"/>
    <tableColumn id="10" xr3:uid="{150E3F1D-B5BE-483D-9D48-5461B69DBD5C}" name="Point de charge 8" dataDxfId="22"/>
    <tableColumn id="11" xr3:uid="{38EFF8C5-5554-413F-9A3D-72423D85A3B0}" name="Point de charge 9" dataDxfId="21"/>
    <tableColumn id="12" xr3:uid="{90C40B0E-478C-4CE5-BAE5-3C97FB387420}" name="Point de charge 10" dataDxfId="20"/>
    <tableColumn id="13" xr3:uid="{24BC1AC5-FB83-41F9-8E84-8B1CD9C554BE}" name="Point de charge 11" dataDxfId="19"/>
    <tableColumn id="14" xr3:uid="{0BC87AD2-B821-41E8-A0C5-8139794AFE82}" name="Point de charge 12" dataDxfId="18"/>
    <tableColumn id="15" xr3:uid="{3EB532A6-D237-4DAF-A65F-3459F7A30A6C}" name="Point de charge 13" dataDxfId="17"/>
    <tableColumn id="16" xr3:uid="{FFDE0F94-388A-49C9-9C07-6FCE1D1715C1}" name="Point de charge 14" dataDxfId="16"/>
    <tableColumn id="17" xr3:uid="{489FB104-7B05-4DAA-B51F-1011BD048DCC}" name="Point de charge 15" dataDxfId="15"/>
    <tableColumn id="18" xr3:uid="{634E005E-DCCF-451B-B06A-64ABFAB18805}" name="Point de charge 16" dataDxfId="14"/>
    <tableColumn id="19" xr3:uid="{B2AA6D80-0BF4-4C09-997B-C62B47F147EA}" name="Point de charge 17" dataDxfId="13"/>
    <tableColumn id="20" xr3:uid="{B7CC29D6-B76B-4708-83F3-12CB1F11036D}" name="Point de charge 18" dataDxfId="12"/>
    <tableColumn id="21" xr3:uid="{BDEF4FAC-D08A-467E-8CE1-4432E1151674}" name="Point de charge 19" dataDxfId="11"/>
    <tableColumn id="22" xr3:uid="{0B923107-E06C-4295-AC6E-101685D012E4}" name="Point de charge 20" dataDxfId="10"/>
    <tableColumn id="23" xr3:uid="{6E4C4A05-F399-4A6A-A91B-87BFC97E5AEA}" name="Point de charge 21" dataDxfId="9"/>
    <tableColumn id="24" xr3:uid="{9B9B1F28-AE1E-433C-B94E-9832B0E6C97E}" name="Point de charge 22" dataDxfId="8"/>
    <tableColumn id="25" xr3:uid="{EB705D51-7570-4353-8A88-B02A2716E4F7}" name="Point de charge 23" dataDxfId="7"/>
    <tableColumn id="26" xr3:uid="{7D24033C-76C4-4935-9F1B-1083676BFB16}" name="Point de charge 24" dataDxfId="6"/>
    <tableColumn id="27" xr3:uid="{119DDA82-2D98-4477-B3DD-45329AA3FA17}" name="Point de charge 25" dataDxfId="5"/>
    <tableColumn id="28" xr3:uid="{F737EE63-2754-4B9E-9932-8792817D0923}" name="Point de charge 26" dataDxfId="4"/>
    <tableColumn id="29" xr3:uid="{60127EAA-584A-4487-A8B0-434E84AF3AC9}" name="Point de charge 27" dataDxfId="3"/>
    <tableColumn id="30" xr3:uid="{91068B5C-492A-4676-980D-1D926F514056}" name="Point de charge 28" dataDxfId="2"/>
    <tableColumn id="31" xr3:uid="{6092BC45-FCA2-4721-878A-1EC04343785A}" name="Point de charge 29" dataDxfId="1"/>
    <tableColumn id="32" xr3:uid="{C6C495B8-A048-499B-BF0C-0DFAE68DA260}" name="Point de charge 30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gireve.com" TargetMode="External"/><Relationship Id="rId2" Type="http://schemas.openxmlformats.org/officeDocument/2006/relationships/hyperlink" Target="https://www.gireve.com/fr/advenir" TargetMode="External"/><Relationship Id="rId1" Type="http://schemas.openxmlformats.org/officeDocument/2006/relationships/hyperlink" Target="https://advenir.mobi/gireve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gireve.com/wp-content/uploads/2021/08/Formulaire-Saisie-FR-Cert-Interoperabilite-Advenir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E32BD-B415-4F44-847F-6D2FE5497C98}">
  <sheetPr codeName="Feuil1"/>
  <dimension ref="A1:AF176"/>
  <sheetViews>
    <sheetView tabSelected="1"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39" sqref="D39"/>
    </sheetView>
  </sheetViews>
  <sheetFormatPr baseColWidth="10" defaultColWidth="11.44140625" defaultRowHeight="14.4"/>
  <cols>
    <col min="1" max="1" width="20.44140625" style="16" customWidth="1"/>
    <col min="2" max="2" width="9" style="16" customWidth="1"/>
    <col min="3" max="3" width="21.109375" style="16" bestFit="1" customWidth="1"/>
    <col min="4" max="4" width="17.77734375" style="16" bestFit="1" customWidth="1"/>
    <col min="5" max="5" width="15.109375" style="16" bestFit="1" customWidth="1"/>
    <col min="6" max="6" width="16.21875" style="16" customWidth="1"/>
    <col min="7" max="7" width="16.33203125" style="16" bestFit="1" customWidth="1"/>
    <col min="8" max="10" width="15.109375" style="16" bestFit="1" customWidth="1"/>
    <col min="11" max="32" width="10.88671875" style="16" customWidth="1"/>
    <col min="33" max="16384" width="11.44140625" style="16"/>
  </cols>
  <sheetData>
    <row r="1" spans="1:32" s="15" customFormat="1" ht="4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A2" s="3" t="s">
        <v>32</v>
      </c>
      <c r="B2" s="3">
        <v>12345</v>
      </c>
      <c r="C2" s="3" t="s">
        <v>33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>
      <c r="A3" s="4" t="s">
        <v>34</v>
      </c>
      <c r="B3" s="4">
        <v>127282</v>
      </c>
      <c r="C3" s="4" t="s">
        <v>67</v>
      </c>
      <c r="D3" s="4" t="s">
        <v>68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>
      <c r="A4" s="5" t="s">
        <v>34</v>
      </c>
      <c r="B4" s="4">
        <v>126883</v>
      </c>
      <c r="C4" s="4" t="s">
        <v>69</v>
      </c>
      <c r="D4" s="4" t="s">
        <v>70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>
      <c r="A5" s="4" t="s">
        <v>34</v>
      </c>
      <c r="B5" s="4">
        <v>128669</v>
      </c>
      <c r="C5" s="4" t="s">
        <v>71</v>
      </c>
      <c r="D5" s="4" t="s">
        <v>72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>
      <c r="A6" s="4" t="s">
        <v>34</v>
      </c>
      <c r="B6" s="4">
        <v>128399</v>
      </c>
      <c r="C6" s="4" t="s">
        <v>73</v>
      </c>
      <c r="D6" s="4" t="s">
        <v>74</v>
      </c>
      <c r="E6" s="4" t="s">
        <v>75</v>
      </c>
      <c r="F6" s="4" t="s">
        <v>76</v>
      </c>
      <c r="G6" s="4" t="s">
        <v>77</v>
      </c>
      <c r="H6" s="4" t="s">
        <v>78</v>
      </c>
      <c r="I6" s="4" t="s">
        <v>79</v>
      </c>
      <c r="J6" s="4" t="s">
        <v>80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>
      <c r="A7" s="4" t="s">
        <v>34</v>
      </c>
      <c r="B7" s="4">
        <v>127215</v>
      </c>
      <c r="C7" s="4" t="s">
        <v>81</v>
      </c>
      <c r="D7" s="4" t="s">
        <v>82</v>
      </c>
      <c r="E7" s="4" t="s">
        <v>83</v>
      </c>
      <c r="F7" s="4" t="s">
        <v>84</v>
      </c>
      <c r="G7" s="4" t="s">
        <v>85</v>
      </c>
      <c r="H7" s="4" t="s">
        <v>86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>
      <c r="A8" s="4" t="s">
        <v>34</v>
      </c>
      <c r="B8" s="4">
        <v>127291</v>
      </c>
      <c r="C8" s="4" t="s">
        <v>87</v>
      </c>
      <c r="D8" s="4" t="s">
        <v>88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>
      <c r="A9" s="4" t="s">
        <v>34</v>
      </c>
      <c r="B9" s="4">
        <v>127314</v>
      </c>
      <c r="C9" s="4" t="s">
        <v>89</v>
      </c>
      <c r="D9" s="4" t="s">
        <v>90</v>
      </c>
      <c r="E9" s="4" t="s">
        <v>91</v>
      </c>
      <c r="F9" s="4" t="s">
        <v>92</v>
      </c>
      <c r="G9" s="4" t="s">
        <v>93</v>
      </c>
      <c r="H9" s="4" t="s">
        <v>94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>
      <c r="A10" s="4" t="s">
        <v>34</v>
      </c>
      <c r="B10" s="4">
        <v>128447</v>
      </c>
      <c r="C10" s="4" t="s">
        <v>95</v>
      </c>
      <c r="D10" s="4" t="s">
        <v>66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>
      <c r="A11" s="4" t="s">
        <v>34</v>
      </c>
      <c r="B11" s="4">
        <v>128643</v>
      </c>
      <c r="C11" s="4" t="s">
        <v>96</v>
      </c>
      <c r="D11" s="4" t="s">
        <v>97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>
      <c r="A12" s="4" t="s">
        <v>34</v>
      </c>
      <c r="B12" s="4">
        <v>127189</v>
      </c>
      <c r="C12" s="4" t="s">
        <v>98</v>
      </c>
      <c r="D12" s="4" t="s">
        <v>99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>
      <c r="A13" s="4" t="s">
        <v>34</v>
      </c>
      <c r="B13" s="4">
        <v>126881</v>
      </c>
      <c r="C13" s="4" t="s">
        <v>100</v>
      </c>
      <c r="D13" s="4" t="s">
        <v>101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>
      <c r="A14" s="4" t="s">
        <v>34</v>
      </c>
      <c r="B14" s="4">
        <v>125725</v>
      </c>
      <c r="C14" s="4" t="s">
        <v>102</v>
      </c>
      <c r="D14" s="4" t="s">
        <v>103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>
      <c r="A15" s="4" t="s">
        <v>34</v>
      </c>
      <c r="B15" s="4">
        <v>125194</v>
      </c>
      <c r="C15" s="4" t="s">
        <v>104</v>
      </c>
      <c r="D15" s="4" t="s">
        <v>105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>
      <c r="A16" s="4" t="s">
        <v>34</v>
      </c>
      <c r="B16" s="4">
        <v>128632</v>
      </c>
      <c r="C16" s="4" t="s">
        <v>106</v>
      </c>
      <c r="D16" s="4" t="s">
        <v>107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>
      <c r="A17" s="4" t="s">
        <v>34</v>
      </c>
      <c r="B17" s="4">
        <v>128566</v>
      </c>
      <c r="C17" s="4" t="s">
        <v>108</v>
      </c>
      <c r="D17" s="4" t="s">
        <v>109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>
      <c r="A18" s="4" t="s">
        <v>34</v>
      </c>
      <c r="B18" s="4">
        <v>128402</v>
      </c>
      <c r="C18" s="4" t="s">
        <v>110</v>
      </c>
      <c r="D18" s="4" t="s">
        <v>111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>
      <c r="A19" s="4" t="s">
        <v>34</v>
      </c>
      <c r="B19" s="4">
        <v>126778</v>
      </c>
      <c r="C19" s="4" t="s">
        <v>112</v>
      </c>
      <c r="D19" s="4" t="s">
        <v>113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>
      <c r="A20" s="4" t="s">
        <v>34</v>
      </c>
      <c r="B20" s="4">
        <v>125727</v>
      </c>
      <c r="C20" s="4" t="s">
        <v>114</v>
      </c>
      <c r="D20" s="4" t="s">
        <v>115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>
      <c r="A21" s="4" t="s">
        <v>34</v>
      </c>
      <c r="B21" s="4">
        <v>125242</v>
      </c>
      <c r="C21" s="4" t="s">
        <v>116</v>
      </c>
      <c r="D21" s="4" t="s">
        <v>117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>
      <c r="A22" s="4" t="s">
        <v>34</v>
      </c>
      <c r="B22" s="4">
        <v>128723</v>
      </c>
      <c r="C22" s="4" t="s">
        <v>118</v>
      </c>
      <c r="D22" s="4" t="s">
        <v>119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>
      <c r="A23" s="4" t="s">
        <v>34</v>
      </c>
      <c r="B23" s="4">
        <v>128709</v>
      </c>
      <c r="C23" s="4" t="s">
        <v>120</v>
      </c>
      <c r="D23" s="4" t="s">
        <v>121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>
      <c r="A24" s="4" t="s">
        <v>34</v>
      </c>
      <c r="B24" s="4">
        <v>128707</v>
      </c>
      <c r="C24" s="4" t="s">
        <v>122</v>
      </c>
      <c r="D24" s="4" t="s">
        <v>123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>
      <c r="A25" s="4" t="s">
        <v>34</v>
      </c>
      <c r="B25" s="4">
        <v>128705</v>
      </c>
      <c r="C25" s="4" t="s">
        <v>124</v>
      </c>
      <c r="D25" s="4" t="s">
        <v>125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>
      <c r="A26" s="4" t="s">
        <v>34</v>
      </c>
      <c r="B26" s="4">
        <v>128703</v>
      </c>
      <c r="C26" s="4" t="s">
        <v>126</v>
      </c>
      <c r="D26" s="4" t="s">
        <v>127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>
      <c r="A27" s="4" t="s">
        <v>34</v>
      </c>
      <c r="B27" s="4">
        <v>128699</v>
      </c>
      <c r="C27" s="4" t="s">
        <v>128</v>
      </c>
      <c r="D27" s="4" t="s">
        <v>129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>
      <c r="A28" s="4" t="s">
        <v>34</v>
      </c>
      <c r="B28" s="4">
        <v>127218</v>
      </c>
      <c r="C28" s="4" t="s">
        <v>130</v>
      </c>
      <c r="D28" s="4" t="s">
        <v>131</v>
      </c>
      <c r="E28" s="4" t="s">
        <v>132</v>
      </c>
      <c r="F28" s="4" t="s">
        <v>133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>
      <c r="A29" s="4" t="s">
        <v>34</v>
      </c>
      <c r="B29" s="4">
        <v>128449</v>
      </c>
      <c r="C29" s="4" t="s">
        <v>134</v>
      </c>
      <c r="D29" s="4" t="s">
        <v>135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>
      <c r="A30" s="4" t="s">
        <v>34</v>
      </c>
      <c r="B30" s="4">
        <v>125240</v>
      </c>
      <c r="C30" s="4" t="s">
        <v>136</v>
      </c>
      <c r="D30" s="4" t="s">
        <v>137</v>
      </c>
      <c r="E30" s="4" t="s">
        <v>138</v>
      </c>
      <c r="F30" s="4" t="s">
        <v>139</v>
      </c>
      <c r="G30" s="4" t="s">
        <v>140</v>
      </c>
      <c r="H30" s="4" t="s">
        <v>141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>
      <c r="A31" s="4" t="s">
        <v>34</v>
      </c>
      <c r="B31" s="4">
        <v>125561</v>
      </c>
      <c r="C31" s="4" t="s">
        <v>142</v>
      </c>
      <c r="D31" s="4" t="s">
        <v>143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>
      <c r="A32" s="4" t="s">
        <v>34</v>
      </c>
      <c r="B32" s="4">
        <v>126884</v>
      </c>
      <c r="C32" s="4" t="s">
        <v>144</v>
      </c>
      <c r="D32" s="4" t="s">
        <v>145</v>
      </c>
      <c r="E32" s="6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>
      <c r="A33" s="4" t="s">
        <v>34</v>
      </c>
      <c r="B33" s="4">
        <v>127184</v>
      </c>
      <c r="C33" s="4" t="s">
        <v>146</v>
      </c>
      <c r="D33" s="4" t="s">
        <v>147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>
      <c r="A34" s="4" t="s">
        <v>34</v>
      </c>
      <c r="B34" s="4">
        <v>125396</v>
      </c>
      <c r="C34" s="4" t="s">
        <v>148</v>
      </c>
      <c r="D34" s="4" t="s">
        <v>149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>
      <c r="A35" s="4" t="s">
        <v>34</v>
      </c>
      <c r="B35" s="4">
        <v>127312</v>
      </c>
      <c r="C35" s="4" t="s">
        <v>150</v>
      </c>
      <c r="D35" s="4" t="s">
        <v>151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>
      <c r="A36" s="4" t="s">
        <v>34</v>
      </c>
      <c r="B36" s="4">
        <v>125227</v>
      </c>
      <c r="C36" s="4" t="s">
        <v>152</v>
      </c>
      <c r="D36" s="4" t="s">
        <v>153</v>
      </c>
      <c r="E36" s="4" t="s">
        <v>154</v>
      </c>
      <c r="F36" s="4" t="s">
        <v>155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>
      <c r="A37" s="4" t="s">
        <v>34</v>
      </c>
      <c r="B37" s="4">
        <v>128398</v>
      </c>
      <c r="C37" s="4" t="s">
        <v>156</v>
      </c>
      <c r="D37" s="4" t="s">
        <v>157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>
      <c r="A38" s="4" t="s">
        <v>34</v>
      </c>
      <c r="B38" s="4">
        <v>127240</v>
      </c>
      <c r="C38" s="4" t="s">
        <v>158</v>
      </c>
      <c r="D38" s="4" t="s">
        <v>159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>
      <c r="A39" s="4" t="s">
        <v>34</v>
      </c>
      <c r="B39" s="4">
        <v>128718</v>
      </c>
      <c r="C39" s="4" t="s">
        <v>160</v>
      </c>
      <c r="D39" s="4" t="s">
        <v>161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>
      <c r="A40" s="4" t="s">
        <v>34</v>
      </c>
      <c r="B40" s="4">
        <v>128451</v>
      </c>
      <c r="C40" s="4" t="s">
        <v>162</v>
      </c>
      <c r="D40" s="4" t="s">
        <v>163</v>
      </c>
      <c r="E40" s="4" t="s">
        <v>164</v>
      </c>
      <c r="F40" s="4" t="s">
        <v>165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>
      <c r="A41" s="4" t="s">
        <v>34</v>
      </c>
      <c r="B41" s="4">
        <v>127316</v>
      </c>
      <c r="C41" s="4" t="s">
        <v>166</v>
      </c>
      <c r="D41" s="4" t="s">
        <v>167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3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1:3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spans="1:3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spans="1:3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3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1:3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1:3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spans="1:3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:3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1:3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29" spans="2:2">
      <c r="B129" s="17"/>
    </row>
    <row r="130" spans="2:2">
      <c r="B130" s="17"/>
    </row>
    <row r="176" spans="2:2">
      <c r="B176" s="17"/>
    </row>
  </sheetData>
  <sheetProtection algorithmName="SHA-512" hashValue="azUSRgl2EYQyx/QBQNRhux29DxTJ9HbLvIiZBvVCCALWihKyeG4Y85Zg35x/ZpSMzn2JHaoVjYw5hDZuZs99dA==" saltValue="ohs1Rz9EOwfHTNXL24meyA==" spinCount="100000" sheet="1" objects="1" scenarios="1" formatColumns="0" selectLockedCells="1" autoFilter="0"/>
  <protectedRanges>
    <protectedRange algorithmName="SHA-512" hashValue="iF9nHG0v0g0GoC3w7KoYh9QwFLIvCyfbSr3W8vMDpyTadx6DTwb3dzgxZ0+R6JbNOzgE2C1MB0cbF6WmIMfVUw==" saltValue="odZ1s+epy7loA1HjoCNV7g==" spinCount="100000" sqref="A3:AF100" name="Plage1"/>
  </protectedRanges>
  <phoneticPr fontId="1" type="noConversion"/>
  <dataValidations xWindow="1114" yWindow="433" count="2">
    <dataValidation type="whole" errorStyle="warning" allowBlank="1" showInputMessage="1" showErrorMessage="1" errorTitle="Référence invalide" error="Le valeur saisi ne semble pas correspondre à une référence Advenir valide: veuillez vérifier et rééssayer svp." promptTitle="Numéro dossier Advenir" prompt="Veuillez saisir la référence de votre dossier Advenir_x000a_(numéro à 5 chiffres)" sqref="B2:B118 B120:B128 B131:B175" xr:uid="{FB01A9B2-5EF0-4104-B67D-C785E5DAB576}">
      <formula1>10000</formula1>
      <formula2>99999</formula2>
    </dataValidation>
    <dataValidation type="custom" allowBlank="1" showInputMessage="1" showErrorMessage="1" promptTitle="SVP saisir ID en format eMI3 " prompt="Le format eMI3 de l'identifiant est composé par_x000a_· 2 lettres suivies d'un *_x000a_· 3 caractères alphanumériques suivis d'un *_x000a_· la lettre E_x000a_· l'identifiant utilisé dans votre backend._x000a_Les lettres sont à saisir en MAJUSCULES._x000a_Exemple: XX*YYY*EZ1Z2Z3Z4Z5" sqref="C2:AF110 C120:AF175 G111:AF119 C111:F118" xr:uid="{1AEBF493-F9A5-4126-B64E-F2AD646F45D0}">
      <formula1>AND(ISNUMBER(SUMPRODUCT(SEARCH(MID(C2,ROW(INDIRECT("1:"&amp;LEN(MID(C2,1,2)))),1),"ABCDEFGHIJKLMNOPQRSTUVWXYZ"))),MID(C2,3,1)="*",MID(C2,7,1)="*",LEFT(MID(C2,8,8),1)="E",EXACT(C2,UPPER(C2)),ISTEXT(C2),COUNTIF(C2,"")=0)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7AE5C-95B8-4D88-93E7-5856D237859C}">
  <dimension ref="A1:A25"/>
  <sheetViews>
    <sheetView zoomScale="145" zoomScaleNormal="145" workbookViewId="0"/>
  </sheetViews>
  <sheetFormatPr baseColWidth="10" defaultColWidth="11.44140625" defaultRowHeight="14.4"/>
  <cols>
    <col min="1" max="1" width="121.109375" customWidth="1"/>
  </cols>
  <sheetData>
    <row r="1" spans="1:1" ht="18">
      <c r="A1" s="14" t="s">
        <v>35</v>
      </c>
    </row>
    <row r="2" spans="1:1" ht="15.6">
      <c r="A2" s="7"/>
    </row>
    <row r="3" spans="1:1" ht="15.6">
      <c r="A3" s="11" t="s">
        <v>36</v>
      </c>
    </row>
    <row r="4" spans="1:1">
      <c r="A4" s="8" t="s">
        <v>37</v>
      </c>
    </row>
    <row r="5" spans="1:1">
      <c r="A5" s="8" t="s">
        <v>38</v>
      </c>
    </row>
    <row r="6" spans="1:1">
      <c r="A6" s="8" t="s">
        <v>39</v>
      </c>
    </row>
    <row r="7" spans="1:1" ht="28.2">
      <c r="A7" s="8" t="s">
        <v>40</v>
      </c>
    </row>
    <row r="8" spans="1:1">
      <c r="A8" s="13" t="s">
        <v>41</v>
      </c>
    </row>
    <row r="9" spans="1:1">
      <c r="A9" s="8"/>
    </row>
    <row r="10" spans="1:1" ht="15.6">
      <c r="A10" s="11" t="s">
        <v>42</v>
      </c>
    </row>
    <row r="11" spans="1:1">
      <c r="A11" s="8" t="s">
        <v>43</v>
      </c>
    </row>
    <row r="12" spans="1:1">
      <c r="A12" s="9" t="s">
        <v>44</v>
      </c>
    </row>
    <row r="13" spans="1:1">
      <c r="A13" s="9" t="s">
        <v>45</v>
      </c>
    </row>
    <row r="14" spans="1:1" ht="15" customHeight="1">
      <c r="A14" s="9" t="s">
        <v>46</v>
      </c>
    </row>
    <row r="15" spans="1:1">
      <c r="A15" s="10" t="s">
        <v>47</v>
      </c>
    </row>
    <row r="17" spans="1:1" ht="15.6">
      <c r="A17" s="11" t="s">
        <v>48</v>
      </c>
    </row>
    <row r="18" spans="1:1">
      <c r="A18" s="12" t="s">
        <v>49</v>
      </c>
    </row>
    <row r="19" spans="1:1">
      <c r="A19" s="12"/>
    </row>
    <row r="20" spans="1:1" ht="15.6">
      <c r="A20" s="11" t="s">
        <v>50</v>
      </c>
    </row>
    <row r="21" spans="1:1">
      <c r="A21" s="8" t="s">
        <v>51</v>
      </c>
    </row>
    <row r="23" spans="1:1" ht="15.6">
      <c r="A23" s="11" t="s">
        <v>52</v>
      </c>
    </row>
    <row r="24" spans="1:1">
      <c r="A24" s="12" t="s">
        <v>53</v>
      </c>
    </row>
    <row r="25" spans="1:1">
      <c r="A25" s="12" t="s">
        <v>54</v>
      </c>
    </row>
  </sheetData>
  <sheetProtection algorithmName="SHA-512" hashValue="/uhYVaG6B+SOVLjFkHDFd2oTsKupivHIOKmTLuRyLUxvwXzzLeU5TJGd3byNEiVJ+c6CY34EaufUUCSUALRyJA==" saltValue="SExLhB0meJNAXemLdfrfzg==" spinCount="100000" sheet="1" objects="1" scenarios="1"/>
  <hyperlinks>
    <hyperlink ref="A24" r:id="rId1" xr:uid="{466E972D-B7B2-43ED-A89B-D38467C05460}"/>
    <hyperlink ref="A25" r:id="rId2" xr:uid="{FE398745-6001-4EC7-B34B-9052F6F785D1}"/>
    <hyperlink ref="A18" r:id="rId3" xr:uid="{81A47D1A-3F63-4AF9-A45F-1436582FEE9B}"/>
    <hyperlink ref="A8" r:id="rId4" xr:uid="{CF4E22DE-175C-43C4-AFCF-CB34C9D9EEC9}"/>
  </hyperlinks>
  <pageMargins left="0.7" right="0.7" top="0.75" bottom="0.75" header="0.3" footer="0.3"/>
  <pageSetup paperSize="9"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F8583-1572-40FA-BB61-D56F68976CA1}">
  <sheetPr codeName="Feuil2"/>
  <dimension ref="A1:J22"/>
  <sheetViews>
    <sheetView workbookViewId="0">
      <selection activeCell="E22" sqref="E22"/>
    </sheetView>
  </sheetViews>
  <sheetFormatPr baseColWidth="10" defaultColWidth="11.44140625" defaultRowHeight="14.4"/>
  <sheetData>
    <row r="1" spans="1:10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J1" t="s">
        <v>63</v>
      </c>
    </row>
    <row r="2" spans="1:10">
      <c r="A2" s="1" t="s">
        <v>64</v>
      </c>
      <c r="B2" t="b" cm="1">
        <f t="array" aca="1" ref="B2" ca="1">ISNUMBER(SUMPRODUCT(SEARCH(MID(A2,ROW(INDIRECT("1:"&amp;LEN(MID(A2,1,2)))),1),"ABCDEFGHIJKLMNOPQRSTUVWXYZ")))</f>
        <v>1</v>
      </c>
      <c r="C2" t="b">
        <f>AND(MID(A2,3,1)="*",MID(A2,7,1)="*")</f>
        <v>1</v>
      </c>
      <c r="D2" t="b" cm="1">
        <f t="array" aca="1" ref="D2" ca="1">ISNUMBER(SUMPRODUCT(SEARCH(MID(A2,ROW(INDIRECT("1:"&amp;LEN(A2))),1),"*0123456789ABCDEFGHIJKLMNOPQRSTUVWXYZ")))</f>
        <v>1</v>
      </c>
      <c r="E2" t="b">
        <f>LEN(A2)&gt;8</f>
        <v>1</v>
      </c>
      <c r="F2" t="b">
        <f>LEFT(MID(A2,8,8),1)="E"</f>
        <v>1</v>
      </c>
      <c r="G2" t="b">
        <f>AND(EXACT(A2,UPPER(A2)),ISTEXT(A2))</f>
        <v>1</v>
      </c>
      <c r="H2" t="b">
        <f>COUNTIF(A2,"")=0</f>
        <v>1</v>
      </c>
      <c r="J2" t="b" cm="1">
        <f t="array" aca="1" ref="J2" ca="1">AND(ISNUMBER(SUMPRODUCT(SEARCH(MID(A2,ROW(INDIRECT("1:"&amp;LEN(MID(A2,1,2)))),1),"ABCDEFGHIJKLMNOPQRSTUVWXYZ"))),MID(A2,3,1)="*",MID(A2,7,1)="*",ISNUMBER(SUMPRODUCT(SEARCH(MID(A2,ROW(INDIRECT("1:"&amp;LEN(A2))),1),"*0123456789ABCDEFGHIJKLMNOPQRSTUVWXYZ"))),ISNUMBER(SUMPRODUCT(SEARCH(MID(A2,ROW(INDIRECT("1:"&amp;LEN(A2))),1),"*0123456789ABCDEFGHIJKLMNOPQRSTUVWXYZ"))),LEFT(MID(A2,8,8),1)="E",EXACT(A2,UPPER(A2)),ISTEXT(A2),COUNTIF(A2,"")=0)</f>
        <v>1</v>
      </c>
    </row>
    <row r="22" spans="5:5">
      <c r="E22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8233364E14FD41A7C933B0B328552F" ma:contentTypeVersion="12" ma:contentTypeDescription="Crée un document." ma:contentTypeScope="" ma:versionID="cfa1a2afe4a5da651fa7172ad5c2d272">
  <xsd:schema xmlns:xsd="http://www.w3.org/2001/XMLSchema" xmlns:xs="http://www.w3.org/2001/XMLSchema" xmlns:p="http://schemas.microsoft.com/office/2006/metadata/properties" xmlns:ns2="27807b5c-2910-4d32-a224-65d8c1a9f597" xmlns:ns3="5ec3d4ae-bae9-49a0-8722-ae7ac4b362ea" targetNamespace="http://schemas.microsoft.com/office/2006/metadata/properties" ma:root="true" ma:fieldsID="f04a8d1161991cefcecbd9f9738adc33" ns2:_="" ns3:_="">
    <xsd:import namespace="27807b5c-2910-4d32-a224-65d8c1a9f597"/>
    <xsd:import namespace="5ec3d4ae-bae9-49a0-8722-ae7ac4b362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807b5c-2910-4d32-a224-65d8c1a9f5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c3d4ae-bae9-49a0-8722-ae7ac4b362e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1D0404-944C-4714-96B3-27C51E7B33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807b5c-2910-4d32-a224-65d8c1a9f597"/>
    <ds:schemaRef ds:uri="5ec3d4ae-bae9-49a0-8722-ae7ac4b362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E85C52-ED97-4D6D-800C-123E08E744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Advenir</vt:lpstr>
      <vt:lpstr>Informations</vt:lpstr>
      <vt:lpstr>H2</vt:lpstr>
      <vt:lpstr>Saisie_Advenir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 PENSADO</dc:creator>
  <cp:keywords/>
  <dc:description/>
  <cp:lastModifiedBy>GANZIZ Asma</cp:lastModifiedBy>
  <cp:revision/>
  <dcterms:created xsi:type="dcterms:W3CDTF">2021-06-09T09:13:25Z</dcterms:created>
  <dcterms:modified xsi:type="dcterms:W3CDTF">2023-12-08T16:19:05Z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0x010100798233364E14FD41A7C933B0B328552F</vt:lpwstr>
  </property>
</Properties>
</file>