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filterPrivacy="1"/>
  <xr:revisionPtr revIDLastSave="0" documentId="13_ncr:1_{22080388-E2E2-C747-83C9-95E1A6538EBF}" xr6:coauthVersionLast="37" xr6:coauthVersionMax="37" xr10:uidLastSave="{00000000-0000-0000-0000-000000000000}"/>
  <bookViews>
    <workbookView xWindow="0" yWindow="460" windowWidth="28800" windowHeight="17540" tabRatio="855" activeTab="4" xr2:uid="{00000000-000D-0000-FFFF-FFFF00000000}"/>
  </bookViews>
  <sheets>
    <sheet name="Instructions --&gt;" sheetId="2" r:id="rId1"/>
    <sheet name="Questions --&gt;" sheetId="3" r:id="rId2"/>
    <sheet name="Case 1--&gt;" sheetId="5" r:id="rId3"/>
    <sheet name="Case - Answers" sheetId="6" r:id="rId4"/>
    <sheet name="Case - Solving&amp;Explanation" sheetId="7" r:id="rId5"/>
    <sheet name="Answers" sheetId="8" state="hidden" r:id="rId6"/>
  </sheets>
  <calcPr calcId="17902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1" i="8" l="1"/>
  <c r="A62" i="8"/>
  <c r="A63" i="8"/>
  <c r="A56" i="8"/>
  <c r="A57" i="8"/>
  <c r="A58" i="8"/>
  <c r="A59" i="8"/>
  <c r="A60" i="8"/>
  <c r="A51" i="8"/>
  <c r="A52" i="8"/>
  <c r="A53" i="8"/>
  <c r="A54" i="8"/>
  <c r="A55" i="8"/>
  <c r="A48" i="8"/>
  <c r="A49" i="8"/>
  <c r="A50" i="8"/>
  <c r="A46" i="8"/>
  <c r="A43" i="8"/>
  <c r="A44" i="8"/>
  <c r="A45" i="8"/>
  <c r="A39" i="8"/>
  <c r="A40" i="8"/>
  <c r="A41" i="8"/>
  <c r="A42" i="8"/>
  <c r="A35" i="8"/>
  <c r="A36" i="8"/>
  <c r="A37" i="8"/>
  <c r="A38" i="8"/>
  <c r="A30" i="8"/>
  <c r="A31" i="8"/>
  <c r="A32" i="8"/>
  <c r="A33" i="8"/>
  <c r="A25" i="8"/>
  <c r="A26" i="8"/>
  <c r="A27" i="8"/>
  <c r="A28" i="8"/>
  <c r="A29" i="8"/>
  <c r="A24" i="8"/>
  <c r="A21" i="8"/>
  <c r="A22" i="8"/>
  <c r="A23" i="8"/>
  <c r="A16" i="8"/>
  <c r="A17" i="8"/>
  <c r="A18" i="8"/>
  <c r="A19" i="8"/>
  <c r="A20" i="8"/>
  <c r="A2" i="8"/>
  <c r="A3" i="8"/>
  <c r="A4" i="8"/>
  <c r="A5" i="8"/>
  <c r="A6" i="8"/>
  <c r="A7" i="8"/>
  <c r="A8" i="8"/>
  <c r="A9" i="8"/>
  <c r="A10" i="8"/>
  <c r="A11" i="8"/>
  <c r="A12" i="8"/>
  <c r="A13" i="8"/>
  <c r="A14" i="8"/>
  <c r="C69" i="5" l="1"/>
  <c r="F77" i="5"/>
  <c r="D6" i="2" l="1"/>
  <c r="F78" i="5" l="1"/>
  <c r="C76" i="5"/>
  <c r="C72" i="5"/>
  <c r="C73" i="5" s="1"/>
  <c r="F71" i="5"/>
  <c r="F73" i="5" s="1"/>
  <c r="C54" i="5"/>
  <c r="C79" i="5" l="1"/>
  <c r="F79" i="5"/>
</calcChain>
</file>

<file path=xl/sharedStrings.xml><?xml version="1.0" encoding="utf-8"?>
<sst xmlns="http://schemas.openxmlformats.org/spreadsheetml/2006/main" count="226" uniqueCount="182">
  <si>
    <t>Кінцева оцінка складається з:</t>
  </si>
  <si>
    <t xml:space="preserve">Робота в класі: </t>
  </si>
  <si>
    <t>Питання:</t>
  </si>
  <si>
    <t>Разом</t>
  </si>
  <si>
    <t>Питання</t>
  </si>
  <si>
    <t>Питання 1</t>
  </si>
  <si>
    <t>Рішення</t>
  </si>
  <si>
    <t>Питання 2</t>
  </si>
  <si>
    <t>Питання 3</t>
  </si>
  <si>
    <t>Грошовий потік від операцій становив 117000 грн, компанія закупила обладнання на 80000 грн, при цьому позичила 60000 грн в банку та виплатила дивідендів на суму 30000 грн. Який чистий грошовий потік доступний фірмі?</t>
  </si>
  <si>
    <t>Питання 4</t>
  </si>
  <si>
    <t>Валовий прибуток компанії становив 2000000 грн у цьому році. Компанія заплатила адміністративному персоналу заробітну плату на суму 500000 за рік. Оренда приміщення коштувала 15000 грн в місяць. Компанія мала довгостроковий борг на суму 1000000 грн  під 10% річних. Податок становив 40%. Який чистий прибуток компанії?</t>
  </si>
  <si>
    <t>Питання 5</t>
  </si>
  <si>
    <t>Питання 6</t>
  </si>
  <si>
    <t>Базуючись на інформації в питанні 5. Який робочий капітал компанії?</t>
  </si>
  <si>
    <t>Питання 7</t>
  </si>
  <si>
    <t>Базуючись на інформації в питанні 5. Які зобов’язання компанії?</t>
  </si>
  <si>
    <t>Питання 8</t>
  </si>
  <si>
    <t>Питання 9</t>
  </si>
  <si>
    <t>На початок року накопичений нерозподілений прибуток компанії становив 1550000. Компанія закінчила рік з чистим прибутком у розмірі 200000 грн. Компанія платить 40% дивідендів. Який розмір накопиченого нерозподіленого прибутку станом на кінець року?</t>
  </si>
  <si>
    <t>Питання 10</t>
  </si>
  <si>
    <t>Питання 11</t>
  </si>
  <si>
    <t xml:space="preserve">Компанія закупила наступне обладнання
                Початкова вартість   Зношення до кінця періоду   Корисний період
Станок        1 100000                             60%                                                   5 років
Станок        2 500000                             90%                                                   3 роки
Станок        3 350000                             50%                                                   2 роки
Яка вартість річних амортизаційних витрат?
</t>
  </si>
  <si>
    <t>Питання 12</t>
  </si>
  <si>
    <t>Чистий прибуток компанії становив 410000 грн на кінець року. Компанія не платила жодних дивідендів. Який нерозподілений прибуток компанії по цьому році?</t>
  </si>
  <si>
    <t>Питання 13</t>
  </si>
  <si>
    <t>Питання 14</t>
  </si>
  <si>
    <t>EBITDA компанії склав 500000 грн. Вартість обладнання компанії становило 1000000 і воно амортизується протягом 10 років до 0. В компанії було довгострокове зобов’язання на суму 1000000 грн терміном на 5 років під 5% річних. Зміни в робочому капіталі компанії становили 250000 грн. Який чистий грошовий потік від операцій компанії?</t>
  </si>
  <si>
    <t>Питання 15</t>
  </si>
  <si>
    <t>Короткострокові зобов’язання компанії становили 1200000 грн. Довгострокових зобов’язань не було, а розмір всього власного капіталу становив 2000000 грн. Який розмір активів компанії?</t>
  </si>
  <si>
    <t>Питання 16</t>
  </si>
  <si>
    <t>Питання 17</t>
  </si>
  <si>
    <t>Користуючись інформацією з питання 17 – яка вартість нефізичних активів компанії, якщо короткострокові активи склали 300000, а вартість всіх активів була 2000000.</t>
  </si>
  <si>
    <t>Чому, на вашу думку, чим довший термін погашення кредиту (або облігації), тим більшим буде процент по ньому?</t>
  </si>
  <si>
    <t>Протягом модуля, що вам далося найлегше, а що, найтяжче?</t>
  </si>
  <si>
    <t>Liquidity ratios</t>
  </si>
  <si>
    <t>Current Ratio</t>
  </si>
  <si>
    <t>Quick Ratio</t>
  </si>
  <si>
    <t>Cash Ratio</t>
  </si>
  <si>
    <t>Activity ratios</t>
  </si>
  <si>
    <t>Total assets turnover</t>
  </si>
  <si>
    <t>Receivables Turnover</t>
  </si>
  <si>
    <t>Average collection period</t>
  </si>
  <si>
    <t>Inventory Turnover</t>
  </si>
  <si>
    <t>Days in inventory</t>
  </si>
  <si>
    <t>Profitability ratios</t>
  </si>
  <si>
    <t>Net profit margin</t>
  </si>
  <si>
    <t>EBITDA margin</t>
  </si>
  <si>
    <t>Gross profit margin</t>
  </si>
  <si>
    <t>ROA</t>
  </si>
  <si>
    <t>ROE</t>
  </si>
  <si>
    <t>Leverage ratios</t>
  </si>
  <si>
    <t>Debt ratio</t>
  </si>
  <si>
    <t>Debt-to-equity ratio</t>
  </si>
  <si>
    <t>Назва</t>
  </si>
  <si>
    <t>К-ть проданих</t>
  </si>
  <si>
    <t>Ціна за штуку</t>
  </si>
  <si>
    <t>Стінка "Гуцулка"</t>
  </si>
  <si>
    <t>Кутик "Вечірній Сихів"</t>
  </si>
  <si>
    <t>Кухна "Над Полтвою"</t>
  </si>
  <si>
    <t>Гуцулка</t>
  </si>
  <si>
    <t>Вечірній Сихів</t>
  </si>
  <si>
    <t>Над Полтвою</t>
  </si>
  <si>
    <t>Шпон, м.кв</t>
  </si>
  <si>
    <t>Плита, м. кв</t>
  </si>
  <si>
    <t>Шурупи, шт</t>
  </si>
  <si>
    <t>Тканина, м.кв</t>
  </si>
  <si>
    <t>Фурнітура, шт</t>
  </si>
  <si>
    <t>Замки, шт</t>
  </si>
  <si>
    <t>Шпон, за м.кв</t>
  </si>
  <si>
    <t>Плита, за м. кв</t>
  </si>
  <si>
    <t>Тканина, за м.кв</t>
  </si>
  <si>
    <t>Фурнітура, за шт</t>
  </si>
  <si>
    <t>Замки, за шт</t>
  </si>
  <si>
    <t>Площа</t>
  </si>
  <si>
    <t>Ціна за м.кв</t>
  </si>
  <si>
    <t>Виробниче</t>
  </si>
  <si>
    <t>Офісне</t>
  </si>
  <si>
    <t>Початкова вартість, грн</t>
  </si>
  <si>
    <t>Термін амортизації, років</t>
  </si>
  <si>
    <t>Рік придбання</t>
  </si>
  <si>
    <t>Залишкова вартість</t>
  </si>
  <si>
    <t>Станки</t>
  </si>
  <si>
    <t>Автомобілі</t>
  </si>
  <si>
    <t>Обладнання</t>
  </si>
  <si>
    <t>Механізми</t>
  </si>
  <si>
    <t>Balance Sheet</t>
  </si>
  <si>
    <t>Assets</t>
  </si>
  <si>
    <t>Liabilities</t>
  </si>
  <si>
    <t>Cash</t>
  </si>
  <si>
    <t>Accounts Payable</t>
  </si>
  <si>
    <t>Accounts Receivable</t>
  </si>
  <si>
    <t>Notes</t>
  </si>
  <si>
    <t>Inventory</t>
  </si>
  <si>
    <t>Total Current Liabilities</t>
  </si>
  <si>
    <t>Prepaid Expenses</t>
  </si>
  <si>
    <t>Long-term liabilities</t>
  </si>
  <si>
    <t>Total Current Assets</t>
  </si>
  <si>
    <t>Total Liablities</t>
  </si>
  <si>
    <t>PPE</t>
  </si>
  <si>
    <t>Equity</t>
  </si>
  <si>
    <t>Accumulated Depreciation</t>
  </si>
  <si>
    <t>Shareholders' Equity</t>
  </si>
  <si>
    <t>Intangibles</t>
  </si>
  <si>
    <t>Retained Earnings</t>
  </si>
  <si>
    <t>Total Equity</t>
  </si>
  <si>
    <t>Total Assets</t>
  </si>
  <si>
    <t>Total E+L</t>
  </si>
  <si>
    <t xml:space="preserve">Виробничий відділ надав розрахунок матеріалів необхідних для виготовлення одної штуки продукції. </t>
  </si>
  <si>
    <t xml:space="preserve">Весь персонал компанії становив 20 працівників, включаючи директора. 10 працівників було задіяно на виробництві, з середнім укладом 5000 грн. </t>
  </si>
  <si>
    <t>Ніяких змін в передоплачених витратах та в розмірі нефізичних активів не відбулося.</t>
  </si>
  <si>
    <t>Також, адміністративні витрати становили 5% від валового доходу.</t>
  </si>
  <si>
    <t>Всі покупки відбувались в перший день відповідного року.</t>
  </si>
  <si>
    <t>Компанія орендувала наступні приміщення:</t>
  </si>
  <si>
    <t>Попередні довгострокові борги кошутвали компанії 6% річних.</t>
  </si>
  <si>
    <t>Компанія платила 75% дивідендів щорічно.</t>
  </si>
  <si>
    <t>Компанія заробила 200000 грн в 2016 році. Валові витрати склали 115000 грн а операційні витрати становили 50000 грн. Яка EBITDA компанії?</t>
  </si>
  <si>
    <t xml:space="preserve">Компанія продає шкарпетки. На початку року компанія купила 10000 пар по 10 грн за пару. Шкарпетки продавались по 15 грн за пару. Якщо компанія продала 9000 пар, то яким був її валовий дохід? </t>
  </si>
  <si>
    <t>Ви отримали наступні виписки з бухгалтерії:
Дебіторська заборгованість – 400000 грн
Кредиторська заборгованість – 300000 грн
Короткостроковий кредит - 800000
Готівка – 40000
Облігація терміном на 5 років – 2000000
Вартість складських запасів – 437000
Заборгованість перед працівниками  - 115000
Заплачена абонентська плата на наступний рік на пошті – 15000
Які короткострокові акитви фірми?</t>
  </si>
  <si>
    <t>Компанія перепродує столи. Вільний грошовий потік доступний компанії на кінець року становив 460000 грн. Чистий прибуток компанії був 500000 а амортизація становила 10000. Компанія на початку року закупила 100000 штук столів і всі продала до кінця року, при цьому не докупляючи нових та заплативши повну вартість спочатку. Клієнти розраховувались готівкою відразу. На початку року компанія не мала жодних боргів, проте позичила в лютому 100000 грн для закупівлі торгового обладнання (на всю суму). До кінця року компанія повернула 20000 грн. Які дивіденди отримав власник компанії?</t>
  </si>
  <si>
    <t>На початок року початкова вартість фізичних активів становила 1150000 грн та накопичена амортизація склала 25000 грн. Протягом року компанія докупила обладнання на 65000. Вартість річних амортизаційних витрат склала 15000 грн. Яка чиста вартість фізичних активів компанії на кінець року?</t>
  </si>
  <si>
    <t>Середній уклад адміністративного персоналу становив 7,000 грн, а директор отримував 12,000 грн.</t>
  </si>
  <si>
    <t>Банківські витрати становили 1% від загального доходу. Всі інші операційні витрати склали 1,200,000.</t>
  </si>
  <si>
    <t>Income Statement</t>
  </si>
  <si>
    <t>Cash Flow Statement</t>
  </si>
  <si>
    <t>Revenue</t>
  </si>
  <si>
    <t>COGS</t>
  </si>
  <si>
    <t>Gross Profit</t>
  </si>
  <si>
    <t>EBITDA</t>
  </si>
  <si>
    <t>EBIT</t>
  </si>
  <si>
    <t>Interest</t>
  </si>
  <si>
    <t>EBT</t>
  </si>
  <si>
    <t>Capex</t>
  </si>
  <si>
    <t>Dividends</t>
  </si>
  <si>
    <t>Interest Coverage</t>
  </si>
  <si>
    <t>OpEx</t>
  </si>
  <si>
    <t>Depreciation</t>
  </si>
  <si>
    <t>TAXES</t>
  </si>
  <si>
    <t>NET INCOME</t>
  </si>
  <si>
    <t>DIVIDENDS</t>
  </si>
  <si>
    <t>RETAINED EARNINGS</t>
  </si>
  <si>
    <t>Operations</t>
  </si>
  <si>
    <t>Net Income</t>
  </si>
  <si>
    <t>Change in working capital</t>
  </si>
  <si>
    <t>CF from Operations</t>
  </si>
  <si>
    <t>Investing</t>
  </si>
  <si>
    <t>Proceeds from disposal</t>
  </si>
  <si>
    <t>CF from investing</t>
  </si>
  <si>
    <t>Financing</t>
  </si>
  <si>
    <t>Change in debt</t>
  </si>
  <si>
    <t>CF from financing</t>
  </si>
  <si>
    <t>Free CF</t>
  </si>
  <si>
    <t>Financial Ratios</t>
  </si>
  <si>
    <t>Також, біля кожної дії, внесіть пояснення своєї логіки (одне-два речення).</t>
  </si>
  <si>
    <t>Внесіть розв'язок до кейсу в цій закладці. Відповіді в закладці Case-Answers повинні бути залінковані до розв'язку тут.</t>
  </si>
  <si>
    <t>Кейс 1</t>
  </si>
  <si>
    <t>Кейс 1:</t>
  </si>
  <si>
    <t>Одне питання оцінюється в 1%</t>
  </si>
  <si>
    <t>Потрібно показати розрахунок в відведених полях та внести відповіді в жовті клітинки</t>
  </si>
  <si>
    <t>ОСНОВНІ ЗАВДАННЯ</t>
  </si>
  <si>
    <t>Шурупи, за шт</t>
  </si>
  <si>
    <t xml:space="preserve">Порахуйте фінансові коефіцієнти для цієї компанії. Це питання ми не встигнули розлянути в класі, тому потрібно розібратися самосітйно (презентація 4 - Financial Ratios). </t>
  </si>
  <si>
    <t>Компанія АВС займається виготовленням меблів та продає їх на внутрішньому ринку. Пропозиція продукції компанії у 2018 році виглядала наступним чином:</t>
  </si>
  <si>
    <t xml:space="preserve">У 2019 році компанія підняла всі ціни на 20%. Продажі у 2019 році становили: Гуцулка – 3,200, Вечірній Сихів – 1,800, Над Полтвою – 1,000 (штук). </t>
  </si>
  <si>
    <t>В той же ж час, вартість матеріалів у 2018 році становила:</t>
  </si>
  <si>
    <t xml:space="preserve">Ціни на матеріали не мінялися протягом 2018-2019 років. </t>
  </si>
  <si>
    <t>У 2019 році компанія вирішила потратити на закупівлю матеріалів  на 2% більше від запланованих необхідних витрат на матеріали. У 2019 усі фактичні витрати на матеріали дорівнювали запланованим.</t>
  </si>
  <si>
    <t>На початку 2019 року компанія почала річну маркетингову кампанію для просування свого продукту. ЇЇ вартість становила 15,000,000 грн.</t>
  </si>
  <si>
    <t>В останній день 2019 роцу компанія виплатила 300,000 грн по своїх короткострокових боргах на які процент був 4%.</t>
  </si>
  <si>
    <t>Фізичні активи компанії на кінець 2018 року виглядали так:</t>
  </si>
  <si>
    <t>Проте, всю дебіторську та кредиторську заборгованість яка була на кінець 2018 було погашено погашено протягом 2019 року.</t>
  </si>
  <si>
    <t>Звіт про фінансову позицію за 2018 рік наведений нижче.</t>
  </si>
  <si>
    <t>Також, на початок 2019 році компанія докупила обладнання на суму 500,000 грн. Це обладнання буде продано через 4 роки за 60% від початкової вартості.</t>
  </si>
  <si>
    <t>Проте, 30 червня АВС випустила облігацію терміном погашення 5 років на суму 500,000 під 5% річних та виплатою кожні півроку.</t>
  </si>
  <si>
    <t>Також, компанія оподатковувалася на загальній систетмі за ставкою 19,5%.</t>
  </si>
  <si>
    <t>ВПИШІТЬ ВІДПОВІДІ В ТАБЛИЧКУ В КОЛОНКАХ K:L!!!! ВІДПОВІДЬ ПОВИННА БУТИ КІНЦЕВОЮ ЦИФРОЮ, ДВА ЗНАЧЕННЯ ПІСЛЯ КОМИ (КРІМ ПИТАНЬ 16-17)</t>
  </si>
  <si>
    <t>Change in Shareholders' Equity</t>
  </si>
  <si>
    <t>Станом на кінець 2019 року компанія не оплатила  постачальникам 3% від вартості закуплених матеріалів. Всі матеріали з 2018 року були використані протягом 2019.</t>
  </si>
  <si>
    <t>Також, станом на кінець 2019 року, 0,5% від доходу компанії за цей рік ще поки не було оплачено клієнтами.</t>
  </si>
  <si>
    <t>На кінець 2019 року у менеджерів на руках залишилось 5858864,48 грн готівки.</t>
  </si>
  <si>
    <t>Складіть Income Statement, Balance Sheet та Cash Flow Statement для компанії ABC станом на кінець 2019 року.</t>
  </si>
  <si>
    <t>Оцінюється правильність розрахунків (в жовтих клітинках заокруглено 2 цифр після коми - Case Answers) і пояснень до них (довільна форма в Case Solving&amp;Explanation)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</si>
</sst>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 _₴_-;\-* #,##0.00\ _₴_-;_-* &quot;-&quot;??\ _₴_-;_-@_-"/>
    <numFmt numFmtId="165" formatCode="_(* #,##0_);_(* \(#,##0\);_(*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theme="1"/>
      <name val="Calibri"/>
      <family val="2"/>
      <charset val="204"/>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29">
    <border>
      <left/>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s>
  <cellStyleXfs count="2">
    <xf numFmtId="0" fontId="0" fillId="0" borderId="0"/>
    <xf numFmtId="43" fontId="1" fillId="0" borderId="0" applyFont="0" applyFill="0" applyBorder="0" applyAlignment="0" applyProtection="0"/>
  </cellStyleXfs>
  <cellXfs count="107">
    <xf numFmtId="0" fontId="0" fillId="0" borderId="0" xfId="0"/>
    <xf numFmtId="0" fontId="3" fillId="0" borderId="1" xfId="0" applyFont="1" applyBorder="1"/>
    <xf numFmtId="0" fontId="0" fillId="0" borderId="1" xfId="0" applyBorder="1"/>
    <xf numFmtId="0" fontId="3" fillId="0" borderId="0" xfId="0" applyFont="1"/>
    <xf numFmtId="9" fontId="3" fillId="0" borderId="0" xfId="0" applyNumberFormat="1" applyFont="1"/>
    <xf numFmtId="0" fontId="4" fillId="0" borderId="2" xfId="0" applyFont="1" applyBorder="1"/>
    <xf numFmtId="0" fontId="0" fillId="0" borderId="3" xfId="0" applyBorder="1"/>
    <xf numFmtId="0" fontId="0" fillId="0" borderId="4" xfId="0" applyBorder="1"/>
    <xf numFmtId="0" fontId="3" fillId="0" borderId="5" xfId="0" applyFont="1" applyBorder="1"/>
    <xf numFmtId="0" fontId="0" fillId="0" borderId="0" xfId="0" applyBorder="1"/>
    <xf numFmtId="0" fontId="0" fillId="0" borderId="6" xfId="0" applyBorder="1"/>
    <xf numFmtId="0" fontId="0" fillId="0" borderId="8" xfId="0" applyBorder="1"/>
    <xf numFmtId="0" fontId="4" fillId="0" borderId="5"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Border="1" applyAlignment="1">
      <alignment horizontal="center"/>
    </xf>
    <xf numFmtId="0" fontId="0" fillId="0" borderId="18" xfId="0" applyBorder="1"/>
    <xf numFmtId="0" fontId="0" fillId="0" borderId="0" xfId="0" applyAlignment="1">
      <alignment vertical="center"/>
    </xf>
    <xf numFmtId="0" fontId="0" fillId="0" borderId="17" xfId="0" applyFill="1" applyBorder="1"/>
    <xf numFmtId="0" fontId="0" fillId="0" borderId="0" xfId="0" applyFill="1" applyBorder="1"/>
    <xf numFmtId="0" fontId="0" fillId="0" borderId="20" xfId="0" applyBorder="1"/>
    <xf numFmtId="0" fontId="0" fillId="0" borderId="19" xfId="0" applyBorder="1"/>
    <xf numFmtId="0" fontId="0" fillId="0" borderId="17" xfId="0" applyBorder="1"/>
    <xf numFmtId="0" fontId="0" fillId="0" borderId="22" xfId="0" applyBorder="1"/>
    <xf numFmtId="0" fontId="0" fillId="0" borderId="21" xfId="0" applyBorder="1"/>
    <xf numFmtId="0" fontId="0" fillId="0" borderId="23" xfId="0" applyBorder="1"/>
    <xf numFmtId="165" fontId="0" fillId="0" borderId="17" xfId="1" applyNumberFormat="1" applyFont="1" applyBorder="1"/>
    <xf numFmtId="0" fontId="0" fillId="0" borderId="24" xfId="0" applyBorder="1"/>
    <xf numFmtId="165" fontId="0" fillId="0" borderId="19" xfId="1" applyNumberFormat="1" applyFont="1" applyBorder="1"/>
    <xf numFmtId="0" fontId="0" fillId="0" borderId="25" xfId="0" applyBorder="1"/>
    <xf numFmtId="165" fontId="0" fillId="0" borderId="21" xfId="1" applyNumberFormat="1" applyFont="1" applyBorder="1"/>
    <xf numFmtId="0" fontId="0" fillId="0" borderId="26" xfId="0" applyBorder="1"/>
    <xf numFmtId="0" fontId="0" fillId="0" borderId="27" xfId="0" applyBorder="1"/>
    <xf numFmtId="0" fontId="0" fillId="0" borderId="28" xfId="0" applyBorder="1"/>
    <xf numFmtId="165" fontId="0" fillId="0" borderId="27" xfId="1" applyNumberFormat="1" applyFont="1" applyBorder="1"/>
    <xf numFmtId="0" fontId="4" fillId="0" borderId="22" xfId="0" applyFont="1" applyBorder="1"/>
    <xf numFmtId="0" fontId="4" fillId="0" borderId="23" xfId="0" applyFont="1" applyBorder="1"/>
    <xf numFmtId="0" fontId="2" fillId="0" borderId="7" xfId="0" applyFont="1" applyBorder="1"/>
    <xf numFmtId="0" fontId="2" fillId="0" borderId="8" xfId="0" applyFont="1" applyBorder="1"/>
    <xf numFmtId="0" fontId="2" fillId="0" borderId="9" xfId="0" applyFont="1" applyBorder="1"/>
    <xf numFmtId="0" fontId="2" fillId="0" borderId="5" xfId="0" applyFont="1" applyBorder="1"/>
    <xf numFmtId="0" fontId="2" fillId="0" borderId="0" xfId="0" applyFont="1" applyBorder="1"/>
    <xf numFmtId="0" fontId="2" fillId="0" borderId="6" xfId="0" applyFont="1" applyBorder="1"/>
    <xf numFmtId="0" fontId="2" fillId="0" borderId="10" xfId="0" applyFont="1" applyBorder="1"/>
    <xf numFmtId="0" fontId="2" fillId="0" borderId="11" xfId="0" applyFont="1" applyBorder="1"/>
    <xf numFmtId="0" fontId="2" fillId="0" borderId="12" xfId="0" applyFont="1" applyBorder="1"/>
    <xf numFmtId="0" fontId="2" fillId="0" borderId="0" xfId="0" applyFont="1"/>
    <xf numFmtId="165" fontId="0" fillId="0" borderId="0" xfId="1" applyNumberFormat="1" applyFont="1" applyBorder="1" applyAlignment="1">
      <alignment horizontal="center"/>
    </xf>
    <xf numFmtId="165" fontId="0" fillId="0" borderId="17" xfId="1" applyNumberFormat="1" applyFont="1" applyBorder="1" applyAlignment="1">
      <alignment horizontal="center"/>
    </xf>
    <xf numFmtId="165" fontId="0" fillId="0" borderId="1" xfId="1" applyNumberFormat="1" applyFont="1" applyBorder="1" applyAlignment="1">
      <alignment horizontal="center"/>
    </xf>
    <xf numFmtId="165" fontId="0" fillId="0" borderId="19" xfId="1" applyNumberFormat="1" applyFont="1" applyBorder="1" applyAlignment="1">
      <alignment horizontal="center"/>
    </xf>
    <xf numFmtId="0" fontId="0" fillId="0" borderId="14" xfId="0" applyBorder="1" applyAlignment="1">
      <alignment horizontal="right"/>
    </xf>
    <xf numFmtId="0" fontId="0" fillId="0" borderId="15" xfId="0" applyBorder="1" applyAlignment="1">
      <alignment horizontal="right"/>
    </xf>
    <xf numFmtId="0" fontId="0" fillId="0" borderId="13" xfId="0" applyBorder="1" applyAlignment="1">
      <alignment horizontal="center" vertical="center" wrapText="1"/>
    </xf>
    <xf numFmtId="165" fontId="0" fillId="0" borderId="20" xfId="1" applyNumberFormat="1" applyFont="1" applyBorder="1" applyAlignment="1">
      <alignment horizontal="center"/>
    </xf>
    <xf numFmtId="165" fontId="0" fillId="0" borderId="16" xfId="1" applyNumberFormat="1" applyFont="1" applyBorder="1" applyAlignment="1">
      <alignment horizontal="center"/>
    </xf>
    <xf numFmtId="165" fontId="0" fillId="0" borderId="18" xfId="1" applyNumberFormat="1" applyFont="1" applyBorder="1" applyAlignment="1">
      <alignment horizontal="center"/>
    </xf>
    <xf numFmtId="165" fontId="0" fillId="0" borderId="18" xfId="1" applyNumberFormat="1" applyFont="1" applyBorder="1"/>
    <xf numFmtId="0" fontId="0" fillId="0" borderId="13" xfId="0" applyBorder="1" applyAlignment="1">
      <alignment horizontal="right"/>
    </xf>
    <xf numFmtId="0" fontId="4" fillId="0" borderId="0" xfId="0" applyFont="1"/>
    <xf numFmtId="0" fontId="3" fillId="0" borderId="25" xfId="0" applyFont="1" applyBorder="1"/>
    <xf numFmtId="0" fontId="3" fillId="0" borderId="24" xfId="0" applyFont="1" applyBorder="1"/>
    <xf numFmtId="9" fontId="3" fillId="0" borderId="19" xfId="0" applyNumberFormat="1" applyFont="1" applyBorder="1"/>
    <xf numFmtId="0" fontId="0" fillId="2" borderId="0" xfId="0" applyFill="1" applyBorder="1"/>
    <xf numFmtId="0" fontId="0" fillId="2" borderId="21" xfId="0" applyFill="1" applyBorder="1"/>
    <xf numFmtId="0" fontId="0" fillId="2" borderId="17" xfId="0" applyFill="1" applyBorder="1"/>
    <xf numFmtId="43" fontId="0" fillId="2" borderId="17" xfId="1" applyFont="1" applyFill="1" applyBorder="1"/>
    <xf numFmtId="43" fontId="0" fillId="2" borderId="19" xfId="1" applyFont="1" applyFill="1" applyBorder="1"/>
    <xf numFmtId="0" fontId="5" fillId="0" borderId="23" xfId="0" applyFont="1" applyBorder="1"/>
    <xf numFmtId="0" fontId="5" fillId="0" borderId="0" xfId="0" applyFont="1" applyBorder="1"/>
    <xf numFmtId="9" fontId="6" fillId="0" borderId="17" xfId="0" applyNumberFormat="1" applyFont="1" applyBorder="1"/>
    <xf numFmtId="0" fontId="5" fillId="0" borderId="24" xfId="0" applyFont="1" applyBorder="1"/>
    <xf numFmtId="0" fontId="5" fillId="0" borderId="1" xfId="0" applyFont="1" applyBorder="1"/>
    <xf numFmtId="9" fontId="6" fillId="0" borderId="19" xfId="0" applyNumberFormat="1" applyFont="1" applyBorder="1"/>
    <xf numFmtId="0" fontId="6" fillId="0" borderId="25" xfId="0" applyFont="1" applyBorder="1"/>
    <xf numFmtId="0" fontId="6" fillId="0" borderId="0" xfId="0" applyFont="1"/>
    <xf numFmtId="165" fontId="0" fillId="0" borderId="0" xfId="1" applyNumberFormat="1" applyFont="1" applyFill="1" applyBorder="1" applyAlignment="1">
      <alignment horizontal="center"/>
    </xf>
    <xf numFmtId="165" fontId="0" fillId="0" borderId="0" xfId="0" applyNumberFormat="1"/>
    <xf numFmtId="43" fontId="0" fillId="2" borderId="21" xfId="1" applyFont="1" applyFill="1" applyBorder="1"/>
    <xf numFmtId="43" fontId="0" fillId="2" borderId="27" xfId="1" applyFont="1" applyFill="1" applyBorder="1"/>
    <xf numFmtId="43" fontId="0" fillId="0" borderId="17" xfId="1" applyFont="1" applyBorder="1"/>
    <xf numFmtId="43" fontId="0" fillId="0" borderId="27" xfId="1" applyFont="1" applyBorder="1"/>
    <xf numFmtId="43" fontId="3" fillId="2" borderId="19" xfId="1" applyFont="1" applyFill="1" applyBorder="1"/>
    <xf numFmtId="0" fontId="5" fillId="0" borderId="0" xfId="0" applyFont="1"/>
    <xf numFmtId="1" fontId="0" fillId="0" borderId="0" xfId="0" applyNumberFormat="1"/>
    <xf numFmtId="164" fontId="0" fillId="0" borderId="0" xfId="0" applyNumberFormat="1"/>
    <xf numFmtId="2" fontId="0" fillId="0" borderId="0" xfId="0" applyNumberFormat="1"/>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3" fillId="0" borderId="23"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4" fillId="0" borderId="22" xfId="0" applyFont="1" applyBorder="1" applyAlignment="1">
      <alignment horizontal="center"/>
    </xf>
    <xf numFmtId="0" fontId="4"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4" fillId="0" borderId="1" xfId="0" applyFont="1" applyBorder="1" applyAlignment="1">
      <alignment horizontal="center"/>
    </xf>
    <xf numFmtId="0" fontId="4" fillId="0" borderId="19"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K17"/>
  <sheetViews>
    <sheetView showGridLines="0" workbookViewId="0">
      <selection activeCell="C25" sqref="C25"/>
    </sheetView>
  </sheetViews>
  <sheetFormatPr baseColWidth="10" defaultColWidth="8.83203125" defaultRowHeight="15" x14ac:dyDescent="0.2"/>
  <cols>
    <col min="2" max="2" width="83.6640625" customWidth="1"/>
    <col min="4" max="4" width="5.5" bestFit="1" customWidth="1"/>
  </cols>
  <sheetData>
    <row r="2" spans="2:11" x14ac:dyDescent="0.2">
      <c r="B2" s="62" t="s">
        <v>0</v>
      </c>
      <c r="C2" s="14"/>
      <c r="D2" s="15"/>
    </row>
    <row r="3" spans="2:11" x14ac:dyDescent="0.2">
      <c r="B3" s="70" t="s">
        <v>1</v>
      </c>
      <c r="C3" s="71"/>
      <c r="D3" s="72">
        <v>0.13</v>
      </c>
    </row>
    <row r="4" spans="2:11" x14ac:dyDescent="0.2">
      <c r="B4" s="70" t="s">
        <v>2</v>
      </c>
      <c r="C4" s="71"/>
      <c r="D4" s="72">
        <v>0.17</v>
      </c>
    </row>
    <row r="5" spans="2:11" x14ac:dyDescent="0.2">
      <c r="B5" s="73" t="s">
        <v>156</v>
      </c>
      <c r="C5" s="74"/>
      <c r="D5" s="75">
        <v>0.7</v>
      </c>
    </row>
    <row r="6" spans="2:11" x14ac:dyDescent="0.2">
      <c r="B6" s="63" t="s">
        <v>3</v>
      </c>
      <c r="C6" s="1"/>
      <c r="D6" s="64">
        <f>SUM(D3:D5)</f>
        <v>1</v>
      </c>
    </row>
    <row r="7" spans="2:11" x14ac:dyDescent="0.2">
      <c r="B7" s="3"/>
      <c r="C7" s="3"/>
      <c r="D7" s="4"/>
    </row>
    <row r="8" spans="2:11" x14ac:dyDescent="0.2">
      <c r="B8" s="76" t="s">
        <v>159</v>
      </c>
      <c r="C8" s="14"/>
      <c r="D8" s="14"/>
      <c r="E8" s="14"/>
      <c r="F8" s="14"/>
      <c r="G8" s="14"/>
      <c r="H8" s="14"/>
      <c r="I8" s="14"/>
      <c r="J8" s="14"/>
      <c r="K8" s="15"/>
    </row>
    <row r="9" spans="2:11" x14ac:dyDescent="0.2">
      <c r="B9" s="37" t="s">
        <v>4</v>
      </c>
      <c r="C9" s="11"/>
      <c r="D9" s="11"/>
      <c r="E9" s="11"/>
      <c r="F9" s="11"/>
      <c r="G9" s="11"/>
      <c r="H9" s="11"/>
      <c r="I9" s="11"/>
      <c r="J9" s="11"/>
      <c r="K9" s="26"/>
    </row>
    <row r="10" spans="2:11" x14ac:dyDescent="0.2">
      <c r="B10" s="27" t="s">
        <v>157</v>
      </c>
      <c r="C10" s="9"/>
      <c r="D10" s="9"/>
      <c r="E10" s="9"/>
      <c r="F10" s="9"/>
      <c r="G10" s="9"/>
      <c r="H10" s="9"/>
      <c r="I10" s="9"/>
      <c r="J10" s="9"/>
      <c r="K10" s="24"/>
    </row>
    <row r="11" spans="2:11" x14ac:dyDescent="0.2">
      <c r="B11" s="27" t="s">
        <v>158</v>
      </c>
      <c r="C11" s="9"/>
      <c r="D11" s="9"/>
      <c r="E11" s="9"/>
      <c r="F11" s="9"/>
      <c r="G11" s="9"/>
      <c r="H11" s="9"/>
      <c r="I11" s="9"/>
      <c r="J11" s="9"/>
      <c r="K11" s="24"/>
    </row>
    <row r="12" spans="2:11" x14ac:dyDescent="0.2">
      <c r="B12" s="27"/>
      <c r="C12" s="9"/>
      <c r="D12" s="9"/>
      <c r="E12" s="9"/>
      <c r="F12" s="9"/>
      <c r="G12" s="9"/>
      <c r="H12" s="9"/>
      <c r="I12" s="9"/>
      <c r="J12" s="9"/>
      <c r="K12" s="24"/>
    </row>
    <row r="13" spans="2:11" x14ac:dyDescent="0.2">
      <c r="B13" s="38" t="s">
        <v>155</v>
      </c>
      <c r="C13" s="9"/>
      <c r="D13" s="9"/>
      <c r="E13" s="9"/>
      <c r="F13" s="9"/>
      <c r="G13" s="9"/>
      <c r="H13" s="9"/>
      <c r="I13" s="9"/>
      <c r="J13" s="9"/>
      <c r="K13" s="24"/>
    </row>
    <row r="14" spans="2:11" x14ac:dyDescent="0.2">
      <c r="B14" s="27" t="s">
        <v>180</v>
      </c>
      <c r="C14" s="9"/>
      <c r="D14" s="9"/>
      <c r="E14" s="9"/>
      <c r="F14" s="9"/>
      <c r="G14" s="9"/>
      <c r="H14" s="9"/>
      <c r="I14" s="9"/>
      <c r="J14" s="9"/>
      <c r="K14" s="24"/>
    </row>
    <row r="15" spans="2:11" x14ac:dyDescent="0.2">
      <c r="B15" s="27" t="s">
        <v>161</v>
      </c>
      <c r="C15" s="9"/>
      <c r="D15" s="9"/>
      <c r="E15" s="9"/>
      <c r="F15" s="9"/>
      <c r="G15" s="9"/>
      <c r="H15" s="9"/>
      <c r="I15" s="9"/>
      <c r="J15" s="9"/>
      <c r="K15" s="24"/>
    </row>
    <row r="16" spans="2:11" x14ac:dyDescent="0.2">
      <c r="B16" s="27" t="s">
        <v>181</v>
      </c>
      <c r="C16" s="9"/>
      <c r="D16" s="9"/>
      <c r="E16" s="9"/>
      <c r="F16" s="9"/>
      <c r="G16" s="9"/>
      <c r="H16" s="9"/>
      <c r="I16" s="9"/>
      <c r="J16" s="9"/>
      <c r="K16" s="24"/>
    </row>
    <row r="17" spans="2:11" x14ac:dyDescent="0.2">
      <c r="B17" s="29"/>
      <c r="C17" s="2"/>
      <c r="D17" s="2"/>
      <c r="E17" s="2"/>
      <c r="F17" s="2"/>
      <c r="G17" s="2"/>
      <c r="H17" s="2"/>
      <c r="I17" s="2"/>
      <c r="J17" s="2"/>
      <c r="K17"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2:L158"/>
  <sheetViews>
    <sheetView showGridLines="0" workbookViewId="0">
      <selection activeCell="B2" sqref="B2"/>
    </sheetView>
  </sheetViews>
  <sheetFormatPr baseColWidth="10" defaultColWidth="8.83203125" defaultRowHeight="15" x14ac:dyDescent="0.2"/>
  <sheetData>
    <row r="2" spans="2:12" x14ac:dyDescent="0.2">
      <c r="B2" s="77" t="s">
        <v>175</v>
      </c>
    </row>
    <row r="3" spans="2:12" ht="16" thickBot="1" x14ac:dyDescent="0.25"/>
    <row r="4" spans="2:12" x14ac:dyDescent="0.2">
      <c r="B4" s="5" t="s">
        <v>5</v>
      </c>
      <c r="C4" s="6"/>
      <c r="D4" s="6"/>
      <c r="E4" s="6"/>
      <c r="F4" s="6"/>
      <c r="G4" s="6"/>
      <c r="H4" s="6"/>
      <c r="I4" s="7"/>
    </row>
    <row r="5" spans="2:12" ht="50.25" customHeight="1" x14ac:dyDescent="0.2">
      <c r="B5" s="89" t="s">
        <v>116</v>
      </c>
      <c r="C5" s="90"/>
      <c r="D5" s="90"/>
      <c r="E5" s="90"/>
      <c r="F5" s="90"/>
      <c r="G5" s="90"/>
      <c r="H5" s="90"/>
      <c r="I5" s="91"/>
    </row>
    <row r="6" spans="2:12" x14ac:dyDescent="0.2">
      <c r="B6" s="8" t="s">
        <v>6</v>
      </c>
      <c r="C6" s="65"/>
      <c r="D6" s="9"/>
      <c r="E6" s="9"/>
      <c r="F6" s="9"/>
      <c r="G6" s="9"/>
      <c r="H6" s="9"/>
      <c r="I6" s="10"/>
    </row>
    <row r="7" spans="2:12" x14ac:dyDescent="0.2">
      <c r="B7" s="39"/>
      <c r="C7" s="40"/>
      <c r="D7" s="40"/>
      <c r="E7" s="40"/>
      <c r="F7" s="40"/>
      <c r="G7" s="40"/>
      <c r="H7" s="40"/>
      <c r="I7" s="41"/>
      <c r="K7" s="25">
        <v>1</v>
      </c>
      <c r="L7" s="66"/>
    </row>
    <row r="8" spans="2:12" x14ac:dyDescent="0.2">
      <c r="B8" s="42"/>
      <c r="C8" s="43"/>
      <c r="D8" s="43"/>
      <c r="E8" s="43"/>
      <c r="F8" s="43"/>
      <c r="G8" s="43"/>
      <c r="H8" s="43"/>
      <c r="I8" s="44"/>
      <c r="K8" s="27">
        <v>2</v>
      </c>
      <c r="L8" s="67"/>
    </row>
    <row r="9" spans="2:12" x14ac:dyDescent="0.2">
      <c r="B9" s="42"/>
      <c r="C9" s="43"/>
      <c r="D9" s="43"/>
      <c r="E9" s="43"/>
      <c r="F9" s="43"/>
      <c r="G9" s="43"/>
      <c r="H9" s="43"/>
      <c r="I9" s="44"/>
      <c r="K9" s="27">
        <v>3</v>
      </c>
      <c r="L9" s="67"/>
    </row>
    <row r="10" spans="2:12" x14ac:dyDescent="0.2">
      <c r="B10" s="42"/>
      <c r="C10" s="43"/>
      <c r="D10" s="43"/>
      <c r="E10" s="43"/>
      <c r="F10" s="43"/>
      <c r="G10" s="43"/>
      <c r="H10" s="43"/>
      <c r="I10" s="44"/>
      <c r="K10" s="27">
        <v>4</v>
      </c>
      <c r="L10" s="67"/>
    </row>
    <row r="11" spans="2:12" ht="16" thickBot="1" x14ac:dyDescent="0.25">
      <c r="B11" s="45"/>
      <c r="C11" s="46"/>
      <c r="D11" s="46"/>
      <c r="E11" s="46"/>
      <c r="F11" s="46"/>
      <c r="G11" s="46"/>
      <c r="H11" s="46"/>
      <c r="I11" s="47"/>
      <c r="K11" s="27">
        <v>5</v>
      </c>
      <c r="L11" s="67"/>
    </row>
    <row r="12" spans="2:12" ht="16" thickBot="1" x14ac:dyDescent="0.25">
      <c r="B12" s="48"/>
      <c r="C12" s="48"/>
      <c r="D12" s="48"/>
      <c r="E12" s="48"/>
      <c r="F12" s="48"/>
      <c r="G12" s="48"/>
      <c r="H12" s="48"/>
      <c r="I12" s="48"/>
      <c r="K12" s="27">
        <v>6</v>
      </c>
      <c r="L12" s="67"/>
    </row>
    <row r="13" spans="2:12" x14ac:dyDescent="0.2">
      <c r="B13" s="5" t="s">
        <v>7</v>
      </c>
      <c r="C13" s="6"/>
      <c r="D13" s="6"/>
      <c r="E13" s="6"/>
      <c r="F13" s="6"/>
      <c r="G13" s="6"/>
      <c r="H13" s="6"/>
      <c r="I13" s="7"/>
      <c r="K13" s="27">
        <v>7</v>
      </c>
      <c r="L13" s="67"/>
    </row>
    <row r="14" spans="2:12" ht="61.5" customHeight="1" x14ac:dyDescent="0.2">
      <c r="B14" s="89" t="s">
        <v>117</v>
      </c>
      <c r="C14" s="90"/>
      <c r="D14" s="90"/>
      <c r="E14" s="90"/>
      <c r="F14" s="90"/>
      <c r="G14" s="90"/>
      <c r="H14" s="90"/>
      <c r="I14" s="91"/>
      <c r="K14" s="27">
        <v>8</v>
      </c>
      <c r="L14" s="67"/>
    </row>
    <row r="15" spans="2:12" x14ac:dyDescent="0.2">
      <c r="B15" s="12" t="s">
        <v>6</v>
      </c>
      <c r="C15" s="65"/>
      <c r="D15" s="9"/>
      <c r="E15" s="9"/>
      <c r="F15" s="9"/>
      <c r="G15" s="9"/>
      <c r="H15" s="9"/>
      <c r="I15" s="10"/>
      <c r="K15" s="27">
        <v>9</v>
      </c>
      <c r="L15" s="67"/>
    </row>
    <row r="16" spans="2:12" x14ac:dyDescent="0.2">
      <c r="B16" s="39"/>
      <c r="C16" s="40"/>
      <c r="D16" s="40"/>
      <c r="E16" s="40"/>
      <c r="F16" s="40"/>
      <c r="G16" s="40"/>
      <c r="H16" s="40"/>
      <c r="I16" s="41"/>
      <c r="K16" s="27">
        <v>10</v>
      </c>
      <c r="L16" s="67"/>
    </row>
    <row r="17" spans="2:12" x14ac:dyDescent="0.2">
      <c r="B17" s="42"/>
      <c r="C17" s="43"/>
      <c r="D17" s="43"/>
      <c r="E17" s="43"/>
      <c r="F17" s="43"/>
      <c r="G17" s="43"/>
      <c r="H17" s="43"/>
      <c r="I17" s="44"/>
      <c r="K17" s="27">
        <v>11</v>
      </c>
      <c r="L17" s="67"/>
    </row>
    <row r="18" spans="2:12" x14ac:dyDescent="0.2">
      <c r="B18" s="42"/>
      <c r="C18" s="43"/>
      <c r="D18" s="43"/>
      <c r="E18" s="43"/>
      <c r="F18" s="43"/>
      <c r="G18" s="43"/>
      <c r="H18" s="43"/>
      <c r="I18" s="44"/>
      <c r="K18" s="27">
        <v>12</v>
      </c>
      <c r="L18" s="67"/>
    </row>
    <row r="19" spans="2:12" x14ac:dyDescent="0.2">
      <c r="B19" s="42"/>
      <c r="C19" s="43"/>
      <c r="D19" s="43"/>
      <c r="E19" s="43"/>
      <c r="F19" s="43"/>
      <c r="G19" s="43"/>
      <c r="H19" s="43"/>
      <c r="I19" s="44"/>
      <c r="K19" s="27">
        <v>13</v>
      </c>
      <c r="L19" s="67"/>
    </row>
    <row r="20" spans="2:12" ht="16" thickBot="1" x14ac:dyDescent="0.25">
      <c r="B20" s="45"/>
      <c r="C20" s="46"/>
      <c r="D20" s="46"/>
      <c r="E20" s="46"/>
      <c r="F20" s="46"/>
      <c r="G20" s="46"/>
      <c r="H20" s="46"/>
      <c r="I20" s="47"/>
      <c r="K20" s="27">
        <v>14</v>
      </c>
      <c r="L20" s="67"/>
    </row>
    <row r="21" spans="2:12" ht="16" thickBot="1" x14ac:dyDescent="0.25">
      <c r="K21" s="29">
        <v>15</v>
      </c>
      <c r="L21" s="23"/>
    </row>
    <row r="22" spans="2:12" x14ac:dyDescent="0.2">
      <c r="B22" s="5" t="s">
        <v>8</v>
      </c>
      <c r="C22" s="6"/>
      <c r="D22" s="6"/>
      <c r="E22" s="6"/>
      <c r="F22" s="6"/>
      <c r="G22" s="6"/>
      <c r="H22" s="6"/>
      <c r="I22" s="7"/>
    </row>
    <row r="23" spans="2:12" ht="60.75" customHeight="1" x14ac:dyDescent="0.2">
      <c r="B23" s="89" t="s">
        <v>9</v>
      </c>
      <c r="C23" s="90"/>
      <c r="D23" s="90"/>
      <c r="E23" s="90"/>
      <c r="F23" s="90"/>
      <c r="G23" s="90"/>
      <c r="H23" s="90"/>
      <c r="I23" s="91"/>
    </row>
    <row r="24" spans="2:12" x14ac:dyDescent="0.2">
      <c r="B24" s="12" t="s">
        <v>6</v>
      </c>
      <c r="C24" s="65"/>
      <c r="D24" s="9"/>
      <c r="E24" s="9"/>
      <c r="F24" s="9"/>
      <c r="G24" s="9"/>
      <c r="H24" s="9"/>
      <c r="I24" s="10"/>
    </row>
    <row r="25" spans="2:12" x14ac:dyDescent="0.2">
      <c r="B25" s="39"/>
      <c r="C25" s="40"/>
      <c r="D25" s="40"/>
      <c r="E25" s="40"/>
      <c r="F25" s="40"/>
      <c r="G25" s="40"/>
      <c r="H25" s="40"/>
      <c r="I25" s="41"/>
    </row>
    <row r="26" spans="2:12" x14ac:dyDescent="0.2">
      <c r="B26" s="42"/>
      <c r="C26" s="43"/>
      <c r="D26" s="43"/>
      <c r="E26" s="43"/>
      <c r="F26" s="43"/>
      <c r="G26" s="43"/>
      <c r="H26" s="43"/>
      <c r="I26" s="44"/>
    </row>
    <row r="27" spans="2:12" x14ac:dyDescent="0.2">
      <c r="B27" s="42"/>
      <c r="C27" s="43"/>
      <c r="D27" s="43"/>
      <c r="E27" s="43"/>
      <c r="F27" s="43"/>
      <c r="G27" s="43"/>
      <c r="H27" s="43"/>
      <c r="I27" s="44"/>
    </row>
    <row r="28" spans="2:12" x14ac:dyDescent="0.2">
      <c r="B28" s="42"/>
      <c r="C28" s="43"/>
      <c r="D28" s="43"/>
      <c r="E28" s="43"/>
      <c r="F28" s="43"/>
      <c r="G28" s="43"/>
      <c r="H28" s="43"/>
      <c r="I28" s="44"/>
    </row>
    <row r="29" spans="2:12" ht="16" thickBot="1" x14ac:dyDescent="0.25">
      <c r="B29" s="45"/>
      <c r="C29" s="46"/>
      <c r="D29" s="46"/>
      <c r="E29" s="46"/>
      <c r="F29" s="46"/>
      <c r="G29" s="46"/>
      <c r="H29" s="46"/>
      <c r="I29" s="47"/>
    </row>
    <row r="30" spans="2:12" ht="16" thickBot="1" x14ac:dyDescent="0.25"/>
    <row r="31" spans="2:12" x14ac:dyDescent="0.2">
      <c r="B31" s="5" t="s">
        <v>10</v>
      </c>
      <c r="C31" s="6"/>
      <c r="D31" s="6"/>
      <c r="E31" s="6"/>
      <c r="F31" s="6"/>
      <c r="G31" s="6"/>
      <c r="H31" s="6"/>
      <c r="I31" s="7"/>
    </row>
    <row r="32" spans="2:12" ht="87" customHeight="1" x14ac:dyDescent="0.2">
      <c r="B32" s="89" t="s">
        <v>11</v>
      </c>
      <c r="C32" s="90"/>
      <c r="D32" s="90"/>
      <c r="E32" s="90"/>
      <c r="F32" s="90"/>
      <c r="G32" s="90"/>
      <c r="H32" s="90"/>
      <c r="I32" s="91"/>
    </row>
    <row r="33" spans="2:9" x14ac:dyDescent="0.2">
      <c r="B33" s="12" t="s">
        <v>6</v>
      </c>
      <c r="C33" s="65"/>
      <c r="D33" s="9"/>
      <c r="E33" s="9"/>
      <c r="F33" s="9"/>
      <c r="G33" s="9"/>
      <c r="H33" s="9"/>
      <c r="I33" s="10"/>
    </row>
    <row r="34" spans="2:9" x14ac:dyDescent="0.2">
      <c r="B34" s="39"/>
      <c r="C34" s="40"/>
      <c r="D34" s="40"/>
      <c r="E34" s="40"/>
      <c r="F34" s="40"/>
      <c r="G34" s="40"/>
      <c r="H34" s="40"/>
      <c r="I34" s="41"/>
    </row>
    <row r="35" spans="2:9" x14ac:dyDescent="0.2">
      <c r="B35" s="42"/>
      <c r="C35" s="43"/>
      <c r="D35" s="43"/>
      <c r="E35" s="43"/>
      <c r="F35" s="43"/>
      <c r="G35" s="43"/>
      <c r="H35" s="43"/>
      <c r="I35" s="44"/>
    </row>
    <row r="36" spans="2:9" x14ac:dyDescent="0.2">
      <c r="B36" s="42"/>
      <c r="C36" s="43"/>
      <c r="D36" s="43"/>
      <c r="E36" s="43"/>
      <c r="F36" s="43"/>
      <c r="G36" s="43"/>
      <c r="H36" s="43"/>
      <c r="I36" s="44"/>
    </row>
    <row r="37" spans="2:9" x14ac:dyDescent="0.2">
      <c r="B37" s="42"/>
      <c r="C37" s="43"/>
      <c r="D37" s="43"/>
      <c r="E37" s="43"/>
      <c r="F37" s="43"/>
      <c r="G37" s="43"/>
      <c r="H37" s="43"/>
      <c r="I37" s="44"/>
    </row>
    <row r="38" spans="2:9" ht="16" thickBot="1" x14ac:dyDescent="0.25">
      <c r="B38" s="45"/>
      <c r="C38" s="46"/>
      <c r="D38" s="46"/>
      <c r="E38" s="46"/>
      <c r="F38" s="46"/>
      <c r="G38" s="46"/>
      <c r="H38" s="46"/>
      <c r="I38" s="47"/>
    </row>
    <row r="39" spans="2:9" ht="16" thickBot="1" x14ac:dyDescent="0.25"/>
    <row r="40" spans="2:9" x14ac:dyDescent="0.2">
      <c r="B40" s="5" t="s">
        <v>12</v>
      </c>
      <c r="C40" s="6"/>
      <c r="D40" s="6"/>
      <c r="E40" s="6"/>
      <c r="F40" s="6"/>
      <c r="G40" s="6"/>
      <c r="H40" s="6"/>
      <c r="I40" s="7"/>
    </row>
    <row r="41" spans="2:9" ht="156" customHeight="1" x14ac:dyDescent="0.2">
      <c r="B41" s="89" t="s">
        <v>118</v>
      </c>
      <c r="C41" s="90"/>
      <c r="D41" s="90"/>
      <c r="E41" s="90"/>
      <c r="F41" s="90"/>
      <c r="G41" s="90"/>
      <c r="H41" s="90"/>
      <c r="I41" s="91"/>
    </row>
    <row r="42" spans="2:9" x14ac:dyDescent="0.2">
      <c r="B42" s="12" t="s">
        <v>6</v>
      </c>
      <c r="C42" s="65"/>
      <c r="D42" s="9"/>
      <c r="E42" s="9"/>
      <c r="F42" s="9"/>
      <c r="G42" s="9"/>
      <c r="H42" s="9"/>
      <c r="I42" s="10"/>
    </row>
    <row r="43" spans="2:9" x14ac:dyDescent="0.2">
      <c r="B43" s="39"/>
      <c r="C43" s="40"/>
      <c r="D43" s="40"/>
      <c r="E43" s="40"/>
      <c r="F43" s="40"/>
      <c r="G43" s="40"/>
      <c r="H43" s="40"/>
      <c r="I43" s="41"/>
    </row>
    <row r="44" spans="2:9" x14ac:dyDescent="0.2">
      <c r="B44" s="42"/>
      <c r="C44" s="43"/>
      <c r="D44" s="43"/>
      <c r="E44" s="43"/>
      <c r="F44" s="43"/>
      <c r="G44" s="43"/>
      <c r="H44" s="43"/>
      <c r="I44" s="44"/>
    </row>
    <row r="45" spans="2:9" x14ac:dyDescent="0.2">
      <c r="B45" s="42"/>
      <c r="C45" s="43"/>
      <c r="D45" s="43"/>
      <c r="E45" s="43"/>
      <c r="F45" s="43"/>
      <c r="G45" s="43"/>
      <c r="H45" s="43"/>
      <c r="I45" s="44"/>
    </row>
    <row r="46" spans="2:9" x14ac:dyDescent="0.2">
      <c r="B46" s="42"/>
      <c r="C46" s="43"/>
      <c r="D46" s="43"/>
      <c r="E46" s="43"/>
      <c r="F46" s="43"/>
      <c r="G46" s="43"/>
      <c r="H46" s="43"/>
      <c r="I46" s="44"/>
    </row>
    <row r="47" spans="2:9" ht="16" thickBot="1" x14ac:dyDescent="0.25">
      <c r="B47" s="45"/>
      <c r="C47" s="46"/>
      <c r="D47" s="46"/>
      <c r="E47" s="46"/>
      <c r="F47" s="46"/>
      <c r="G47" s="46"/>
      <c r="H47" s="46"/>
      <c r="I47" s="47"/>
    </row>
    <row r="48" spans="2:9" ht="16" thickBot="1" x14ac:dyDescent="0.25"/>
    <row r="49" spans="2:9" x14ac:dyDescent="0.2">
      <c r="B49" s="5" t="s">
        <v>13</v>
      </c>
      <c r="C49" s="6"/>
      <c r="D49" s="6"/>
      <c r="E49" s="6"/>
      <c r="F49" s="6"/>
      <c r="G49" s="6"/>
      <c r="H49" s="6"/>
      <c r="I49" s="7"/>
    </row>
    <row r="50" spans="2:9" x14ac:dyDescent="0.2">
      <c r="B50" s="89" t="s">
        <v>14</v>
      </c>
      <c r="C50" s="90"/>
      <c r="D50" s="90"/>
      <c r="E50" s="90"/>
      <c r="F50" s="90"/>
      <c r="G50" s="90"/>
      <c r="H50" s="90"/>
      <c r="I50" s="91"/>
    </row>
    <row r="51" spans="2:9" x14ac:dyDescent="0.2">
      <c r="B51" s="12" t="s">
        <v>6</v>
      </c>
      <c r="C51" s="65"/>
      <c r="D51" s="9"/>
      <c r="E51" s="9"/>
      <c r="F51" s="9"/>
      <c r="G51" s="9"/>
      <c r="H51" s="9"/>
      <c r="I51" s="10"/>
    </row>
    <row r="52" spans="2:9" x14ac:dyDescent="0.2">
      <c r="B52" s="39"/>
      <c r="C52" s="40"/>
      <c r="D52" s="40"/>
      <c r="E52" s="40"/>
      <c r="F52" s="40"/>
      <c r="G52" s="40"/>
      <c r="H52" s="40"/>
      <c r="I52" s="41"/>
    </row>
    <row r="53" spans="2:9" x14ac:dyDescent="0.2">
      <c r="B53" s="42"/>
      <c r="C53" s="43"/>
      <c r="D53" s="43"/>
      <c r="E53" s="43"/>
      <c r="F53" s="43"/>
      <c r="G53" s="43"/>
      <c r="H53" s="43"/>
      <c r="I53" s="44"/>
    </row>
    <row r="54" spans="2:9" x14ac:dyDescent="0.2">
      <c r="B54" s="42"/>
      <c r="C54" s="43"/>
      <c r="D54" s="43"/>
      <c r="E54" s="43"/>
      <c r="F54" s="43"/>
      <c r="G54" s="43"/>
      <c r="H54" s="43"/>
      <c r="I54" s="44"/>
    </row>
    <row r="55" spans="2:9" x14ac:dyDescent="0.2">
      <c r="B55" s="42"/>
      <c r="C55" s="43"/>
      <c r="D55" s="43"/>
      <c r="E55" s="43"/>
      <c r="F55" s="43"/>
      <c r="G55" s="43"/>
      <c r="H55" s="43"/>
      <c r="I55" s="44"/>
    </row>
    <row r="56" spans="2:9" ht="16" thickBot="1" x14ac:dyDescent="0.25">
      <c r="B56" s="45"/>
      <c r="C56" s="46"/>
      <c r="D56" s="46"/>
      <c r="E56" s="46"/>
      <c r="F56" s="46"/>
      <c r="G56" s="46"/>
      <c r="H56" s="46"/>
      <c r="I56" s="47"/>
    </row>
    <row r="57" spans="2:9" ht="16" thickBot="1" x14ac:dyDescent="0.25"/>
    <row r="58" spans="2:9" x14ac:dyDescent="0.2">
      <c r="B58" s="5" t="s">
        <v>15</v>
      </c>
      <c r="C58" s="6"/>
      <c r="D58" s="6"/>
      <c r="E58" s="6"/>
      <c r="F58" s="6"/>
      <c r="G58" s="6"/>
      <c r="H58" s="6"/>
      <c r="I58" s="7"/>
    </row>
    <row r="59" spans="2:9" x14ac:dyDescent="0.2">
      <c r="B59" s="89" t="s">
        <v>16</v>
      </c>
      <c r="C59" s="90"/>
      <c r="D59" s="90"/>
      <c r="E59" s="90"/>
      <c r="F59" s="90"/>
      <c r="G59" s="90"/>
      <c r="H59" s="90"/>
      <c r="I59" s="91"/>
    </row>
    <row r="60" spans="2:9" x14ac:dyDescent="0.2">
      <c r="B60" s="12" t="s">
        <v>6</v>
      </c>
      <c r="C60" s="65"/>
      <c r="D60" s="9"/>
      <c r="E60" s="9"/>
      <c r="F60" s="9"/>
      <c r="G60" s="9"/>
      <c r="H60" s="9"/>
      <c r="I60" s="10"/>
    </row>
    <row r="61" spans="2:9" x14ac:dyDescent="0.2">
      <c r="B61" s="39"/>
      <c r="C61" s="40"/>
      <c r="D61" s="40"/>
      <c r="E61" s="40"/>
      <c r="F61" s="40"/>
      <c r="G61" s="40"/>
      <c r="H61" s="40"/>
      <c r="I61" s="41"/>
    </row>
    <row r="62" spans="2:9" x14ac:dyDescent="0.2">
      <c r="B62" s="42"/>
      <c r="C62" s="43"/>
      <c r="D62" s="43"/>
      <c r="E62" s="43"/>
      <c r="F62" s="43"/>
      <c r="G62" s="43"/>
      <c r="H62" s="43"/>
      <c r="I62" s="44"/>
    </row>
    <row r="63" spans="2:9" x14ac:dyDescent="0.2">
      <c r="B63" s="42"/>
      <c r="C63" s="43"/>
      <c r="D63" s="43"/>
      <c r="E63" s="43"/>
      <c r="F63" s="43"/>
      <c r="G63" s="43"/>
      <c r="H63" s="43"/>
      <c r="I63" s="44"/>
    </row>
    <row r="64" spans="2:9" x14ac:dyDescent="0.2">
      <c r="B64" s="42"/>
      <c r="C64" s="43"/>
      <c r="D64" s="43"/>
      <c r="E64" s="43"/>
      <c r="F64" s="43"/>
      <c r="G64" s="43"/>
      <c r="H64" s="43"/>
      <c r="I64" s="44"/>
    </row>
    <row r="65" spans="2:9" ht="16" thickBot="1" x14ac:dyDescent="0.25">
      <c r="B65" s="45"/>
      <c r="C65" s="46"/>
      <c r="D65" s="46"/>
      <c r="E65" s="46"/>
      <c r="F65" s="46"/>
      <c r="G65" s="46"/>
      <c r="H65" s="46"/>
      <c r="I65" s="47"/>
    </row>
    <row r="67" spans="2:9" ht="16" thickBot="1" x14ac:dyDescent="0.25"/>
    <row r="68" spans="2:9" x14ac:dyDescent="0.2">
      <c r="B68" s="5" t="s">
        <v>17</v>
      </c>
      <c r="C68" s="6"/>
      <c r="D68" s="6"/>
      <c r="E68" s="6"/>
      <c r="F68" s="6"/>
      <c r="G68" s="6"/>
      <c r="H68" s="6"/>
      <c r="I68" s="7"/>
    </row>
    <row r="69" spans="2:9" ht="66" customHeight="1" x14ac:dyDescent="0.2">
      <c r="B69" s="89" t="s">
        <v>19</v>
      </c>
      <c r="C69" s="90"/>
      <c r="D69" s="90"/>
      <c r="E69" s="90"/>
      <c r="F69" s="90"/>
      <c r="G69" s="90"/>
      <c r="H69" s="90"/>
      <c r="I69" s="91"/>
    </row>
    <row r="70" spans="2:9" x14ac:dyDescent="0.2">
      <c r="B70" s="12" t="s">
        <v>6</v>
      </c>
      <c r="C70" s="65"/>
      <c r="D70" s="9"/>
      <c r="E70" s="9"/>
      <c r="F70" s="9"/>
      <c r="G70" s="9"/>
      <c r="H70" s="9"/>
      <c r="I70" s="10"/>
    </row>
    <row r="71" spans="2:9" x14ac:dyDescent="0.2">
      <c r="B71" s="39"/>
      <c r="C71" s="40"/>
      <c r="D71" s="40"/>
      <c r="E71" s="40"/>
      <c r="F71" s="40"/>
      <c r="G71" s="40"/>
      <c r="H71" s="40"/>
      <c r="I71" s="41"/>
    </row>
    <row r="72" spans="2:9" x14ac:dyDescent="0.2">
      <c r="B72" s="42"/>
      <c r="C72" s="43"/>
      <c r="D72" s="43"/>
      <c r="E72" s="43"/>
      <c r="F72" s="43"/>
      <c r="G72" s="43"/>
      <c r="H72" s="43"/>
      <c r="I72" s="44"/>
    </row>
    <row r="73" spans="2:9" x14ac:dyDescent="0.2">
      <c r="B73" s="42"/>
      <c r="C73" s="43"/>
      <c r="D73" s="43"/>
      <c r="E73" s="43"/>
      <c r="F73" s="43"/>
      <c r="G73" s="43"/>
      <c r="H73" s="43"/>
      <c r="I73" s="44"/>
    </row>
    <row r="74" spans="2:9" x14ac:dyDescent="0.2">
      <c r="B74" s="42"/>
      <c r="C74" s="43"/>
      <c r="D74" s="43"/>
      <c r="E74" s="43"/>
      <c r="F74" s="43"/>
      <c r="G74" s="43"/>
      <c r="H74" s="43"/>
      <c r="I74" s="44"/>
    </row>
    <row r="75" spans="2:9" ht="16" thickBot="1" x14ac:dyDescent="0.25">
      <c r="B75" s="45"/>
      <c r="C75" s="46"/>
      <c r="D75" s="46"/>
      <c r="E75" s="46"/>
      <c r="F75" s="46"/>
      <c r="G75" s="46"/>
      <c r="H75" s="46"/>
      <c r="I75" s="47"/>
    </row>
    <row r="76" spans="2:9" ht="16" thickBot="1" x14ac:dyDescent="0.25"/>
    <row r="77" spans="2:9" x14ac:dyDescent="0.2">
      <c r="B77" s="5" t="s">
        <v>18</v>
      </c>
      <c r="C77" s="6"/>
      <c r="D77" s="6"/>
      <c r="E77" s="6"/>
      <c r="F77" s="6"/>
      <c r="G77" s="6"/>
      <c r="H77" s="6"/>
      <c r="I77" s="7"/>
    </row>
    <row r="78" spans="2:9" ht="135.75" customHeight="1" x14ac:dyDescent="0.2">
      <c r="B78" s="89" t="s">
        <v>119</v>
      </c>
      <c r="C78" s="90"/>
      <c r="D78" s="90"/>
      <c r="E78" s="90"/>
      <c r="F78" s="90"/>
      <c r="G78" s="90"/>
      <c r="H78" s="90"/>
      <c r="I78" s="91"/>
    </row>
    <row r="79" spans="2:9" x14ac:dyDescent="0.2">
      <c r="B79" s="12" t="s">
        <v>6</v>
      </c>
      <c r="C79" s="65"/>
      <c r="D79" s="9"/>
      <c r="E79" s="9"/>
      <c r="F79" s="9"/>
      <c r="G79" s="9"/>
      <c r="H79" s="9"/>
      <c r="I79" s="10"/>
    </row>
    <row r="80" spans="2:9" x14ac:dyDescent="0.2">
      <c r="B80" s="39"/>
      <c r="C80" s="40"/>
      <c r="D80" s="40"/>
      <c r="E80" s="40"/>
      <c r="F80" s="40"/>
      <c r="G80" s="40"/>
      <c r="H80" s="40"/>
      <c r="I80" s="41"/>
    </row>
    <row r="81" spans="2:9" x14ac:dyDescent="0.2">
      <c r="B81" s="42"/>
      <c r="C81" s="43"/>
      <c r="D81" s="43"/>
      <c r="E81" s="43"/>
      <c r="F81" s="43"/>
      <c r="G81" s="43"/>
      <c r="H81" s="43"/>
      <c r="I81" s="44"/>
    </row>
    <row r="82" spans="2:9" x14ac:dyDescent="0.2">
      <c r="B82" s="42"/>
      <c r="C82" s="43"/>
      <c r="D82" s="43"/>
      <c r="E82" s="43"/>
      <c r="F82" s="43"/>
      <c r="G82" s="43"/>
      <c r="H82" s="43"/>
      <c r="I82" s="44"/>
    </row>
    <row r="83" spans="2:9" x14ac:dyDescent="0.2">
      <c r="B83" s="42"/>
      <c r="C83" s="43"/>
      <c r="D83" s="43"/>
      <c r="E83" s="43"/>
      <c r="F83" s="43"/>
      <c r="G83" s="43"/>
      <c r="H83" s="43"/>
      <c r="I83" s="44"/>
    </row>
    <row r="84" spans="2:9" ht="16" thickBot="1" x14ac:dyDescent="0.25">
      <c r="B84" s="45"/>
      <c r="C84" s="46"/>
      <c r="D84" s="46"/>
      <c r="E84" s="46"/>
      <c r="F84" s="46"/>
      <c r="G84" s="46"/>
      <c r="H84" s="46"/>
      <c r="I84" s="47"/>
    </row>
    <row r="85" spans="2:9" ht="16" thickBot="1" x14ac:dyDescent="0.25"/>
    <row r="86" spans="2:9" x14ac:dyDescent="0.2">
      <c r="B86" s="5" t="s">
        <v>20</v>
      </c>
      <c r="C86" s="6"/>
      <c r="D86" s="6"/>
      <c r="E86" s="6"/>
      <c r="F86" s="6"/>
      <c r="G86" s="6"/>
      <c r="H86" s="6"/>
      <c r="I86" s="7"/>
    </row>
    <row r="87" spans="2:9" ht="103.5" customHeight="1" x14ac:dyDescent="0.2">
      <c r="B87" s="89" t="s">
        <v>22</v>
      </c>
      <c r="C87" s="90"/>
      <c r="D87" s="90"/>
      <c r="E87" s="90"/>
      <c r="F87" s="90"/>
      <c r="G87" s="90"/>
      <c r="H87" s="90"/>
      <c r="I87" s="91"/>
    </row>
    <row r="88" spans="2:9" x14ac:dyDescent="0.2">
      <c r="B88" s="12" t="s">
        <v>6</v>
      </c>
      <c r="C88" s="65"/>
      <c r="D88" s="9"/>
      <c r="E88" s="9"/>
      <c r="F88" s="9"/>
      <c r="G88" s="9"/>
      <c r="H88" s="9"/>
      <c r="I88" s="10"/>
    </row>
    <row r="89" spans="2:9" x14ac:dyDescent="0.2">
      <c r="B89" s="39"/>
      <c r="C89" s="40"/>
      <c r="D89" s="40"/>
      <c r="E89" s="40"/>
      <c r="F89" s="40"/>
      <c r="G89" s="40"/>
      <c r="H89" s="40"/>
      <c r="I89" s="41"/>
    </row>
    <row r="90" spans="2:9" x14ac:dyDescent="0.2">
      <c r="B90" s="42"/>
      <c r="C90" s="43"/>
      <c r="D90" s="43"/>
      <c r="E90" s="43"/>
      <c r="F90" s="43"/>
      <c r="G90" s="43"/>
      <c r="H90" s="43"/>
      <c r="I90" s="44"/>
    </row>
    <row r="91" spans="2:9" x14ac:dyDescent="0.2">
      <c r="B91" s="42"/>
      <c r="C91" s="43"/>
      <c r="D91" s="43"/>
      <c r="E91" s="43"/>
      <c r="F91" s="43"/>
      <c r="G91" s="43"/>
      <c r="H91" s="43"/>
      <c r="I91" s="44"/>
    </row>
    <row r="92" spans="2:9" x14ac:dyDescent="0.2">
      <c r="B92" s="42"/>
      <c r="C92" s="43"/>
      <c r="D92" s="43"/>
      <c r="E92" s="43"/>
      <c r="F92" s="43"/>
      <c r="G92" s="43"/>
      <c r="H92" s="43"/>
      <c r="I92" s="44"/>
    </row>
    <row r="93" spans="2:9" ht="16" thickBot="1" x14ac:dyDescent="0.25">
      <c r="B93" s="45"/>
      <c r="C93" s="46"/>
      <c r="D93" s="46"/>
      <c r="E93" s="46"/>
      <c r="F93" s="46"/>
      <c r="G93" s="46"/>
      <c r="H93" s="46"/>
      <c r="I93" s="47"/>
    </row>
    <row r="94" spans="2:9" ht="16" thickBot="1" x14ac:dyDescent="0.25"/>
    <row r="95" spans="2:9" x14ac:dyDescent="0.2">
      <c r="B95" s="5" t="s">
        <v>21</v>
      </c>
      <c r="C95" s="6"/>
      <c r="D95" s="6"/>
      <c r="E95" s="6"/>
      <c r="F95" s="6"/>
      <c r="G95" s="6"/>
      <c r="H95" s="6"/>
      <c r="I95" s="7"/>
    </row>
    <row r="96" spans="2:9" ht="54" customHeight="1" x14ac:dyDescent="0.2">
      <c r="B96" s="89" t="s">
        <v>24</v>
      </c>
      <c r="C96" s="90"/>
      <c r="D96" s="90"/>
      <c r="E96" s="90"/>
      <c r="F96" s="90"/>
      <c r="G96" s="90"/>
      <c r="H96" s="90"/>
      <c r="I96" s="91"/>
    </row>
    <row r="97" spans="2:9" x14ac:dyDescent="0.2">
      <c r="B97" s="12" t="s">
        <v>6</v>
      </c>
      <c r="C97" s="65"/>
      <c r="D97" s="9"/>
      <c r="E97" s="9"/>
      <c r="F97" s="9"/>
      <c r="G97" s="9"/>
      <c r="H97" s="9"/>
      <c r="I97" s="10"/>
    </row>
    <row r="98" spans="2:9" x14ac:dyDescent="0.2">
      <c r="B98" s="39"/>
      <c r="C98" s="40"/>
      <c r="D98" s="40"/>
      <c r="E98" s="40"/>
      <c r="F98" s="40"/>
      <c r="G98" s="40"/>
      <c r="H98" s="40"/>
      <c r="I98" s="41"/>
    </row>
    <row r="99" spans="2:9" x14ac:dyDescent="0.2">
      <c r="B99" s="42"/>
      <c r="C99" s="43"/>
      <c r="D99" s="43"/>
      <c r="E99" s="43"/>
      <c r="F99" s="43"/>
      <c r="G99" s="43"/>
      <c r="H99" s="43"/>
      <c r="I99" s="44"/>
    </row>
    <row r="100" spans="2:9" x14ac:dyDescent="0.2">
      <c r="B100" s="42"/>
      <c r="C100" s="43"/>
      <c r="D100" s="43"/>
      <c r="E100" s="43"/>
      <c r="F100" s="43"/>
      <c r="G100" s="43"/>
      <c r="H100" s="43"/>
      <c r="I100" s="44"/>
    </row>
    <row r="101" spans="2:9" x14ac:dyDescent="0.2">
      <c r="B101" s="42"/>
      <c r="C101" s="43"/>
      <c r="D101" s="43"/>
      <c r="E101" s="43"/>
      <c r="F101" s="43"/>
      <c r="G101" s="43"/>
      <c r="H101" s="43"/>
      <c r="I101" s="44"/>
    </row>
    <row r="102" spans="2:9" ht="16" thickBot="1" x14ac:dyDescent="0.25">
      <c r="B102" s="45"/>
      <c r="C102" s="46"/>
      <c r="D102" s="46"/>
      <c r="E102" s="46"/>
      <c r="F102" s="46"/>
      <c r="G102" s="46"/>
      <c r="H102" s="46"/>
      <c r="I102" s="47"/>
    </row>
    <row r="104" spans="2:9" ht="16" thickBot="1" x14ac:dyDescent="0.25"/>
    <row r="105" spans="2:9" x14ac:dyDescent="0.2">
      <c r="B105" s="5" t="s">
        <v>23</v>
      </c>
      <c r="C105" s="6"/>
      <c r="D105" s="6"/>
      <c r="E105" s="6"/>
      <c r="F105" s="6"/>
      <c r="G105" s="6"/>
      <c r="H105" s="6"/>
      <c r="I105" s="7"/>
    </row>
    <row r="106" spans="2:9" ht="99" customHeight="1" x14ac:dyDescent="0.2">
      <c r="B106" s="89" t="s">
        <v>27</v>
      </c>
      <c r="C106" s="90"/>
      <c r="D106" s="90"/>
      <c r="E106" s="90"/>
      <c r="F106" s="90"/>
      <c r="G106" s="90"/>
      <c r="H106" s="90"/>
      <c r="I106" s="91"/>
    </row>
    <row r="107" spans="2:9" x14ac:dyDescent="0.2">
      <c r="B107" s="12" t="s">
        <v>6</v>
      </c>
      <c r="C107" s="65"/>
      <c r="D107" s="9"/>
      <c r="E107" s="9"/>
      <c r="F107" s="9"/>
      <c r="G107" s="9"/>
      <c r="H107" s="9"/>
      <c r="I107" s="10"/>
    </row>
    <row r="108" spans="2:9" x14ac:dyDescent="0.2">
      <c r="B108" s="39"/>
      <c r="C108" s="40"/>
      <c r="D108" s="40"/>
      <c r="E108" s="40"/>
      <c r="F108" s="40"/>
      <c r="G108" s="40"/>
      <c r="H108" s="40"/>
      <c r="I108" s="41"/>
    </row>
    <row r="109" spans="2:9" x14ac:dyDescent="0.2">
      <c r="B109" s="42"/>
      <c r="C109" s="43"/>
      <c r="D109" s="43"/>
      <c r="E109" s="43"/>
      <c r="F109" s="43"/>
      <c r="G109" s="43"/>
      <c r="H109" s="43"/>
      <c r="I109" s="44"/>
    </row>
    <row r="110" spans="2:9" x14ac:dyDescent="0.2">
      <c r="B110" s="42"/>
      <c r="C110" s="43"/>
      <c r="D110" s="43"/>
      <c r="E110" s="43"/>
      <c r="F110" s="43"/>
      <c r="G110" s="43"/>
      <c r="H110" s="43"/>
      <c r="I110" s="44"/>
    </row>
    <row r="111" spans="2:9" x14ac:dyDescent="0.2">
      <c r="B111" s="42"/>
      <c r="C111" s="43"/>
      <c r="D111" s="43"/>
      <c r="E111" s="43"/>
      <c r="F111" s="43"/>
      <c r="G111" s="43"/>
      <c r="H111" s="43"/>
      <c r="I111" s="44"/>
    </row>
    <row r="112" spans="2:9" ht="16" thickBot="1" x14ac:dyDescent="0.25">
      <c r="B112" s="45"/>
      <c r="C112" s="46"/>
      <c r="D112" s="46"/>
      <c r="E112" s="46"/>
      <c r="F112" s="46"/>
      <c r="G112" s="46"/>
      <c r="H112" s="46"/>
      <c r="I112" s="47"/>
    </row>
    <row r="113" spans="2:9" ht="16" thickBot="1" x14ac:dyDescent="0.25"/>
    <row r="114" spans="2:9" x14ac:dyDescent="0.2">
      <c r="B114" s="5" t="s">
        <v>25</v>
      </c>
      <c r="C114" s="6"/>
      <c r="D114" s="6"/>
      <c r="E114" s="6"/>
      <c r="F114" s="6"/>
      <c r="G114" s="6"/>
      <c r="H114" s="6"/>
      <c r="I114" s="7"/>
    </row>
    <row r="115" spans="2:9" ht="57" customHeight="1" x14ac:dyDescent="0.2">
      <c r="B115" s="89" t="s">
        <v>29</v>
      </c>
      <c r="C115" s="90"/>
      <c r="D115" s="90"/>
      <c r="E115" s="90"/>
      <c r="F115" s="90"/>
      <c r="G115" s="90"/>
      <c r="H115" s="90"/>
      <c r="I115" s="91"/>
    </row>
    <row r="116" spans="2:9" x14ac:dyDescent="0.2">
      <c r="B116" s="12" t="s">
        <v>6</v>
      </c>
      <c r="C116" s="65"/>
      <c r="D116" s="9"/>
      <c r="E116" s="9"/>
      <c r="F116" s="9"/>
      <c r="G116" s="9"/>
      <c r="H116" s="9"/>
      <c r="I116" s="10"/>
    </row>
    <row r="117" spans="2:9" x14ac:dyDescent="0.2">
      <c r="B117" s="39"/>
      <c r="C117" s="40"/>
      <c r="D117" s="40"/>
      <c r="E117" s="40"/>
      <c r="F117" s="40"/>
      <c r="G117" s="40"/>
      <c r="H117" s="40"/>
      <c r="I117" s="41"/>
    </row>
    <row r="118" spans="2:9" x14ac:dyDescent="0.2">
      <c r="B118" s="42"/>
      <c r="C118" s="43"/>
      <c r="D118" s="43"/>
      <c r="E118" s="43"/>
      <c r="F118" s="43"/>
      <c r="G118" s="43"/>
      <c r="H118" s="43"/>
      <c r="I118" s="44"/>
    </row>
    <row r="119" spans="2:9" x14ac:dyDescent="0.2">
      <c r="B119" s="42"/>
      <c r="C119" s="43"/>
      <c r="D119" s="43"/>
      <c r="E119" s="43"/>
      <c r="F119" s="43"/>
      <c r="G119" s="43"/>
      <c r="H119" s="43"/>
      <c r="I119" s="44"/>
    </row>
    <row r="120" spans="2:9" x14ac:dyDescent="0.2">
      <c r="B120" s="42"/>
      <c r="C120" s="43"/>
      <c r="D120" s="43"/>
      <c r="E120" s="43"/>
      <c r="F120" s="43"/>
      <c r="G120" s="43"/>
      <c r="H120" s="43"/>
      <c r="I120" s="44"/>
    </row>
    <row r="121" spans="2:9" ht="16" thickBot="1" x14ac:dyDescent="0.25">
      <c r="B121" s="45"/>
      <c r="C121" s="46"/>
      <c r="D121" s="46"/>
      <c r="E121" s="46"/>
      <c r="F121" s="46"/>
      <c r="G121" s="46"/>
      <c r="H121" s="46"/>
      <c r="I121" s="47"/>
    </row>
    <row r="123" spans="2:9" ht="16" thickBot="1" x14ac:dyDescent="0.25"/>
    <row r="124" spans="2:9" x14ac:dyDescent="0.2">
      <c r="B124" s="5" t="s">
        <v>26</v>
      </c>
      <c r="C124" s="6"/>
      <c r="D124" s="6"/>
      <c r="E124" s="6"/>
      <c r="F124" s="6"/>
      <c r="G124" s="6"/>
      <c r="H124" s="6"/>
      <c r="I124" s="7"/>
    </row>
    <row r="125" spans="2:9" ht="69" customHeight="1" x14ac:dyDescent="0.2">
      <c r="B125" s="89" t="s">
        <v>120</v>
      </c>
      <c r="C125" s="90"/>
      <c r="D125" s="90"/>
      <c r="E125" s="90"/>
      <c r="F125" s="90"/>
      <c r="G125" s="90"/>
      <c r="H125" s="90"/>
      <c r="I125" s="91"/>
    </row>
    <row r="126" spans="2:9" x14ac:dyDescent="0.2">
      <c r="B126" s="12" t="s">
        <v>6</v>
      </c>
      <c r="C126" s="65"/>
      <c r="D126" s="9"/>
      <c r="E126" s="9"/>
      <c r="F126" s="9"/>
      <c r="G126" s="9"/>
      <c r="H126" s="9"/>
      <c r="I126" s="10"/>
    </row>
    <row r="127" spans="2:9" x14ac:dyDescent="0.2">
      <c r="B127" s="39"/>
      <c r="C127" s="40"/>
      <c r="D127" s="40"/>
      <c r="E127" s="40"/>
      <c r="F127" s="40"/>
      <c r="G127" s="40"/>
      <c r="H127" s="40"/>
      <c r="I127" s="41"/>
    </row>
    <row r="128" spans="2:9" x14ac:dyDescent="0.2">
      <c r="B128" s="42"/>
      <c r="C128" s="43"/>
      <c r="D128" s="43"/>
      <c r="E128" s="43"/>
      <c r="F128" s="43"/>
      <c r="G128" s="43"/>
      <c r="H128" s="43"/>
      <c r="I128" s="44"/>
    </row>
    <row r="129" spans="2:9" x14ac:dyDescent="0.2">
      <c r="B129" s="42"/>
      <c r="C129" s="43"/>
      <c r="D129" s="43"/>
      <c r="E129" s="43"/>
      <c r="F129" s="43"/>
      <c r="G129" s="43"/>
      <c r="H129" s="43"/>
      <c r="I129" s="44"/>
    </row>
    <row r="130" spans="2:9" x14ac:dyDescent="0.2">
      <c r="B130" s="42"/>
      <c r="C130" s="43"/>
      <c r="D130" s="43"/>
      <c r="E130" s="43"/>
      <c r="F130" s="43"/>
      <c r="G130" s="43"/>
      <c r="H130" s="43"/>
      <c r="I130" s="44"/>
    </row>
    <row r="131" spans="2:9" ht="16" thickBot="1" x14ac:dyDescent="0.25">
      <c r="B131" s="45"/>
      <c r="C131" s="46"/>
      <c r="D131" s="46"/>
      <c r="E131" s="46"/>
      <c r="F131" s="46"/>
      <c r="G131" s="46"/>
      <c r="H131" s="46"/>
      <c r="I131" s="47"/>
    </row>
    <row r="132" spans="2:9" ht="16" thickBot="1" x14ac:dyDescent="0.25"/>
    <row r="133" spans="2:9" x14ac:dyDescent="0.2">
      <c r="B133" s="5" t="s">
        <v>28</v>
      </c>
      <c r="C133" s="6"/>
      <c r="D133" s="6"/>
      <c r="E133" s="6"/>
      <c r="F133" s="6"/>
      <c r="G133" s="6"/>
      <c r="H133" s="6"/>
      <c r="I133" s="7"/>
    </row>
    <row r="134" spans="2:9" ht="48.75" customHeight="1" x14ac:dyDescent="0.2">
      <c r="B134" s="89" t="s">
        <v>32</v>
      </c>
      <c r="C134" s="90"/>
      <c r="D134" s="90"/>
      <c r="E134" s="90"/>
      <c r="F134" s="90"/>
      <c r="G134" s="90"/>
      <c r="H134" s="90"/>
      <c r="I134" s="91"/>
    </row>
    <row r="135" spans="2:9" x14ac:dyDescent="0.2">
      <c r="B135" s="12" t="s">
        <v>6</v>
      </c>
      <c r="C135" s="65"/>
      <c r="D135" s="9"/>
      <c r="E135" s="9"/>
      <c r="F135" s="9"/>
      <c r="G135" s="9"/>
      <c r="H135" s="9"/>
      <c r="I135" s="10"/>
    </row>
    <row r="136" spans="2:9" x14ac:dyDescent="0.2">
      <c r="B136" s="39"/>
      <c r="C136" s="40"/>
      <c r="D136" s="40"/>
      <c r="E136" s="40"/>
      <c r="F136" s="40"/>
      <c r="G136" s="40"/>
      <c r="H136" s="40"/>
      <c r="I136" s="41"/>
    </row>
    <row r="137" spans="2:9" x14ac:dyDescent="0.2">
      <c r="B137" s="42"/>
      <c r="C137" s="43"/>
      <c r="D137" s="43"/>
      <c r="E137" s="43"/>
      <c r="F137" s="43"/>
      <c r="G137" s="43"/>
      <c r="H137" s="43"/>
      <c r="I137" s="44"/>
    </row>
    <row r="138" spans="2:9" x14ac:dyDescent="0.2">
      <c r="B138" s="42"/>
      <c r="C138" s="43"/>
      <c r="D138" s="43"/>
      <c r="E138" s="43"/>
      <c r="F138" s="43"/>
      <c r="G138" s="43"/>
      <c r="H138" s="43"/>
      <c r="I138" s="44"/>
    </row>
    <row r="139" spans="2:9" x14ac:dyDescent="0.2">
      <c r="B139" s="42"/>
      <c r="C139" s="43"/>
      <c r="D139" s="43"/>
      <c r="E139" s="43"/>
      <c r="F139" s="43"/>
      <c r="G139" s="43"/>
      <c r="H139" s="43"/>
      <c r="I139" s="44"/>
    </row>
    <row r="140" spans="2:9" ht="16" thickBot="1" x14ac:dyDescent="0.25">
      <c r="B140" s="45"/>
      <c r="C140" s="46"/>
      <c r="D140" s="46"/>
      <c r="E140" s="46"/>
      <c r="F140" s="46"/>
      <c r="G140" s="46"/>
      <c r="H140" s="46"/>
      <c r="I140" s="47"/>
    </row>
    <row r="141" spans="2:9" ht="16" thickBot="1" x14ac:dyDescent="0.25"/>
    <row r="142" spans="2:9" x14ac:dyDescent="0.2">
      <c r="B142" s="5" t="s">
        <v>30</v>
      </c>
      <c r="C142" s="6"/>
      <c r="D142" s="6"/>
      <c r="E142" s="6"/>
      <c r="F142" s="6"/>
      <c r="G142" s="6"/>
      <c r="H142" s="6"/>
      <c r="I142" s="7"/>
    </row>
    <row r="143" spans="2:9" ht="37.5" customHeight="1" x14ac:dyDescent="0.2">
      <c r="B143" s="89" t="s">
        <v>33</v>
      </c>
      <c r="C143" s="90"/>
      <c r="D143" s="90"/>
      <c r="E143" s="90"/>
      <c r="F143" s="90"/>
      <c r="G143" s="90"/>
      <c r="H143" s="90"/>
      <c r="I143" s="91"/>
    </row>
    <row r="144" spans="2:9" x14ac:dyDescent="0.2">
      <c r="B144" s="12" t="s">
        <v>6</v>
      </c>
      <c r="C144" s="9"/>
      <c r="D144" s="9"/>
      <c r="E144" s="9"/>
      <c r="F144" s="9"/>
      <c r="G144" s="9"/>
      <c r="H144" s="9"/>
      <c r="I144" s="10"/>
    </row>
    <row r="145" spans="2:9" x14ac:dyDescent="0.2">
      <c r="B145" s="39"/>
      <c r="C145" s="40"/>
      <c r="D145" s="40"/>
      <c r="E145" s="40"/>
      <c r="F145" s="40"/>
      <c r="G145" s="40"/>
      <c r="H145" s="40"/>
      <c r="I145" s="41"/>
    </row>
    <row r="146" spans="2:9" x14ac:dyDescent="0.2">
      <c r="B146" s="42"/>
      <c r="C146" s="43"/>
      <c r="D146" s="43"/>
      <c r="E146" s="43"/>
      <c r="F146" s="43"/>
      <c r="G146" s="43"/>
      <c r="H146" s="43"/>
      <c r="I146" s="44"/>
    </row>
    <row r="147" spans="2:9" x14ac:dyDescent="0.2">
      <c r="B147" s="42"/>
      <c r="C147" s="43"/>
      <c r="D147" s="43"/>
      <c r="E147" s="43"/>
      <c r="F147" s="43"/>
      <c r="G147" s="43"/>
      <c r="H147" s="43"/>
      <c r="I147" s="44"/>
    </row>
    <row r="148" spans="2:9" x14ac:dyDescent="0.2">
      <c r="B148" s="42"/>
      <c r="C148" s="43"/>
      <c r="D148" s="43"/>
      <c r="E148" s="43"/>
      <c r="F148" s="43"/>
      <c r="G148" s="43"/>
      <c r="H148" s="43"/>
      <c r="I148" s="44"/>
    </row>
    <row r="149" spans="2:9" ht="16" thickBot="1" x14ac:dyDescent="0.25">
      <c r="B149" s="45"/>
      <c r="C149" s="46"/>
      <c r="D149" s="46"/>
      <c r="E149" s="46"/>
      <c r="F149" s="46"/>
      <c r="G149" s="46"/>
      <c r="H149" s="46"/>
      <c r="I149" s="47"/>
    </row>
    <row r="150" spans="2:9" ht="16" thickBot="1" x14ac:dyDescent="0.25"/>
    <row r="151" spans="2:9" x14ac:dyDescent="0.2">
      <c r="B151" s="5" t="s">
        <v>31</v>
      </c>
      <c r="C151" s="6"/>
      <c r="D151" s="6"/>
      <c r="E151" s="6"/>
      <c r="F151" s="6"/>
      <c r="G151" s="6"/>
      <c r="H151" s="6"/>
      <c r="I151" s="7"/>
    </row>
    <row r="152" spans="2:9" ht="20.25" customHeight="1" x14ac:dyDescent="0.2">
      <c r="B152" s="89" t="s">
        <v>34</v>
      </c>
      <c r="C152" s="90"/>
      <c r="D152" s="90"/>
      <c r="E152" s="90"/>
      <c r="F152" s="90"/>
      <c r="G152" s="90"/>
      <c r="H152" s="90"/>
      <c r="I152" s="91"/>
    </row>
    <row r="153" spans="2:9" x14ac:dyDescent="0.2">
      <c r="B153" s="12" t="s">
        <v>6</v>
      </c>
      <c r="C153" s="9"/>
      <c r="D153" s="9"/>
      <c r="E153" s="9"/>
      <c r="F153" s="9"/>
      <c r="G153" s="9"/>
      <c r="H153" s="9"/>
      <c r="I153" s="10"/>
    </row>
    <row r="154" spans="2:9" x14ac:dyDescent="0.2">
      <c r="B154" s="39"/>
      <c r="C154" s="40"/>
      <c r="D154" s="40"/>
      <c r="E154" s="40"/>
      <c r="F154" s="40"/>
      <c r="G154" s="40"/>
      <c r="H154" s="40"/>
      <c r="I154" s="41"/>
    </row>
    <row r="155" spans="2:9" x14ac:dyDescent="0.2">
      <c r="B155" s="42"/>
      <c r="C155" s="43"/>
      <c r="D155" s="43"/>
      <c r="E155" s="43"/>
      <c r="F155" s="43"/>
      <c r="G155" s="43"/>
      <c r="H155" s="43"/>
      <c r="I155" s="44"/>
    </row>
    <row r="156" spans="2:9" x14ac:dyDescent="0.2">
      <c r="B156" s="42"/>
      <c r="C156" s="43"/>
      <c r="D156" s="43"/>
      <c r="E156" s="43"/>
      <c r="F156" s="43"/>
      <c r="G156" s="43"/>
      <c r="H156" s="43"/>
      <c r="I156" s="44"/>
    </row>
    <row r="157" spans="2:9" x14ac:dyDescent="0.2">
      <c r="B157" s="42"/>
      <c r="C157" s="43"/>
      <c r="D157" s="43"/>
      <c r="E157" s="43"/>
      <c r="F157" s="43"/>
      <c r="G157" s="43"/>
      <c r="H157" s="43"/>
      <c r="I157" s="44"/>
    </row>
    <row r="158" spans="2:9" ht="16" thickBot="1" x14ac:dyDescent="0.25">
      <c r="B158" s="45"/>
      <c r="C158" s="46"/>
      <c r="D158" s="46"/>
      <c r="E158" s="46"/>
      <c r="F158" s="46"/>
      <c r="G158" s="46"/>
      <c r="H158" s="46"/>
      <c r="I158" s="47"/>
    </row>
  </sheetData>
  <mergeCells count="17">
    <mergeCell ref="B143:I143"/>
    <mergeCell ref="B152:I152"/>
    <mergeCell ref="B106:I106"/>
    <mergeCell ref="B115:I115"/>
    <mergeCell ref="B125:I125"/>
    <mergeCell ref="B134:I134"/>
    <mergeCell ref="B96:I96"/>
    <mergeCell ref="B5:I5"/>
    <mergeCell ref="B14:I14"/>
    <mergeCell ref="B23:I23"/>
    <mergeCell ref="B32:I32"/>
    <mergeCell ref="B41:I41"/>
    <mergeCell ref="B50:I50"/>
    <mergeCell ref="B59:I59"/>
    <mergeCell ref="B69:I69"/>
    <mergeCell ref="B78:I78"/>
    <mergeCell ref="B87:I87"/>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2:I81"/>
  <sheetViews>
    <sheetView showGridLines="0" zoomScale="90" zoomScaleNormal="90" workbookViewId="0">
      <selection activeCell="F66" sqref="F66"/>
    </sheetView>
  </sheetViews>
  <sheetFormatPr baseColWidth="10" defaultColWidth="8.83203125" defaultRowHeight="15" x14ac:dyDescent="0.2"/>
  <cols>
    <col min="2" max="2" width="23.5" customWidth="1"/>
    <col min="3" max="3" width="14.6640625" customWidth="1"/>
    <col min="4" max="4" width="18.5" customWidth="1"/>
    <col min="5" max="5" width="22.1640625" customWidth="1"/>
    <col min="6" max="6" width="18.33203125" customWidth="1"/>
    <col min="7" max="8" width="11.1640625" bestFit="1" customWidth="1"/>
  </cols>
  <sheetData>
    <row r="2" spans="2:9" x14ac:dyDescent="0.2">
      <c r="B2" t="s">
        <v>162</v>
      </c>
    </row>
    <row r="3" spans="2:9" x14ac:dyDescent="0.2">
      <c r="B3" s="13" t="s">
        <v>54</v>
      </c>
      <c r="C3" s="53" t="s">
        <v>55</v>
      </c>
      <c r="D3" s="60" t="s">
        <v>56</v>
      </c>
    </row>
    <row r="4" spans="2:9" x14ac:dyDescent="0.2">
      <c r="B4" s="16" t="s">
        <v>57</v>
      </c>
      <c r="C4" s="49">
        <v>3000</v>
      </c>
      <c r="D4" s="57">
        <v>15000</v>
      </c>
    </row>
    <row r="5" spans="2:9" x14ac:dyDescent="0.2">
      <c r="B5" s="16" t="s">
        <v>58</v>
      </c>
      <c r="C5" s="49">
        <v>2000</v>
      </c>
      <c r="D5" s="57">
        <v>10000</v>
      </c>
    </row>
    <row r="6" spans="2:9" x14ac:dyDescent="0.2">
      <c r="B6" s="18" t="s">
        <v>59</v>
      </c>
      <c r="C6" s="51">
        <v>1000</v>
      </c>
      <c r="D6" s="58">
        <v>12000</v>
      </c>
    </row>
    <row r="7" spans="2:9" x14ac:dyDescent="0.2">
      <c r="B7" s="9"/>
      <c r="C7" s="17"/>
      <c r="D7" s="17"/>
    </row>
    <row r="8" spans="2:9" x14ac:dyDescent="0.2">
      <c r="B8" s="19" t="s">
        <v>163</v>
      </c>
    </row>
    <row r="9" spans="2:9" x14ac:dyDescent="0.2">
      <c r="B9" s="19"/>
    </row>
    <row r="10" spans="2:9" x14ac:dyDescent="0.2">
      <c r="B10" s="19" t="s">
        <v>108</v>
      </c>
    </row>
    <row r="11" spans="2:9" x14ac:dyDescent="0.2">
      <c r="B11" s="13"/>
      <c r="C11" s="60" t="s">
        <v>60</v>
      </c>
      <c r="D11" s="60" t="s">
        <v>61</v>
      </c>
      <c r="E11" s="54" t="s">
        <v>62</v>
      </c>
      <c r="I11" s="79"/>
    </row>
    <row r="12" spans="2:9" x14ac:dyDescent="0.2">
      <c r="B12" s="16" t="s">
        <v>63</v>
      </c>
      <c r="C12" s="57">
        <v>10</v>
      </c>
      <c r="D12" s="57">
        <v>5</v>
      </c>
      <c r="E12" s="50">
        <v>12</v>
      </c>
      <c r="H12" s="78"/>
      <c r="I12" s="79"/>
    </row>
    <row r="13" spans="2:9" x14ac:dyDescent="0.2">
      <c r="B13" s="16" t="s">
        <v>64</v>
      </c>
      <c r="C13" s="57">
        <v>10</v>
      </c>
      <c r="D13" s="57">
        <v>12</v>
      </c>
      <c r="E13" s="50">
        <v>12</v>
      </c>
      <c r="H13" s="78"/>
      <c r="I13" s="79"/>
    </row>
    <row r="14" spans="2:9" x14ac:dyDescent="0.2">
      <c r="B14" s="16" t="s">
        <v>65</v>
      </c>
      <c r="C14" s="57">
        <v>40</v>
      </c>
      <c r="D14" s="57">
        <v>30</v>
      </c>
      <c r="E14" s="50">
        <v>60</v>
      </c>
    </row>
    <row r="15" spans="2:9" x14ac:dyDescent="0.2">
      <c r="B15" s="16" t="s">
        <v>66</v>
      </c>
      <c r="C15" s="57">
        <v>0</v>
      </c>
      <c r="D15" s="57">
        <v>20</v>
      </c>
      <c r="E15" s="50">
        <v>0</v>
      </c>
    </row>
    <row r="16" spans="2:9" x14ac:dyDescent="0.2">
      <c r="B16" s="16" t="s">
        <v>67</v>
      </c>
      <c r="C16" s="57">
        <v>0</v>
      </c>
      <c r="D16" s="57">
        <v>0</v>
      </c>
      <c r="E16" s="50">
        <v>30</v>
      </c>
    </row>
    <row r="17" spans="1:5" x14ac:dyDescent="0.2">
      <c r="B17" s="18" t="s">
        <v>68</v>
      </c>
      <c r="C17" s="58">
        <v>4</v>
      </c>
      <c r="D17" s="58">
        <v>0</v>
      </c>
      <c r="E17" s="52">
        <v>0</v>
      </c>
    </row>
    <row r="18" spans="1:5" x14ac:dyDescent="0.2">
      <c r="B18" s="11"/>
      <c r="C18" s="17"/>
      <c r="D18" s="17"/>
      <c r="E18" s="17"/>
    </row>
    <row r="19" spans="1:5" x14ac:dyDescent="0.2">
      <c r="A19" s="9"/>
      <c r="B19" s="20" t="s">
        <v>164</v>
      </c>
    </row>
    <row r="20" spans="1:5" x14ac:dyDescent="0.2">
      <c r="B20" s="13"/>
      <c r="C20" s="54"/>
    </row>
    <row r="21" spans="1:5" x14ac:dyDescent="0.2">
      <c r="B21" s="16" t="s">
        <v>69</v>
      </c>
      <c r="C21" s="50">
        <v>75</v>
      </c>
    </row>
    <row r="22" spans="1:5" x14ac:dyDescent="0.2">
      <c r="B22" s="16" t="s">
        <v>70</v>
      </c>
      <c r="C22" s="50">
        <v>100</v>
      </c>
    </row>
    <row r="23" spans="1:5" x14ac:dyDescent="0.2">
      <c r="B23" s="16" t="s">
        <v>160</v>
      </c>
      <c r="C23" s="50">
        <v>150</v>
      </c>
    </row>
    <row r="24" spans="1:5" x14ac:dyDescent="0.2">
      <c r="B24" s="16" t="s">
        <v>71</v>
      </c>
      <c r="C24" s="50">
        <v>125</v>
      </c>
    </row>
    <row r="25" spans="1:5" x14ac:dyDescent="0.2">
      <c r="B25" s="16" t="s">
        <v>72</v>
      </c>
      <c r="C25" s="50">
        <v>50</v>
      </c>
    </row>
    <row r="26" spans="1:5" x14ac:dyDescent="0.2">
      <c r="B26" s="18" t="s">
        <v>73</v>
      </c>
      <c r="C26" s="52">
        <v>100</v>
      </c>
    </row>
    <row r="27" spans="1:5" x14ac:dyDescent="0.2">
      <c r="B27" s="19" t="s">
        <v>165</v>
      </c>
    </row>
    <row r="28" spans="1:5" x14ac:dyDescent="0.2">
      <c r="B28" s="19"/>
    </row>
    <row r="29" spans="1:5" x14ac:dyDescent="0.2">
      <c r="B29" s="19" t="s">
        <v>166</v>
      </c>
    </row>
    <row r="30" spans="1:5" x14ac:dyDescent="0.2">
      <c r="B30" t="s">
        <v>172</v>
      </c>
    </row>
    <row r="32" spans="1:5" x14ac:dyDescent="0.2">
      <c r="B32" t="s">
        <v>109</v>
      </c>
    </row>
    <row r="33" spans="2:4" x14ac:dyDescent="0.2">
      <c r="B33" t="s">
        <v>121</v>
      </c>
    </row>
    <row r="34" spans="2:4" x14ac:dyDescent="0.2">
      <c r="B34" t="s">
        <v>113</v>
      </c>
    </row>
    <row r="35" spans="2:4" x14ac:dyDescent="0.2">
      <c r="B35" s="13"/>
      <c r="C35" s="60" t="s">
        <v>74</v>
      </c>
      <c r="D35" s="54" t="s">
        <v>75</v>
      </c>
    </row>
    <row r="36" spans="2:4" x14ac:dyDescent="0.2">
      <c r="B36" s="16" t="s">
        <v>76</v>
      </c>
      <c r="C36" s="57">
        <v>300</v>
      </c>
      <c r="D36" s="50">
        <v>60</v>
      </c>
    </row>
    <row r="37" spans="2:4" x14ac:dyDescent="0.2">
      <c r="B37" s="18" t="s">
        <v>77</v>
      </c>
      <c r="C37" s="58">
        <v>100</v>
      </c>
      <c r="D37" s="52">
        <v>100</v>
      </c>
    </row>
    <row r="38" spans="2:4" x14ac:dyDescent="0.2">
      <c r="B38" s="9"/>
      <c r="C38" s="17"/>
      <c r="D38" s="17"/>
    </row>
    <row r="39" spans="2:4" x14ac:dyDescent="0.2">
      <c r="B39" s="21" t="s">
        <v>167</v>
      </c>
    </row>
    <row r="40" spans="2:4" x14ac:dyDescent="0.2">
      <c r="B40" s="21" t="s">
        <v>111</v>
      </c>
    </row>
    <row r="41" spans="2:4" x14ac:dyDescent="0.2">
      <c r="B41" s="21" t="s">
        <v>122</v>
      </c>
    </row>
    <row r="42" spans="2:4" x14ac:dyDescent="0.2">
      <c r="B42" s="21" t="s">
        <v>174</v>
      </c>
    </row>
    <row r="43" spans="2:4" x14ac:dyDescent="0.2">
      <c r="B43" s="21"/>
    </row>
    <row r="44" spans="2:4" x14ac:dyDescent="0.2">
      <c r="B44" t="s">
        <v>168</v>
      </c>
    </row>
    <row r="45" spans="2:4" x14ac:dyDescent="0.2">
      <c r="B45" t="s">
        <v>173</v>
      </c>
    </row>
    <row r="46" spans="2:4" x14ac:dyDescent="0.2">
      <c r="B46" t="s">
        <v>114</v>
      </c>
    </row>
    <row r="48" spans="2:4" x14ac:dyDescent="0.2">
      <c r="B48" t="s">
        <v>169</v>
      </c>
    </row>
    <row r="49" spans="2:7" ht="32" x14ac:dyDescent="0.2">
      <c r="B49" s="13"/>
      <c r="C49" s="55" t="s">
        <v>78</v>
      </c>
      <c r="D49" s="55" t="s">
        <v>79</v>
      </c>
      <c r="E49" s="55" t="s">
        <v>80</v>
      </c>
      <c r="F49" s="55" t="s">
        <v>81</v>
      </c>
    </row>
    <row r="50" spans="2:7" x14ac:dyDescent="0.2">
      <c r="B50" s="22" t="s">
        <v>82</v>
      </c>
      <c r="C50" s="56">
        <v>2500000</v>
      </c>
      <c r="D50" s="56">
        <v>5</v>
      </c>
      <c r="E50" s="56">
        <v>2017</v>
      </c>
      <c r="F50" s="56">
        <v>1500000</v>
      </c>
      <c r="G50" s="79"/>
    </row>
    <row r="51" spans="2:7" x14ac:dyDescent="0.2">
      <c r="B51" s="16" t="s">
        <v>83</v>
      </c>
      <c r="C51" s="57">
        <v>2000000</v>
      </c>
      <c r="D51" s="57">
        <v>5</v>
      </c>
      <c r="E51" s="57">
        <v>2018</v>
      </c>
      <c r="F51" s="57">
        <v>1000000</v>
      </c>
      <c r="G51" s="79"/>
    </row>
    <row r="52" spans="2:7" x14ac:dyDescent="0.2">
      <c r="B52" s="16" t="s">
        <v>84</v>
      </c>
      <c r="C52" s="57">
        <v>5000000</v>
      </c>
      <c r="D52" s="57">
        <v>5</v>
      </c>
      <c r="E52" s="57">
        <v>2016</v>
      </c>
      <c r="F52" s="57">
        <v>2000000</v>
      </c>
      <c r="G52" s="79"/>
    </row>
    <row r="53" spans="2:7" x14ac:dyDescent="0.2">
      <c r="B53" s="18" t="s">
        <v>85</v>
      </c>
      <c r="C53" s="58">
        <v>3000000</v>
      </c>
      <c r="D53" s="58">
        <v>4</v>
      </c>
      <c r="E53" s="58">
        <v>2017</v>
      </c>
      <c r="F53" s="58">
        <v>0</v>
      </c>
      <c r="G53" s="79"/>
    </row>
    <row r="54" spans="2:7" x14ac:dyDescent="0.2">
      <c r="B54" s="18" t="s">
        <v>3</v>
      </c>
      <c r="C54" s="58">
        <f>SUM(C50:C53)</f>
        <v>12500000</v>
      </c>
      <c r="D54" s="59"/>
      <c r="E54" s="59"/>
      <c r="F54" s="59"/>
    </row>
    <row r="55" spans="2:7" x14ac:dyDescent="0.2">
      <c r="B55" t="s">
        <v>112</v>
      </c>
    </row>
    <row r="57" spans="2:7" x14ac:dyDescent="0.2">
      <c r="B57" t="s">
        <v>177</v>
      </c>
    </row>
    <row r="58" spans="2:7" x14ac:dyDescent="0.2">
      <c r="B58" t="s">
        <v>178</v>
      </c>
    </row>
    <row r="59" spans="2:7" x14ac:dyDescent="0.2">
      <c r="B59" t="s">
        <v>170</v>
      </c>
    </row>
    <row r="60" spans="2:7" x14ac:dyDescent="0.2">
      <c r="B60" t="s">
        <v>110</v>
      </c>
    </row>
    <row r="61" spans="2:7" x14ac:dyDescent="0.2">
      <c r="B61" t="s">
        <v>179</v>
      </c>
    </row>
    <row r="63" spans="2:7" x14ac:dyDescent="0.2">
      <c r="B63" t="s">
        <v>115</v>
      </c>
    </row>
    <row r="65" spans="2:6" x14ac:dyDescent="0.2">
      <c r="B65" t="s">
        <v>171</v>
      </c>
    </row>
    <row r="67" spans="2:6" x14ac:dyDescent="0.2">
      <c r="B67" s="31" t="s">
        <v>86</v>
      </c>
      <c r="C67" s="15"/>
      <c r="D67" s="14"/>
      <c r="E67" s="14"/>
      <c r="F67" s="15"/>
    </row>
    <row r="68" spans="2:6" x14ac:dyDescent="0.2">
      <c r="B68" s="31" t="s">
        <v>87</v>
      </c>
      <c r="C68" s="15"/>
      <c r="D68" s="14"/>
      <c r="E68" s="14" t="s">
        <v>88</v>
      </c>
      <c r="F68" s="15"/>
    </row>
    <row r="69" spans="2:6" x14ac:dyDescent="0.2">
      <c r="B69" s="27" t="s">
        <v>89</v>
      </c>
      <c r="C69" s="28">
        <f>841666.66666667+50000</f>
        <v>891666.66666667</v>
      </c>
      <c r="D69" s="9"/>
      <c r="E69" s="9" t="s">
        <v>90</v>
      </c>
      <c r="F69" s="28">
        <v>300000</v>
      </c>
    </row>
    <row r="70" spans="2:6" x14ac:dyDescent="0.2">
      <c r="B70" s="27" t="s">
        <v>91</v>
      </c>
      <c r="C70" s="28">
        <v>350000</v>
      </c>
      <c r="D70" s="9"/>
      <c r="E70" s="9" t="s">
        <v>92</v>
      </c>
      <c r="F70" s="28">
        <v>300000</v>
      </c>
    </row>
    <row r="71" spans="2:6" x14ac:dyDescent="0.2">
      <c r="B71" s="27" t="s">
        <v>93</v>
      </c>
      <c r="C71" s="28">
        <v>415000</v>
      </c>
      <c r="D71" s="9"/>
      <c r="E71" s="2" t="s">
        <v>94</v>
      </c>
      <c r="F71" s="30">
        <f>F69+F70</f>
        <v>600000</v>
      </c>
    </row>
    <row r="72" spans="2:6" ht="16" thickBot="1" x14ac:dyDescent="0.25">
      <c r="B72" s="29" t="s">
        <v>95</v>
      </c>
      <c r="C72" s="30">
        <f>SUMPRODUCT(C36:C37,D36:D37)</f>
        <v>28000</v>
      </c>
      <c r="D72" s="33"/>
      <c r="E72" s="35" t="s">
        <v>96</v>
      </c>
      <c r="F72" s="36">
        <v>5000000</v>
      </c>
    </row>
    <row r="73" spans="2:6" ht="16" thickTop="1" x14ac:dyDescent="0.2">
      <c r="B73" s="27" t="s">
        <v>97</v>
      </c>
      <c r="C73" s="28">
        <f>SUM(C69:C72)</f>
        <v>1684666.66666667</v>
      </c>
      <c r="D73" s="9"/>
      <c r="E73" s="9" t="s">
        <v>98</v>
      </c>
      <c r="F73" s="28">
        <f>F71+F72</f>
        <v>5600000</v>
      </c>
    </row>
    <row r="74" spans="2:6" x14ac:dyDescent="0.2">
      <c r="B74" s="27"/>
      <c r="C74" s="28"/>
      <c r="D74" s="9"/>
      <c r="E74" s="9"/>
      <c r="F74" s="28"/>
    </row>
    <row r="75" spans="2:6" x14ac:dyDescent="0.2">
      <c r="B75" s="27" t="s">
        <v>99</v>
      </c>
      <c r="C75" s="28">
        <v>12500000</v>
      </c>
      <c r="D75" s="25"/>
      <c r="E75" s="11" t="s">
        <v>100</v>
      </c>
      <c r="F75" s="32"/>
    </row>
    <row r="76" spans="2:6" x14ac:dyDescent="0.2">
      <c r="B76" s="27" t="s">
        <v>101</v>
      </c>
      <c r="C76" s="28">
        <f>(C50-F50)/D50*2+(C51-F51)/D51*1+(C52-F52)/D52*3+(C53-F53)/D53*2</f>
        <v>3900000</v>
      </c>
      <c r="D76" s="27"/>
      <c r="E76" s="9" t="s">
        <v>102</v>
      </c>
      <c r="F76" s="28">
        <v>500000</v>
      </c>
    </row>
    <row r="77" spans="2:6" x14ac:dyDescent="0.2">
      <c r="B77" s="27" t="s">
        <v>103</v>
      </c>
      <c r="C77" s="28">
        <v>50000</v>
      </c>
      <c r="D77" s="27"/>
      <c r="E77" s="2" t="s">
        <v>104</v>
      </c>
      <c r="F77" s="30">
        <f>3819666.66666667+415000</f>
        <v>4234666.6666666698</v>
      </c>
    </row>
    <row r="78" spans="2:6" ht="16" thickBot="1" x14ac:dyDescent="0.25">
      <c r="B78" s="33"/>
      <c r="C78" s="34"/>
      <c r="D78" s="33"/>
      <c r="E78" s="35" t="s">
        <v>105</v>
      </c>
      <c r="F78" s="36">
        <f>SUM(F76:F77)</f>
        <v>4734666.6666666698</v>
      </c>
    </row>
    <row r="79" spans="2:6" ht="16" thickTop="1" x14ac:dyDescent="0.2">
      <c r="B79" s="29" t="s">
        <v>106</v>
      </c>
      <c r="C79" s="30">
        <f>C73+C75-C76+C77</f>
        <v>10334666.66666667</v>
      </c>
      <c r="D79" s="29"/>
      <c r="E79" s="2" t="s">
        <v>107</v>
      </c>
      <c r="F79" s="30">
        <f>F78+F73</f>
        <v>10334666.66666667</v>
      </c>
    </row>
    <row r="81" spans="6:6" x14ac:dyDescent="0.2">
      <c r="F81"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B1:S22"/>
  <sheetViews>
    <sheetView showGridLines="0" workbookViewId="0">
      <selection activeCell="E2" sqref="E2"/>
    </sheetView>
  </sheetViews>
  <sheetFormatPr baseColWidth="10" defaultColWidth="8.83203125" defaultRowHeight="15" x14ac:dyDescent="0.2"/>
  <cols>
    <col min="1" max="1" width="1.5" customWidth="1"/>
    <col min="5" max="5" width="14" bestFit="1" customWidth="1"/>
    <col min="6" max="6" width="3.6640625" customWidth="1"/>
    <col min="7" max="7" width="24.83203125" bestFit="1" customWidth="1"/>
    <col min="8" max="8" width="13.83203125" customWidth="1"/>
    <col min="9" max="9" width="5.83203125" customWidth="1"/>
    <col min="10" max="10" width="22" bestFit="1" customWidth="1"/>
    <col min="11" max="11" width="14" bestFit="1" customWidth="1"/>
    <col min="12" max="12" width="3.6640625" customWidth="1"/>
    <col min="13" max="13" width="24" bestFit="1" customWidth="1"/>
    <col min="15" max="15" width="14" bestFit="1" customWidth="1"/>
    <col min="16" max="16" width="3" customWidth="1"/>
    <col min="18" max="18" width="24.1640625" bestFit="1" customWidth="1"/>
  </cols>
  <sheetData>
    <row r="1" spans="2:19" x14ac:dyDescent="0.2">
      <c r="B1" s="61" t="s">
        <v>123</v>
      </c>
      <c r="G1" s="61" t="s">
        <v>86</v>
      </c>
      <c r="M1" s="61" t="s">
        <v>124</v>
      </c>
      <c r="Q1" s="61" t="s">
        <v>152</v>
      </c>
    </row>
    <row r="2" spans="2:19" x14ac:dyDescent="0.2">
      <c r="B2" s="25" t="s">
        <v>125</v>
      </c>
      <c r="C2" s="11"/>
      <c r="D2" s="11"/>
      <c r="E2" s="80"/>
      <c r="G2" s="95" t="s">
        <v>87</v>
      </c>
      <c r="H2" s="96"/>
      <c r="I2" s="95" t="s">
        <v>88</v>
      </c>
      <c r="J2" s="99"/>
      <c r="K2" s="96"/>
      <c r="M2" s="101" t="s">
        <v>141</v>
      </c>
      <c r="N2" s="102"/>
      <c r="O2" s="103"/>
      <c r="Q2" s="37"/>
      <c r="R2" s="11"/>
      <c r="S2" s="26"/>
    </row>
    <row r="3" spans="2:19" x14ac:dyDescent="0.2">
      <c r="B3" s="27" t="s">
        <v>126</v>
      </c>
      <c r="C3" s="9"/>
      <c r="D3" s="9"/>
      <c r="E3" s="68"/>
      <c r="G3" s="97"/>
      <c r="H3" s="98"/>
      <c r="I3" s="97"/>
      <c r="J3" s="100"/>
      <c r="K3" s="98"/>
      <c r="M3" s="104"/>
      <c r="N3" s="105"/>
      <c r="O3" s="106"/>
      <c r="Q3" s="92" t="s">
        <v>35</v>
      </c>
      <c r="R3" s="93"/>
      <c r="S3" s="94"/>
    </row>
    <row r="4" spans="2:19" x14ac:dyDescent="0.2">
      <c r="B4" s="27" t="s">
        <v>127</v>
      </c>
      <c r="C4" s="9"/>
      <c r="D4" s="9"/>
      <c r="E4" s="68"/>
      <c r="G4" s="27" t="s">
        <v>89</v>
      </c>
      <c r="H4" s="68"/>
      <c r="I4" s="9"/>
      <c r="J4" s="9" t="s">
        <v>90</v>
      </c>
      <c r="K4" s="68"/>
      <c r="M4" s="27" t="s">
        <v>142</v>
      </c>
      <c r="N4" s="9"/>
      <c r="O4" s="68"/>
      <c r="Q4" s="27"/>
      <c r="R4" s="9" t="s">
        <v>36</v>
      </c>
      <c r="S4" s="68"/>
    </row>
    <row r="5" spans="2:19" x14ac:dyDescent="0.2">
      <c r="B5" s="27" t="s">
        <v>135</v>
      </c>
      <c r="C5" s="9"/>
      <c r="D5" s="9"/>
      <c r="E5" s="68"/>
      <c r="G5" s="27" t="s">
        <v>91</v>
      </c>
      <c r="H5" s="68"/>
      <c r="I5" s="9"/>
      <c r="J5" s="9" t="s">
        <v>92</v>
      </c>
      <c r="K5" s="68"/>
      <c r="M5" s="27" t="s">
        <v>136</v>
      </c>
      <c r="N5" s="9"/>
      <c r="O5" s="68"/>
      <c r="Q5" s="27"/>
      <c r="R5" s="9" t="s">
        <v>37</v>
      </c>
      <c r="S5" s="68"/>
    </row>
    <row r="6" spans="2:19" ht="16" thickBot="1" x14ac:dyDescent="0.25">
      <c r="B6" s="27" t="s">
        <v>128</v>
      </c>
      <c r="C6" s="9"/>
      <c r="D6" s="9"/>
      <c r="E6" s="68"/>
      <c r="G6" s="27" t="s">
        <v>93</v>
      </c>
      <c r="H6" s="68"/>
      <c r="I6" s="9"/>
      <c r="J6" s="2" t="s">
        <v>94</v>
      </c>
      <c r="K6" s="69"/>
      <c r="M6" s="33" t="s">
        <v>143</v>
      </c>
      <c r="N6" s="35"/>
      <c r="O6" s="81"/>
      <c r="Q6" s="27"/>
      <c r="R6" s="9" t="s">
        <v>38</v>
      </c>
      <c r="S6" s="68"/>
    </row>
    <row r="7" spans="2:19" ht="17" thickTop="1" thickBot="1" x14ac:dyDescent="0.25">
      <c r="B7" s="27" t="s">
        <v>136</v>
      </c>
      <c r="C7" s="9"/>
      <c r="D7" s="9"/>
      <c r="E7" s="68"/>
      <c r="G7" s="29" t="s">
        <v>95</v>
      </c>
      <c r="H7" s="69"/>
      <c r="I7" s="33"/>
      <c r="J7" s="35" t="s">
        <v>96</v>
      </c>
      <c r="K7" s="81"/>
      <c r="M7" s="27" t="s">
        <v>144</v>
      </c>
      <c r="N7" s="9"/>
      <c r="O7" s="68"/>
      <c r="Q7" s="92" t="s">
        <v>39</v>
      </c>
      <c r="R7" s="93"/>
      <c r="S7" s="94"/>
    </row>
    <row r="8" spans="2:19" ht="16" thickTop="1" x14ac:dyDescent="0.2">
      <c r="B8" s="27" t="s">
        <v>129</v>
      </c>
      <c r="C8" s="9"/>
      <c r="D8" s="9"/>
      <c r="E8" s="68"/>
      <c r="G8" s="27" t="s">
        <v>97</v>
      </c>
      <c r="H8" s="68"/>
      <c r="I8" s="9"/>
      <c r="J8" s="9" t="s">
        <v>98</v>
      </c>
      <c r="K8" s="68"/>
      <c r="M8" s="27"/>
      <c r="N8" s="9"/>
      <c r="O8" s="28"/>
      <c r="Q8" s="27"/>
      <c r="R8" s="9" t="s">
        <v>40</v>
      </c>
      <c r="S8" s="68"/>
    </row>
    <row r="9" spans="2:19" x14ac:dyDescent="0.2">
      <c r="B9" s="27" t="s">
        <v>130</v>
      </c>
      <c r="C9" s="9"/>
      <c r="D9" s="9"/>
      <c r="E9" s="68"/>
      <c r="G9" s="27"/>
      <c r="H9" s="82"/>
      <c r="I9" s="9"/>
      <c r="J9" s="9"/>
      <c r="K9" s="28"/>
      <c r="M9" s="104" t="s">
        <v>145</v>
      </c>
      <c r="N9" s="105"/>
      <c r="O9" s="106"/>
      <c r="Q9" s="27"/>
      <c r="R9" s="9" t="s">
        <v>41</v>
      </c>
      <c r="S9" s="68"/>
    </row>
    <row r="10" spans="2:19" x14ac:dyDescent="0.2">
      <c r="B10" s="27" t="s">
        <v>131</v>
      </c>
      <c r="C10" s="9"/>
      <c r="D10" s="9"/>
      <c r="E10" s="68"/>
      <c r="G10" s="27" t="s">
        <v>99</v>
      </c>
      <c r="H10" s="68"/>
      <c r="I10" s="25"/>
      <c r="J10" s="99" t="s">
        <v>100</v>
      </c>
      <c r="K10" s="96"/>
      <c r="M10" s="27" t="s">
        <v>132</v>
      </c>
      <c r="N10" s="9"/>
      <c r="O10" s="68"/>
      <c r="Q10" s="27"/>
      <c r="R10" s="9" t="s">
        <v>42</v>
      </c>
      <c r="S10" s="68"/>
    </row>
    <row r="11" spans="2:19" ht="16" thickBot="1" x14ac:dyDescent="0.25">
      <c r="B11" s="33" t="s">
        <v>137</v>
      </c>
      <c r="C11" s="35"/>
      <c r="D11" s="35"/>
      <c r="E11" s="81"/>
      <c r="G11" s="27" t="s">
        <v>101</v>
      </c>
      <c r="H11" s="68"/>
      <c r="I11" s="27"/>
      <c r="J11" s="9" t="s">
        <v>102</v>
      </c>
      <c r="K11" s="68"/>
      <c r="M11" s="27" t="s">
        <v>146</v>
      </c>
      <c r="N11" s="9"/>
      <c r="O11" s="68"/>
      <c r="Q11" s="27"/>
      <c r="R11" s="9" t="s">
        <v>43</v>
      </c>
      <c r="S11" s="68"/>
    </row>
    <row r="12" spans="2:19" ht="17" thickTop="1" thickBot="1" x14ac:dyDescent="0.25">
      <c r="B12" s="27" t="s">
        <v>138</v>
      </c>
      <c r="C12" s="9"/>
      <c r="D12" s="9"/>
      <c r="E12" s="68"/>
      <c r="G12" s="27" t="s">
        <v>103</v>
      </c>
      <c r="H12" s="68"/>
      <c r="I12" s="27"/>
      <c r="J12" s="2" t="s">
        <v>104</v>
      </c>
      <c r="K12" s="69"/>
      <c r="M12" s="33" t="s">
        <v>176</v>
      </c>
      <c r="N12" s="35"/>
      <c r="O12" s="81"/>
      <c r="Q12" s="27"/>
      <c r="R12" s="9" t="s">
        <v>44</v>
      </c>
      <c r="S12" s="68"/>
    </row>
    <row r="13" spans="2:19" ht="17" thickTop="1" thickBot="1" x14ac:dyDescent="0.25">
      <c r="B13" s="25" t="s">
        <v>139</v>
      </c>
      <c r="C13" s="11"/>
      <c r="D13" s="11"/>
      <c r="E13" s="80"/>
      <c r="G13" s="33"/>
      <c r="H13" s="83"/>
      <c r="I13" s="33"/>
      <c r="J13" s="35" t="s">
        <v>105</v>
      </c>
      <c r="K13" s="81"/>
      <c r="M13" s="27" t="s">
        <v>147</v>
      </c>
      <c r="N13" s="9"/>
      <c r="O13" s="68"/>
      <c r="Q13" s="92" t="s">
        <v>45</v>
      </c>
      <c r="R13" s="93"/>
      <c r="S13" s="94"/>
    </row>
    <row r="14" spans="2:19" ht="16" thickTop="1" x14ac:dyDescent="0.2">
      <c r="B14" s="29" t="s">
        <v>140</v>
      </c>
      <c r="C14" s="2"/>
      <c r="D14" s="2"/>
      <c r="E14" s="69"/>
      <c r="G14" s="29" t="s">
        <v>106</v>
      </c>
      <c r="H14" s="69"/>
      <c r="I14" s="29"/>
      <c r="J14" s="2" t="s">
        <v>107</v>
      </c>
      <c r="K14" s="69"/>
      <c r="M14" s="27"/>
      <c r="N14" s="9"/>
      <c r="O14" s="28"/>
      <c r="Q14" s="27"/>
      <c r="R14" s="9" t="s">
        <v>46</v>
      </c>
      <c r="S14" s="68"/>
    </row>
    <row r="15" spans="2:19" x14ac:dyDescent="0.2">
      <c r="M15" s="104" t="s">
        <v>148</v>
      </c>
      <c r="N15" s="105"/>
      <c r="O15" s="106"/>
      <c r="Q15" s="27"/>
      <c r="R15" s="9" t="s">
        <v>47</v>
      </c>
      <c r="S15" s="68"/>
    </row>
    <row r="16" spans="2:19" x14ac:dyDescent="0.2">
      <c r="M16" s="27" t="s">
        <v>149</v>
      </c>
      <c r="N16" s="9"/>
      <c r="O16" s="68"/>
      <c r="Q16" s="27"/>
      <c r="R16" s="9" t="s">
        <v>48</v>
      </c>
      <c r="S16" s="68"/>
    </row>
    <row r="17" spans="10:19" ht="16" thickBot="1" x14ac:dyDescent="0.25">
      <c r="M17" s="33" t="s">
        <v>133</v>
      </c>
      <c r="N17" s="35"/>
      <c r="O17" s="81"/>
      <c r="Q17" s="27"/>
      <c r="R17" s="9" t="s">
        <v>49</v>
      </c>
      <c r="S17" s="68"/>
    </row>
    <row r="18" spans="10:19" ht="16" thickTop="1" x14ac:dyDescent="0.2">
      <c r="J18" s="87"/>
      <c r="M18" s="29" t="s">
        <v>150</v>
      </c>
      <c r="N18" s="2"/>
      <c r="O18" s="69"/>
      <c r="Q18" s="27"/>
      <c r="R18" s="9" t="s">
        <v>50</v>
      </c>
      <c r="S18" s="68"/>
    </row>
    <row r="19" spans="10:19" x14ac:dyDescent="0.2">
      <c r="M19" s="25"/>
      <c r="N19" s="11"/>
      <c r="O19" s="32"/>
      <c r="Q19" s="92" t="s">
        <v>51</v>
      </c>
      <c r="R19" s="93"/>
      <c r="S19" s="94"/>
    </row>
    <row r="20" spans="10:19" x14ac:dyDescent="0.2">
      <c r="M20" s="63" t="s">
        <v>151</v>
      </c>
      <c r="N20" s="1"/>
      <c r="O20" s="84"/>
      <c r="Q20" s="27"/>
      <c r="R20" s="9" t="s">
        <v>52</v>
      </c>
      <c r="S20" s="68"/>
    </row>
    <row r="21" spans="10:19" x14ac:dyDescent="0.2">
      <c r="Q21" s="27"/>
      <c r="R21" s="9" t="s">
        <v>53</v>
      </c>
      <c r="S21" s="68"/>
    </row>
    <row r="22" spans="10:19" x14ac:dyDescent="0.2">
      <c r="Q22" s="29"/>
      <c r="R22" s="2" t="s">
        <v>134</v>
      </c>
      <c r="S22" s="69"/>
    </row>
  </sheetData>
  <mergeCells count="10">
    <mergeCell ref="Q3:S3"/>
    <mergeCell ref="Q7:S7"/>
    <mergeCell ref="Q13:S13"/>
    <mergeCell ref="Q19:S19"/>
    <mergeCell ref="G2:H3"/>
    <mergeCell ref="I2:K3"/>
    <mergeCell ref="J10:K10"/>
    <mergeCell ref="M2:O3"/>
    <mergeCell ref="M9:O9"/>
    <mergeCell ref="M15:O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D57"/>
  <sheetViews>
    <sheetView showGridLines="0" tabSelected="1" workbookViewId="0">
      <selection activeCell="N23" sqref="N23"/>
    </sheetView>
  </sheetViews>
  <sheetFormatPr baseColWidth="10" defaultColWidth="8.83203125" defaultRowHeight="15" x14ac:dyDescent="0.2"/>
  <cols>
    <col min="1" max="1" width="21.83203125" customWidth="1"/>
    <col min="3" max="3" width="13.6640625" customWidth="1"/>
    <col min="4" max="4" width="13.1640625" bestFit="1" customWidth="1"/>
  </cols>
  <sheetData>
    <row r="1" spans="1:3" x14ac:dyDescent="0.2">
      <c r="A1" t="s">
        <v>154</v>
      </c>
    </row>
    <row r="2" spans="1:3" x14ac:dyDescent="0.2">
      <c r="A2" t="s">
        <v>153</v>
      </c>
    </row>
    <row r="4" spans="1:3" x14ac:dyDescent="0.2">
      <c r="A4" s="85"/>
    </row>
    <row r="5" spans="1:3" x14ac:dyDescent="0.2">
      <c r="C5" s="79"/>
    </row>
    <row r="6" spans="1:3" x14ac:dyDescent="0.2">
      <c r="B6" s="78"/>
      <c r="C6" s="79"/>
    </row>
    <row r="7" spans="1:3" x14ac:dyDescent="0.2">
      <c r="B7" s="78"/>
      <c r="C7" s="79"/>
    </row>
    <row r="10" spans="1:3" x14ac:dyDescent="0.2">
      <c r="A10" s="85"/>
    </row>
    <row r="18" spans="1:4" x14ac:dyDescent="0.2">
      <c r="C18" s="79"/>
      <c r="D18" s="79"/>
    </row>
    <row r="24" spans="1:4" x14ac:dyDescent="0.2">
      <c r="A24" s="85"/>
    </row>
    <row r="33" spans="1:2" x14ac:dyDescent="0.2">
      <c r="A33" s="85"/>
    </row>
    <row r="34" spans="1:2" x14ac:dyDescent="0.2">
      <c r="B34" s="86"/>
    </row>
    <row r="35" spans="1:2" x14ac:dyDescent="0.2">
      <c r="B35" s="86"/>
    </row>
    <row r="36" spans="1:2" x14ac:dyDescent="0.2">
      <c r="B36" s="86"/>
    </row>
    <row r="37" spans="1:2" x14ac:dyDescent="0.2">
      <c r="B37" s="86"/>
    </row>
    <row r="39" spans="1:2" x14ac:dyDescent="0.2">
      <c r="B39" s="86"/>
    </row>
    <row r="41" spans="1:2" x14ac:dyDescent="0.2">
      <c r="A41" s="85"/>
    </row>
    <row r="47" spans="1:2" x14ac:dyDescent="0.2">
      <c r="A47" s="85"/>
    </row>
    <row r="53" spans="1:1" x14ac:dyDescent="0.2">
      <c r="A53" s="85"/>
    </row>
    <row r="57" spans="1:1" x14ac:dyDescent="0.2">
      <c r="A57" s="8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65A75-0610-204E-B02B-1008B3F403D4}">
  <dimension ref="A1:A63"/>
  <sheetViews>
    <sheetView workbookViewId="0">
      <selection sqref="A1:A1048576"/>
    </sheetView>
  </sheetViews>
  <sheetFormatPr baseColWidth="10" defaultRowHeight="15" x14ac:dyDescent="0.2"/>
  <cols>
    <col min="1" max="1" width="10.83203125" style="88"/>
  </cols>
  <sheetData>
    <row r="1" spans="1:1" x14ac:dyDescent="0.2">
      <c r="A1" s="88" t="s">
        <v>123</v>
      </c>
    </row>
    <row r="2" spans="1:1" x14ac:dyDescent="0.2">
      <c r="A2" s="88">
        <f>'Case - Answers'!E2</f>
        <v>0</v>
      </c>
    </row>
    <row r="3" spans="1:1" x14ac:dyDescent="0.2">
      <c r="A3" s="88">
        <f>'Case - Answers'!E3</f>
        <v>0</v>
      </c>
    </row>
    <row r="4" spans="1:1" x14ac:dyDescent="0.2">
      <c r="A4" s="88">
        <f>'Case - Answers'!E4</f>
        <v>0</v>
      </c>
    </row>
    <row r="5" spans="1:1" x14ac:dyDescent="0.2">
      <c r="A5" s="88">
        <f>'Case - Answers'!E5</f>
        <v>0</v>
      </c>
    </row>
    <row r="6" spans="1:1" x14ac:dyDescent="0.2">
      <c r="A6" s="88">
        <f>'Case - Answers'!E6</f>
        <v>0</v>
      </c>
    </row>
    <row r="7" spans="1:1" x14ac:dyDescent="0.2">
      <c r="A7" s="88">
        <f>'Case - Answers'!E7</f>
        <v>0</v>
      </c>
    </row>
    <row r="8" spans="1:1" x14ac:dyDescent="0.2">
      <c r="A8" s="88">
        <f>'Case - Answers'!E8</f>
        <v>0</v>
      </c>
    </row>
    <row r="9" spans="1:1" x14ac:dyDescent="0.2">
      <c r="A9" s="88">
        <f>'Case - Answers'!E9</f>
        <v>0</v>
      </c>
    </row>
    <row r="10" spans="1:1" x14ac:dyDescent="0.2">
      <c r="A10" s="88">
        <f>'Case - Answers'!E10</f>
        <v>0</v>
      </c>
    </row>
    <row r="11" spans="1:1" x14ac:dyDescent="0.2">
      <c r="A11" s="88">
        <f>'Case - Answers'!E11</f>
        <v>0</v>
      </c>
    </row>
    <row r="12" spans="1:1" x14ac:dyDescent="0.2">
      <c r="A12" s="88">
        <f>'Case - Answers'!E12</f>
        <v>0</v>
      </c>
    </row>
    <row r="13" spans="1:1" x14ac:dyDescent="0.2">
      <c r="A13" s="88">
        <f>'Case - Answers'!E13</f>
        <v>0</v>
      </c>
    </row>
    <row r="14" spans="1:1" x14ac:dyDescent="0.2">
      <c r="A14" s="88">
        <f>'Case - Answers'!E14</f>
        <v>0</v>
      </c>
    </row>
    <row r="15" spans="1:1" x14ac:dyDescent="0.2">
      <c r="A15" s="88" t="s">
        <v>86</v>
      </c>
    </row>
    <row r="16" spans="1:1" x14ac:dyDescent="0.2">
      <c r="A16" s="88">
        <f>'Case - Answers'!H4</f>
        <v>0</v>
      </c>
    </row>
    <row r="17" spans="1:1" x14ac:dyDescent="0.2">
      <c r="A17" s="88">
        <f>'Case - Answers'!H5</f>
        <v>0</v>
      </c>
    </row>
    <row r="18" spans="1:1" x14ac:dyDescent="0.2">
      <c r="A18" s="88">
        <f>'Case - Answers'!H6</f>
        <v>0</v>
      </c>
    </row>
    <row r="19" spans="1:1" x14ac:dyDescent="0.2">
      <c r="A19" s="88">
        <f>'Case - Answers'!H7</f>
        <v>0</v>
      </c>
    </row>
    <row r="20" spans="1:1" x14ac:dyDescent="0.2">
      <c r="A20" s="88">
        <f>'Case - Answers'!H8</f>
        <v>0</v>
      </c>
    </row>
    <row r="21" spans="1:1" x14ac:dyDescent="0.2">
      <c r="A21" s="88">
        <f>'Case - Answers'!H10</f>
        <v>0</v>
      </c>
    </row>
    <row r="22" spans="1:1" x14ac:dyDescent="0.2">
      <c r="A22" s="88">
        <f>'Case - Answers'!H11</f>
        <v>0</v>
      </c>
    </row>
    <row r="23" spans="1:1" x14ac:dyDescent="0.2">
      <c r="A23" s="88">
        <f>'Case - Answers'!H12</f>
        <v>0</v>
      </c>
    </row>
    <row r="24" spans="1:1" x14ac:dyDescent="0.2">
      <c r="A24" s="88">
        <f>'Case - Answers'!$H$14</f>
        <v>0</v>
      </c>
    </row>
    <row r="25" spans="1:1" x14ac:dyDescent="0.2">
      <c r="A25" s="88">
        <f>'Case - Answers'!K4</f>
        <v>0</v>
      </c>
    </row>
    <row r="26" spans="1:1" x14ac:dyDescent="0.2">
      <c r="A26" s="88">
        <f>'Case - Answers'!K5</f>
        <v>0</v>
      </c>
    </row>
    <row r="27" spans="1:1" x14ac:dyDescent="0.2">
      <c r="A27" s="88">
        <f>'Case - Answers'!K6</f>
        <v>0</v>
      </c>
    </row>
    <row r="28" spans="1:1" x14ac:dyDescent="0.2">
      <c r="A28" s="88">
        <f>'Case - Answers'!K7</f>
        <v>0</v>
      </c>
    </row>
    <row r="29" spans="1:1" x14ac:dyDescent="0.2">
      <c r="A29" s="88">
        <f>'Case - Answers'!K8</f>
        <v>0</v>
      </c>
    </row>
    <row r="30" spans="1:1" x14ac:dyDescent="0.2">
      <c r="A30" s="88">
        <f>'Case - Answers'!K11</f>
        <v>0</v>
      </c>
    </row>
    <row r="31" spans="1:1" x14ac:dyDescent="0.2">
      <c r="A31" s="88">
        <f>'Case - Answers'!K12</f>
        <v>0</v>
      </c>
    </row>
    <row r="32" spans="1:1" x14ac:dyDescent="0.2">
      <c r="A32" s="88">
        <f>'Case - Answers'!K13</f>
        <v>0</v>
      </c>
    </row>
    <row r="33" spans="1:1" x14ac:dyDescent="0.2">
      <c r="A33" s="88">
        <f>'Case - Answers'!K14</f>
        <v>0</v>
      </c>
    </row>
    <row r="34" spans="1:1" x14ac:dyDescent="0.2">
      <c r="A34" s="88" t="s">
        <v>124</v>
      </c>
    </row>
    <row r="35" spans="1:1" x14ac:dyDescent="0.2">
      <c r="A35" s="88">
        <f>'Case - Answers'!O4</f>
        <v>0</v>
      </c>
    </row>
    <row r="36" spans="1:1" x14ac:dyDescent="0.2">
      <c r="A36" s="88">
        <f>'Case - Answers'!O5</f>
        <v>0</v>
      </c>
    </row>
    <row r="37" spans="1:1" x14ac:dyDescent="0.2">
      <c r="A37" s="88">
        <f>'Case - Answers'!O6</f>
        <v>0</v>
      </c>
    </row>
    <row r="38" spans="1:1" x14ac:dyDescent="0.2">
      <c r="A38" s="88">
        <f>'Case - Answers'!O7</f>
        <v>0</v>
      </c>
    </row>
    <row r="39" spans="1:1" x14ac:dyDescent="0.2">
      <c r="A39" s="88">
        <f>'Case - Answers'!O10</f>
        <v>0</v>
      </c>
    </row>
    <row r="40" spans="1:1" x14ac:dyDescent="0.2">
      <c r="A40" s="88">
        <f>'Case - Answers'!O11</f>
        <v>0</v>
      </c>
    </row>
    <row r="41" spans="1:1" x14ac:dyDescent="0.2">
      <c r="A41" s="88">
        <f>'Case - Answers'!O12</f>
        <v>0</v>
      </c>
    </row>
    <row r="42" spans="1:1" x14ac:dyDescent="0.2">
      <c r="A42" s="88">
        <f>'Case - Answers'!O13</f>
        <v>0</v>
      </c>
    </row>
    <row r="43" spans="1:1" x14ac:dyDescent="0.2">
      <c r="A43" s="88">
        <f>'Case - Answers'!O16</f>
        <v>0</v>
      </c>
    </row>
    <row r="44" spans="1:1" x14ac:dyDescent="0.2">
      <c r="A44" s="88">
        <f>'Case - Answers'!O17</f>
        <v>0</v>
      </c>
    </row>
    <row r="45" spans="1:1" x14ac:dyDescent="0.2">
      <c r="A45" s="88">
        <f>'Case - Answers'!O18</f>
        <v>0</v>
      </c>
    </row>
    <row r="46" spans="1:1" x14ac:dyDescent="0.2">
      <c r="A46" s="88">
        <f>'Case - Answers'!$O$20</f>
        <v>0</v>
      </c>
    </row>
    <row r="47" spans="1:1" x14ac:dyDescent="0.2">
      <c r="A47" s="88" t="s">
        <v>152</v>
      </c>
    </row>
    <row r="48" spans="1:1" x14ac:dyDescent="0.2">
      <c r="A48" s="88">
        <f>'Case - Answers'!S4</f>
        <v>0</v>
      </c>
    </row>
    <row r="49" spans="1:1" x14ac:dyDescent="0.2">
      <c r="A49" s="88">
        <f>'Case - Answers'!S5</f>
        <v>0</v>
      </c>
    </row>
    <row r="50" spans="1:1" x14ac:dyDescent="0.2">
      <c r="A50" s="88">
        <f>'Case - Answers'!S6</f>
        <v>0</v>
      </c>
    </row>
    <row r="51" spans="1:1" x14ac:dyDescent="0.2">
      <c r="A51" s="88">
        <f>'Case - Answers'!S8</f>
        <v>0</v>
      </c>
    </row>
    <row r="52" spans="1:1" x14ac:dyDescent="0.2">
      <c r="A52" s="88">
        <f>'Case - Answers'!S9</f>
        <v>0</v>
      </c>
    </row>
    <row r="53" spans="1:1" x14ac:dyDescent="0.2">
      <c r="A53" s="88">
        <f>'Case - Answers'!S10</f>
        <v>0</v>
      </c>
    </row>
    <row r="54" spans="1:1" x14ac:dyDescent="0.2">
      <c r="A54" s="88">
        <f>'Case - Answers'!S11</f>
        <v>0</v>
      </c>
    </row>
    <row r="55" spans="1:1" x14ac:dyDescent="0.2">
      <c r="A55" s="88">
        <f>'Case - Answers'!S12</f>
        <v>0</v>
      </c>
    </row>
    <row r="56" spans="1:1" x14ac:dyDescent="0.2">
      <c r="A56" s="88">
        <f>'Case - Answers'!S14</f>
        <v>0</v>
      </c>
    </row>
    <row r="57" spans="1:1" x14ac:dyDescent="0.2">
      <c r="A57" s="88">
        <f>'Case - Answers'!S15</f>
        <v>0</v>
      </c>
    </row>
    <row r="58" spans="1:1" x14ac:dyDescent="0.2">
      <c r="A58" s="88">
        <f>'Case - Answers'!S16</f>
        <v>0</v>
      </c>
    </row>
    <row r="59" spans="1:1" x14ac:dyDescent="0.2">
      <c r="A59" s="88">
        <f>'Case - Answers'!S17</f>
        <v>0</v>
      </c>
    </row>
    <row r="60" spans="1:1" x14ac:dyDescent="0.2">
      <c r="A60" s="88">
        <f>'Case - Answers'!S18</f>
        <v>0</v>
      </c>
    </row>
    <row r="61" spans="1:1" x14ac:dyDescent="0.2">
      <c r="A61" s="88">
        <f>'Case - Answers'!S20</f>
        <v>0</v>
      </c>
    </row>
    <row r="62" spans="1:1" x14ac:dyDescent="0.2">
      <c r="A62" s="88">
        <f>'Case - Answers'!S21</f>
        <v>0</v>
      </c>
    </row>
    <row r="63" spans="1:1" x14ac:dyDescent="0.2">
      <c r="A63" s="88">
        <f>'Case - Answers'!S22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 --&gt;</vt:lpstr>
      <vt:lpstr>Questions --&gt;</vt:lpstr>
      <vt:lpstr>Case 1--&gt;</vt:lpstr>
      <vt:lpstr>Case - Answers</vt:lpstr>
      <vt:lpstr>Case - Solving&amp;Explanation</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2020-03-07T14:25:21Z</dcterms:modified>
</cp:coreProperties>
</file>