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16" i="1"/>
  <c r="E17" i="1"/>
  <c r="E18" i="1"/>
  <c r="E19" i="1"/>
  <c r="E20" i="1"/>
  <c r="E21" i="1"/>
  <c r="E22" i="1"/>
  <c r="E23" i="1"/>
  <c r="E24" i="1"/>
  <c r="E25" i="1"/>
  <c r="E26" i="1"/>
  <c r="E27" i="1"/>
  <c r="E16" i="1"/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E53" i="1" l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</calcChain>
</file>

<file path=xl/sharedStrings.xml><?xml version="1.0" encoding="utf-8"?>
<sst xmlns="http://schemas.openxmlformats.org/spreadsheetml/2006/main" count="34" uniqueCount="32">
  <si>
    <t>range, meter</t>
  </si>
  <si>
    <t>1m/s</t>
  </si>
  <si>
    <t>drop fucnction</t>
  </si>
  <si>
    <t>wind function</t>
  </si>
  <si>
    <t>speed = 702 m/s</t>
  </si>
  <si>
    <t>1 m/s</t>
  </si>
  <si>
    <t>meters</t>
  </si>
  <si>
    <t>D R O P</t>
  </si>
  <si>
    <t>702m/s</t>
  </si>
  <si>
    <t>790 m/s</t>
  </si>
  <si>
    <t>850 m/s</t>
  </si>
  <si>
    <t>MY (f)</t>
  </si>
  <si>
    <t>k1=</t>
  </si>
  <si>
    <t xml:space="preserve">y = x^3 * + x * k2+ k3 </t>
  </si>
  <si>
    <t>y=x^3*0,0000014+x*0,18-10</t>
  </si>
  <si>
    <t>k2=</t>
  </si>
  <si>
    <t>k3=</t>
  </si>
  <si>
    <t>for 790 ms</t>
  </si>
  <si>
    <t>for 700 m/s</t>
  </si>
  <si>
    <t>for 850</t>
  </si>
  <si>
    <t>drop fucnction 308</t>
  </si>
  <si>
    <t>75gr, g1=0,395  drop, meter</t>
  </si>
  <si>
    <t>speed = 850</t>
  </si>
  <si>
    <t>y=x^2*0,00014-x*0,05+5</t>
  </si>
  <si>
    <t xml:space="preserve"> 850m/s</t>
  </si>
  <si>
    <t>kd1 =</t>
  </si>
  <si>
    <t>kd2 =</t>
  </si>
  <si>
    <t>kd3 =</t>
  </si>
  <si>
    <t>kw1 =</t>
  </si>
  <si>
    <t>kw2 =</t>
  </si>
  <si>
    <t>kw3 =</t>
  </si>
  <si>
    <t>y=x^3*0,0000016-x*0,12+12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</si>
</sst>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02060490102289E-2"/>
          <c:y val="6.528944298629337E-2"/>
          <c:w val="0.7417797728554959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розрах 55 1мс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Лист1!$E$16:$E$27</c:f>
              <c:numCache>
                <c:formatCode>General</c:formatCode>
                <c:ptCount val="12"/>
                <c:pt idx="0">
                  <c:v>1.4</c:v>
                </c:pt>
                <c:pt idx="1">
                  <c:v>0.59999999999999964</c:v>
                </c:pt>
                <c:pt idx="2">
                  <c:v>2.5999999999999996</c:v>
                </c:pt>
                <c:pt idx="3">
                  <c:v>7.3999999999999986</c:v>
                </c:pt>
                <c:pt idx="4">
                  <c:v>15</c:v>
                </c:pt>
                <c:pt idx="5">
                  <c:v>25.4</c:v>
                </c:pt>
                <c:pt idx="6">
                  <c:v>38.599999999999994</c:v>
                </c:pt>
                <c:pt idx="7">
                  <c:v>54.599999999999994</c:v>
                </c:pt>
                <c:pt idx="8">
                  <c:v>73.399999999999991</c:v>
                </c:pt>
                <c:pt idx="9">
                  <c:v>95</c:v>
                </c:pt>
                <c:pt idx="10">
                  <c:v>119.39999999999998</c:v>
                </c:pt>
                <c:pt idx="11">
                  <c:v>146.6</c:v>
                </c:pt>
              </c:numCache>
            </c:numRef>
          </c:yVal>
          <c:smooth val="1"/>
        </c:ser>
        <c:ser>
          <c:idx val="1"/>
          <c:order val="1"/>
          <c:tx>
            <c:v>реал 75 1мс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17</c:v>
                </c:pt>
                <c:pt idx="5">
                  <c:v>26</c:v>
                </c:pt>
                <c:pt idx="6">
                  <c:v>37</c:v>
                </c:pt>
                <c:pt idx="7">
                  <c:v>51</c:v>
                </c:pt>
                <c:pt idx="8">
                  <c:v>68</c:v>
                </c:pt>
                <c:pt idx="9">
                  <c:v>90</c:v>
                </c:pt>
                <c:pt idx="10">
                  <c:v>116</c:v>
                </c:pt>
                <c:pt idx="11">
                  <c:v>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6656"/>
        <c:axId val="41313024"/>
      </c:scatterChart>
      <c:valAx>
        <c:axId val="39766656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1313024"/>
        <c:crosses val="autoZero"/>
        <c:crossBetween val="midCat"/>
        <c:majorUnit val="100"/>
        <c:minorUnit val="50"/>
      </c:valAx>
      <c:valAx>
        <c:axId val="413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68627585673925E-2"/>
          <c:y val="2.0619718773397841E-2"/>
          <c:w val="0.89827778569932282"/>
          <c:h val="0.92503022658715095"/>
        </c:manualLayout>
      </c:layout>
      <c:scatterChart>
        <c:scatterStyle val="smoothMarker"/>
        <c:varyColors val="0"/>
        <c:ser>
          <c:idx val="2"/>
          <c:order val="0"/>
          <c:tx>
            <c:v>Розрах 55 990</c:v>
          </c:tx>
          <c:marker>
            <c:symbol val="none"/>
          </c:marker>
          <c:xVal>
            <c:numRef>
              <c:f>Лист1!$A$16:$A$27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Лист1!$D$16:$D$27</c:f>
              <c:numCache>
                <c:formatCode>General</c:formatCode>
                <c:ptCount val="12"/>
                <c:pt idx="0">
                  <c:v>1.5999999999999996</c:v>
                </c:pt>
                <c:pt idx="1">
                  <c:v>0.79999999999999893</c:v>
                </c:pt>
                <c:pt idx="2">
                  <c:v>19.199999999999996</c:v>
                </c:pt>
                <c:pt idx="3">
                  <c:v>66.399999999999991</c:v>
                </c:pt>
                <c:pt idx="4">
                  <c:v>152</c:v>
                </c:pt>
                <c:pt idx="5">
                  <c:v>285.59999999999997</c:v>
                </c:pt>
                <c:pt idx="6">
                  <c:v>476.79999999999995</c:v>
                </c:pt>
                <c:pt idx="7">
                  <c:v>735.19999999999993</c:v>
                </c:pt>
                <c:pt idx="8">
                  <c:v>1070.3999999999999</c:v>
                </c:pt>
                <c:pt idx="9">
                  <c:v>1492</c:v>
                </c:pt>
                <c:pt idx="10">
                  <c:v>2009.6</c:v>
                </c:pt>
                <c:pt idx="11">
                  <c:v>2632.7999999999997</c:v>
                </c:pt>
              </c:numCache>
            </c:numRef>
          </c:yVal>
          <c:smooth val="1"/>
        </c:ser>
        <c:ser>
          <c:idx val="0"/>
          <c:order val="1"/>
          <c:tx>
            <c:v>реал 75 850</c:v>
          </c:tx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44</c:v>
                </c:pt>
                <c:pt idx="3">
                  <c:v>102</c:v>
                </c:pt>
                <c:pt idx="4">
                  <c:v>190</c:v>
                </c:pt>
                <c:pt idx="5">
                  <c:v>315</c:v>
                </c:pt>
                <c:pt idx="6">
                  <c:v>490</c:v>
                </c:pt>
                <c:pt idx="7">
                  <c:v>720</c:v>
                </c:pt>
                <c:pt idx="8">
                  <c:v>1020</c:v>
                </c:pt>
                <c:pt idx="9">
                  <c:v>1426</c:v>
                </c:pt>
                <c:pt idx="10">
                  <c:v>1936</c:v>
                </c:pt>
                <c:pt idx="11">
                  <c:v>2607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472"/>
        <c:axId val="59113856"/>
      </c:scatterChart>
      <c:valAx>
        <c:axId val="59001472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113856"/>
        <c:crosses val="autoZero"/>
        <c:crossBetween val="midCat"/>
        <c:majorUnit val="100"/>
        <c:minorUnit val="50"/>
      </c:valAx>
      <c:valAx>
        <c:axId val="591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01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712445180612656"/>
          <c:y val="0.35991111202842763"/>
          <c:w val="8.2875559264772761E-2"/>
          <c:h val="0.149755122761405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702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Лист1!$H$30:$H$53</c:f>
              <c:numCache>
                <c:formatCode>General</c:formatCode>
                <c:ptCount val="24"/>
                <c:pt idx="0">
                  <c:v>2.6</c:v>
                </c:pt>
                <c:pt idx="1">
                  <c:v>10.6</c:v>
                </c:pt>
                <c:pt idx="2">
                  <c:v>24.7</c:v>
                </c:pt>
                <c:pt idx="3">
                  <c:v>45.4</c:v>
                </c:pt>
                <c:pt idx="4">
                  <c:v>73.400000000000006</c:v>
                </c:pt>
                <c:pt idx="5">
                  <c:v>109.6</c:v>
                </c:pt>
                <c:pt idx="6">
                  <c:v>154.80000000000001</c:v>
                </c:pt>
                <c:pt idx="7">
                  <c:v>210</c:v>
                </c:pt>
                <c:pt idx="8">
                  <c:v>276.39999999999998</c:v>
                </c:pt>
                <c:pt idx="9">
                  <c:v>355.3</c:v>
                </c:pt>
                <c:pt idx="10">
                  <c:v>448.1</c:v>
                </c:pt>
                <c:pt idx="11">
                  <c:v>556.29999999999995</c:v>
                </c:pt>
                <c:pt idx="12">
                  <c:v>681.8</c:v>
                </c:pt>
                <c:pt idx="13">
                  <c:v>826.5</c:v>
                </c:pt>
                <c:pt idx="14">
                  <c:v>992.3</c:v>
                </c:pt>
                <c:pt idx="15">
                  <c:v>1181.3</c:v>
                </c:pt>
                <c:pt idx="16">
                  <c:v>1395.6</c:v>
                </c:pt>
                <c:pt idx="17">
                  <c:v>1637.1</c:v>
                </c:pt>
                <c:pt idx="18">
                  <c:v>1907</c:v>
                </c:pt>
                <c:pt idx="19">
                  <c:v>2209</c:v>
                </c:pt>
                <c:pt idx="20">
                  <c:v>2543</c:v>
                </c:pt>
                <c:pt idx="21">
                  <c:v>2912</c:v>
                </c:pt>
                <c:pt idx="22">
                  <c:v>3318</c:v>
                </c:pt>
                <c:pt idx="23">
                  <c:v>3761</c:v>
                </c:pt>
              </c:numCache>
            </c:numRef>
          </c:yVal>
          <c:smooth val="1"/>
        </c:ser>
        <c:ser>
          <c:idx val="1"/>
          <c:order val="1"/>
          <c:tx>
            <c:v>790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Лист1!$I$30:$I$53</c:f>
              <c:numCache>
                <c:formatCode>General</c:formatCode>
                <c:ptCount val="24"/>
                <c:pt idx="0">
                  <c:v>2.1</c:v>
                </c:pt>
                <c:pt idx="1">
                  <c:v>8.4</c:v>
                </c:pt>
                <c:pt idx="2">
                  <c:v>19</c:v>
                </c:pt>
                <c:pt idx="3">
                  <c:v>36</c:v>
                </c:pt>
                <c:pt idx="4">
                  <c:v>57</c:v>
                </c:pt>
                <c:pt idx="5">
                  <c:v>85</c:v>
                </c:pt>
                <c:pt idx="6">
                  <c:v>120</c:v>
                </c:pt>
                <c:pt idx="7">
                  <c:v>161</c:v>
                </c:pt>
                <c:pt idx="8">
                  <c:v>210</c:v>
                </c:pt>
                <c:pt idx="9">
                  <c:v>268</c:v>
                </c:pt>
                <c:pt idx="10">
                  <c:v>336</c:v>
                </c:pt>
                <c:pt idx="11">
                  <c:v>413</c:v>
                </c:pt>
                <c:pt idx="12">
                  <c:v>503</c:v>
                </c:pt>
                <c:pt idx="13">
                  <c:v>605</c:v>
                </c:pt>
                <c:pt idx="14">
                  <c:v>721</c:v>
                </c:pt>
                <c:pt idx="15">
                  <c:v>853</c:v>
                </c:pt>
                <c:pt idx="16">
                  <c:v>1003</c:v>
                </c:pt>
                <c:pt idx="17">
                  <c:v>1173</c:v>
                </c:pt>
                <c:pt idx="18">
                  <c:v>1365</c:v>
                </c:pt>
                <c:pt idx="19">
                  <c:v>1580</c:v>
                </c:pt>
                <c:pt idx="20">
                  <c:v>1821</c:v>
                </c:pt>
                <c:pt idx="21">
                  <c:v>2087</c:v>
                </c:pt>
                <c:pt idx="22">
                  <c:v>2381</c:v>
                </c:pt>
                <c:pt idx="23">
                  <c:v>2704</c:v>
                </c:pt>
              </c:numCache>
            </c:numRef>
          </c:yVal>
          <c:smooth val="1"/>
        </c:ser>
        <c:ser>
          <c:idx val="2"/>
          <c:order val="2"/>
          <c:tx>
            <c:v>850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Лист1!$J$30:$J$53</c:f>
              <c:numCache>
                <c:formatCode>General</c:formatCode>
                <c:ptCount val="24"/>
                <c:pt idx="0">
                  <c:v>1.7</c:v>
                </c:pt>
                <c:pt idx="1">
                  <c:v>7.1</c:v>
                </c:pt>
                <c:pt idx="2">
                  <c:v>16.399999999999999</c:v>
                </c:pt>
                <c:pt idx="3">
                  <c:v>30</c:v>
                </c:pt>
                <c:pt idx="4">
                  <c:v>48</c:v>
                </c:pt>
                <c:pt idx="5">
                  <c:v>71</c:v>
                </c:pt>
                <c:pt idx="6">
                  <c:v>99</c:v>
                </c:pt>
                <c:pt idx="7">
                  <c:v>132</c:v>
                </c:pt>
                <c:pt idx="8">
                  <c:v>172</c:v>
                </c:pt>
                <c:pt idx="9">
                  <c:v>219</c:v>
                </c:pt>
                <c:pt idx="10">
                  <c:v>272</c:v>
                </c:pt>
                <c:pt idx="11">
                  <c:v>333</c:v>
                </c:pt>
                <c:pt idx="12">
                  <c:v>403</c:v>
                </c:pt>
                <c:pt idx="13">
                  <c:v>482</c:v>
                </c:pt>
                <c:pt idx="14">
                  <c:v>571</c:v>
                </c:pt>
                <c:pt idx="15">
                  <c:v>671</c:v>
                </c:pt>
                <c:pt idx="16">
                  <c:v>782</c:v>
                </c:pt>
                <c:pt idx="17">
                  <c:v>905</c:v>
                </c:pt>
                <c:pt idx="18">
                  <c:v>1043</c:v>
                </c:pt>
                <c:pt idx="19">
                  <c:v>1196</c:v>
                </c:pt>
                <c:pt idx="20">
                  <c:v>1365</c:v>
                </c:pt>
                <c:pt idx="21">
                  <c:v>1551</c:v>
                </c:pt>
                <c:pt idx="22">
                  <c:v>1755</c:v>
                </c:pt>
                <c:pt idx="23">
                  <c:v>1979</c:v>
                </c:pt>
              </c:numCache>
            </c:numRef>
          </c:yVal>
          <c:smooth val="1"/>
        </c:ser>
        <c:ser>
          <c:idx val="3"/>
          <c:order val="3"/>
          <c:tx>
            <c:v>my (f)</c:v>
          </c:tx>
          <c:marker>
            <c:symbol val="none"/>
          </c:marker>
          <c:xVal>
            <c:numRef>
              <c:f>Лист1!$G$30:$G$53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Лист1!$K$30:$K$53</c:f>
              <c:numCache>
                <c:formatCode>General</c:formatCode>
                <c:ptCount val="24"/>
                <c:pt idx="0">
                  <c:v>-0.71250000000000036</c:v>
                </c:pt>
                <c:pt idx="1">
                  <c:v>10.3</c:v>
                </c:pt>
                <c:pt idx="2">
                  <c:v>24.762500000000003</c:v>
                </c:pt>
                <c:pt idx="3">
                  <c:v>44.4</c:v>
                </c:pt>
                <c:pt idx="4">
                  <c:v>70.9375</c:v>
                </c:pt>
                <c:pt idx="5">
                  <c:v>106.1</c:v>
                </c:pt>
                <c:pt idx="6">
                  <c:v>151.61250000000001</c:v>
                </c:pt>
                <c:pt idx="7">
                  <c:v>209.2</c:v>
                </c:pt>
                <c:pt idx="8">
                  <c:v>280.58749999999998</c:v>
                </c:pt>
                <c:pt idx="9">
                  <c:v>367.5</c:v>
                </c:pt>
                <c:pt idx="10">
                  <c:v>471.66250000000002</c:v>
                </c:pt>
                <c:pt idx="11">
                  <c:v>594.79999999999995</c:v>
                </c:pt>
                <c:pt idx="12">
                  <c:v>738.63750000000005</c:v>
                </c:pt>
                <c:pt idx="13">
                  <c:v>904.9</c:v>
                </c:pt>
                <c:pt idx="14">
                  <c:v>1095.3125</c:v>
                </c:pt>
                <c:pt idx="15">
                  <c:v>1311.6</c:v>
                </c:pt>
                <c:pt idx="16">
                  <c:v>1555.4875</c:v>
                </c:pt>
                <c:pt idx="17">
                  <c:v>1828.7</c:v>
                </c:pt>
                <c:pt idx="18">
                  <c:v>2132.9625000000001</c:v>
                </c:pt>
                <c:pt idx="19">
                  <c:v>2470</c:v>
                </c:pt>
                <c:pt idx="20">
                  <c:v>2841.5374999999999</c:v>
                </c:pt>
                <c:pt idx="21">
                  <c:v>3249.3</c:v>
                </c:pt>
                <c:pt idx="22">
                  <c:v>3695.0124999999998</c:v>
                </c:pt>
                <c:pt idx="23">
                  <c:v>4180.3999999999996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9136"/>
        <c:axId val="133236224"/>
      </c:scatterChart>
      <c:valAx>
        <c:axId val="1181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36224"/>
        <c:crosses val="autoZero"/>
        <c:crossBetween val="midCat"/>
      </c:valAx>
      <c:valAx>
        <c:axId val="1332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3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0</xdr:row>
      <xdr:rowOff>152399</xdr:rowOff>
    </xdr:from>
    <xdr:to>
      <xdr:col>24</xdr:col>
      <xdr:colOff>238124</xdr:colOff>
      <xdr:row>11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0</xdr:rowOff>
    </xdr:from>
    <xdr:to>
      <xdr:col>24</xdr:col>
      <xdr:colOff>295277</xdr:colOff>
      <xdr:row>25</xdr:row>
      <xdr:rowOff>171447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28</xdr:row>
      <xdr:rowOff>52387</xdr:rowOff>
    </xdr:from>
    <xdr:to>
      <xdr:col>19</xdr:col>
      <xdr:colOff>552450</xdr:colOff>
      <xdr:row>52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H25" sqref="H25"/>
    </sheetView>
  </sheetViews>
  <sheetFormatPr defaultRowHeight="15" x14ac:dyDescent="0.25"/>
  <cols>
    <col min="1" max="1" width="12.42578125" customWidth="1"/>
    <col min="2" max="2" width="9.85546875" customWidth="1"/>
    <col min="3" max="3" width="7.28515625" customWidth="1"/>
    <col min="4" max="4" width="26.85546875" customWidth="1"/>
    <col min="5" max="5" width="14.42578125" customWidth="1"/>
    <col min="8" max="8" width="10" bestFit="1" customWidth="1"/>
    <col min="13" max="13" width="10" bestFit="1" customWidth="1"/>
  </cols>
  <sheetData>
    <row r="1" spans="1:8" ht="72" customHeight="1" x14ac:dyDescent="0.25">
      <c r="A1" s="4" t="s">
        <v>0</v>
      </c>
      <c r="B1" s="4" t="s">
        <v>21</v>
      </c>
      <c r="C1" s="4" t="s">
        <v>1</v>
      </c>
      <c r="D1" s="4" t="s">
        <v>14</v>
      </c>
      <c r="E1" s="4"/>
      <c r="F1" s="6"/>
      <c r="G1" s="6"/>
      <c r="H1" s="6"/>
    </row>
    <row r="2" spans="1:8" x14ac:dyDescent="0.25">
      <c r="B2" t="s">
        <v>22</v>
      </c>
      <c r="D2" t="s">
        <v>20</v>
      </c>
    </row>
    <row r="3" spans="1:8" x14ac:dyDescent="0.25">
      <c r="A3" s="5">
        <v>100</v>
      </c>
      <c r="B3" s="5">
        <v>0</v>
      </c>
      <c r="C3" s="5">
        <v>1</v>
      </c>
    </row>
    <row r="4" spans="1:8" x14ac:dyDescent="0.25">
      <c r="A4" s="5">
        <v>200</v>
      </c>
      <c r="B4" s="5">
        <v>11</v>
      </c>
      <c r="C4" s="5">
        <v>2</v>
      </c>
    </row>
    <row r="5" spans="1:8" x14ac:dyDescent="0.25">
      <c r="A5" s="5">
        <v>300</v>
      </c>
      <c r="B5" s="5">
        <v>44</v>
      </c>
      <c r="C5" s="5">
        <v>5</v>
      </c>
    </row>
    <row r="6" spans="1:8" x14ac:dyDescent="0.25">
      <c r="A6" s="5">
        <v>400</v>
      </c>
      <c r="B6" s="5">
        <v>102</v>
      </c>
      <c r="C6" s="5">
        <v>10</v>
      </c>
    </row>
    <row r="7" spans="1:8" x14ac:dyDescent="0.25">
      <c r="A7" s="5">
        <v>500</v>
      </c>
      <c r="B7" s="5">
        <v>190</v>
      </c>
      <c r="C7" s="5">
        <v>17</v>
      </c>
    </row>
    <row r="8" spans="1:8" x14ac:dyDescent="0.25">
      <c r="A8" s="5">
        <v>600</v>
      </c>
      <c r="B8" s="5">
        <v>315</v>
      </c>
      <c r="C8" s="5">
        <v>26</v>
      </c>
    </row>
    <row r="9" spans="1:8" x14ac:dyDescent="0.25">
      <c r="A9" s="5">
        <v>700</v>
      </c>
      <c r="B9" s="5">
        <v>490</v>
      </c>
      <c r="C9" s="5">
        <v>37</v>
      </c>
    </row>
    <row r="10" spans="1:8" x14ac:dyDescent="0.25">
      <c r="A10" s="5">
        <v>800</v>
      </c>
      <c r="B10" s="5">
        <v>720</v>
      </c>
      <c r="C10" s="5">
        <v>51</v>
      </c>
    </row>
    <row r="11" spans="1:8" x14ac:dyDescent="0.25">
      <c r="A11" s="5">
        <v>900</v>
      </c>
      <c r="B11" s="5">
        <v>1020</v>
      </c>
      <c r="C11" s="5">
        <v>68</v>
      </c>
    </row>
    <row r="12" spans="1:8" x14ac:dyDescent="0.25">
      <c r="A12" s="5">
        <v>1000</v>
      </c>
      <c r="B12" s="5">
        <v>1426</v>
      </c>
      <c r="C12" s="5">
        <v>90</v>
      </c>
    </row>
    <row r="13" spans="1:8" x14ac:dyDescent="0.25">
      <c r="A13" s="5">
        <v>1100</v>
      </c>
      <c r="B13" s="5">
        <v>1936</v>
      </c>
      <c r="C13" s="5">
        <v>116</v>
      </c>
    </row>
    <row r="14" spans="1:8" x14ac:dyDescent="0.25">
      <c r="A14" s="5">
        <v>1200</v>
      </c>
      <c r="B14" s="5">
        <v>2607</v>
      </c>
      <c r="C14" s="5">
        <v>148</v>
      </c>
    </row>
    <row r="15" spans="1:8" ht="33" customHeight="1" x14ac:dyDescent="0.25">
      <c r="A15" t="s">
        <v>0</v>
      </c>
      <c r="B15" t="s">
        <v>24</v>
      </c>
      <c r="C15" t="s">
        <v>5</v>
      </c>
      <c r="D15" t="s">
        <v>31</v>
      </c>
      <c r="E15" s="4" t="s">
        <v>23</v>
      </c>
    </row>
    <row r="16" spans="1:8" x14ac:dyDescent="0.25">
      <c r="A16">
        <v>100</v>
      </c>
      <c r="B16">
        <v>0</v>
      </c>
      <c r="C16">
        <v>1</v>
      </c>
      <c r="D16">
        <f>(A16^3)*0.0000016-A16*0.12 + 12</f>
        <v>1.5999999999999996</v>
      </c>
      <c r="E16">
        <f>A16^2*0.00014-A16*0.05+5</f>
        <v>1.4</v>
      </c>
      <c r="G16" s="5" t="s">
        <v>25</v>
      </c>
      <c r="H16" s="5">
        <v>1.5999999999999999E-6</v>
      </c>
    </row>
    <row r="17" spans="1:11" x14ac:dyDescent="0.25">
      <c r="A17">
        <v>200</v>
      </c>
      <c r="B17">
        <v>5</v>
      </c>
      <c r="C17">
        <v>3</v>
      </c>
      <c r="D17">
        <f t="shared" ref="D17:D27" si="0">(A17^3)*0.0000016-A17*0.12 + 12</f>
        <v>0.79999999999999893</v>
      </c>
      <c r="E17">
        <f t="shared" ref="E17:E27" si="1">A17^2*0.00014-A17*0.05+5</f>
        <v>0.59999999999999964</v>
      </c>
      <c r="G17" s="5" t="s">
        <v>26</v>
      </c>
      <c r="H17" s="5">
        <v>-0.12</v>
      </c>
    </row>
    <row r="18" spans="1:11" x14ac:dyDescent="0.25">
      <c r="A18">
        <v>300</v>
      </c>
      <c r="B18">
        <v>31</v>
      </c>
      <c r="C18">
        <v>7</v>
      </c>
      <c r="D18">
        <f t="shared" si="0"/>
        <v>19.199999999999996</v>
      </c>
      <c r="E18">
        <f t="shared" si="1"/>
        <v>2.5999999999999996</v>
      </c>
      <c r="G18" s="5" t="s">
        <v>27</v>
      </c>
      <c r="H18" s="5">
        <v>12</v>
      </c>
    </row>
    <row r="19" spans="1:11" x14ac:dyDescent="0.25">
      <c r="A19">
        <v>400</v>
      </c>
      <c r="B19">
        <v>82</v>
      </c>
      <c r="C19">
        <v>14</v>
      </c>
      <c r="D19">
        <f t="shared" si="0"/>
        <v>66.399999999999991</v>
      </c>
      <c r="E19">
        <f t="shared" si="1"/>
        <v>7.3999999999999986</v>
      </c>
      <c r="G19" s="5"/>
      <c r="H19" s="5"/>
    </row>
    <row r="20" spans="1:11" x14ac:dyDescent="0.25">
      <c r="A20">
        <v>500</v>
      </c>
      <c r="B20">
        <v>166</v>
      </c>
      <c r="C20">
        <v>24</v>
      </c>
      <c r="D20">
        <f t="shared" si="0"/>
        <v>152</v>
      </c>
      <c r="E20">
        <f t="shared" si="1"/>
        <v>15</v>
      </c>
      <c r="G20" s="5" t="s">
        <v>28</v>
      </c>
      <c r="H20" s="5">
        <v>1.3999999999999999E-4</v>
      </c>
    </row>
    <row r="21" spans="1:11" x14ac:dyDescent="0.25">
      <c r="A21">
        <v>600</v>
      </c>
      <c r="B21">
        <v>298</v>
      </c>
      <c r="C21">
        <v>38</v>
      </c>
      <c r="D21">
        <f t="shared" si="0"/>
        <v>285.59999999999997</v>
      </c>
      <c r="E21">
        <f t="shared" si="1"/>
        <v>25.4</v>
      </c>
      <c r="G21" s="5" t="s">
        <v>29</v>
      </c>
      <c r="H21" s="5">
        <v>0.05</v>
      </c>
    </row>
    <row r="22" spans="1:11" x14ac:dyDescent="0.25">
      <c r="A22">
        <v>700</v>
      </c>
      <c r="B22">
        <v>498</v>
      </c>
      <c r="C22">
        <v>57</v>
      </c>
      <c r="D22">
        <f t="shared" si="0"/>
        <v>476.79999999999995</v>
      </c>
      <c r="E22">
        <f t="shared" si="1"/>
        <v>38.599999999999994</v>
      </c>
      <c r="G22" s="5" t="s">
        <v>30</v>
      </c>
      <c r="H22" s="5">
        <v>5</v>
      </c>
    </row>
    <row r="23" spans="1:11" x14ac:dyDescent="0.25">
      <c r="A23">
        <v>800</v>
      </c>
      <c r="B23">
        <v>793</v>
      </c>
      <c r="C23">
        <v>81</v>
      </c>
      <c r="D23">
        <f t="shared" si="0"/>
        <v>735.19999999999993</v>
      </c>
      <c r="E23">
        <f t="shared" si="1"/>
        <v>54.599999999999994</v>
      </c>
    </row>
    <row r="24" spans="1:11" x14ac:dyDescent="0.25">
      <c r="A24">
        <v>900</v>
      </c>
      <c r="B24">
        <v>1230</v>
      </c>
      <c r="C24">
        <v>115</v>
      </c>
      <c r="D24">
        <f t="shared" si="0"/>
        <v>1070.3999999999999</v>
      </c>
      <c r="E24">
        <f t="shared" si="1"/>
        <v>73.399999999999991</v>
      </c>
    </row>
    <row r="25" spans="1:11" x14ac:dyDescent="0.25">
      <c r="A25">
        <v>1000</v>
      </c>
      <c r="B25">
        <v>1900</v>
      </c>
      <c r="C25">
        <v>159</v>
      </c>
      <c r="D25">
        <f t="shared" si="0"/>
        <v>1492</v>
      </c>
      <c r="E25">
        <f t="shared" si="1"/>
        <v>95</v>
      </c>
    </row>
    <row r="26" spans="1:11" x14ac:dyDescent="0.25">
      <c r="A26">
        <v>1100</v>
      </c>
      <c r="B26">
        <v>2932</v>
      </c>
      <c r="C26">
        <v>214</v>
      </c>
      <c r="D26">
        <f t="shared" si="0"/>
        <v>2009.6</v>
      </c>
      <c r="E26">
        <f t="shared" si="1"/>
        <v>119.39999999999998</v>
      </c>
    </row>
    <row r="27" spans="1:11" x14ac:dyDescent="0.25">
      <c r="A27">
        <v>1200</v>
      </c>
      <c r="B27">
        <v>4521</v>
      </c>
      <c r="C27">
        <v>285</v>
      </c>
      <c r="D27">
        <f t="shared" si="0"/>
        <v>2632.7999999999997</v>
      </c>
      <c r="E27">
        <f t="shared" si="1"/>
        <v>146.6</v>
      </c>
    </row>
    <row r="28" spans="1:11" x14ac:dyDescent="0.25">
      <c r="H28" t="s">
        <v>7</v>
      </c>
    </row>
    <row r="29" spans="1:11" ht="16.5" customHeight="1" x14ac:dyDescent="0.25">
      <c r="B29" t="s">
        <v>4</v>
      </c>
      <c r="C29" t="s">
        <v>5</v>
      </c>
      <c r="D29" t="s">
        <v>2</v>
      </c>
      <c r="E29" t="s">
        <v>3</v>
      </c>
      <c r="G29" t="s">
        <v>6</v>
      </c>
      <c r="H29" s="1" t="s">
        <v>8</v>
      </c>
      <c r="I29" s="1" t="s">
        <v>9</v>
      </c>
      <c r="J29" s="1" t="s">
        <v>10</v>
      </c>
      <c r="K29" s="1" t="s">
        <v>11</v>
      </c>
    </row>
    <row r="30" spans="1:11" x14ac:dyDescent="0.25">
      <c r="A30">
        <v>50</v>
      </c>
      <c r="B30">
        <v>2.1</v>
      </c>
      <c r="C30">
        <v>0.2</v>
      </c>
      <c r="D30">
        <f>A30^3*0.0000014+A30*0.18-10</f>
        <v>-0.82499999999999929</v>
      </c>
      <c r="E30">
        <f>A30^2*0.000045</f>
        <v>0.1125</v>
      </c>
      <c r="G30">
        <v>50</v>
      </c>
      <c r="H30">
        <v>2.6</v>
      </c>
      <c r="I30">
        <v>2.1</v>
      </c>
      <c r="J30">
        <v>1.7</v>
      </c>
      <c r="K30">
        <f>G30^3*0.0000023+G30*0.18-10</f>
        <v>-0.71250000000000036</v>
      </c>
    </row>
    <row r="31" spans="1:11" x14ac:dyDescent="0.25">
      <c r="A31">
        <v>100</v>
      </c>
      <c r="B31">
        <v>8.4</v>
      </c>
      <c r="C31">
        <v>0.5</v>
      </c>
      <c r="D31">
        <f t="shared" ref="D31:D53" si="2">A31^3*0.0000014+A31*0.18-10</f>
        <v>9.3999999999999986</v>
      </c>
      <c r="E31">
        <f t="shared" ref="E31:E53" si="3">A31^2*0.000045</f>
        <v>0.45</v>
      </c>
      <c r="G31">
        <v>100</v>
      </c>
      <c r="H31">
        <v>10.6</v>
      </c>
      <c r="I31">
        <v>8.4</v>
      </c>
      <c r="J31">
        <v>7.1</v>
      </c>
      <c r="K31">
        <f t="shared" ref="K31:K53" si="4">G31^3*0.0000023+G31*0.18-10</f>
        <v>10.3</v>
      </c>
    </row>
    <row r="32" spans="1:11" x14ac:dyDescent="0.25">
      <c r="A32">
        <v>150</v>
      </c>
      <c r="B32">
        <v>19</v>
      </c>
      <c r="C32">
        <v>1.1000000000000001</v>
      </c>
      <c r="D32">
        <f t="shared" si="2"/>
        <v>21.725000000000001</v>
      </c>
      <c r="E32">
        <f t="shared" si="3"/>
        <v>1.0125</v>
      </c>
      <c r="G32">
        <v>150</v>
      </c>
      <c r="H32">
        <v>24.7</v>
      </c>
      <c r="I32">
        <v>19</v>
      </c>
      <c r="J32">
        <v>16.399999999999999</v>
      </c>
      <c r="K32">
        <f t="shared" si="4"/>
        <v>24.762500000000003</v>
      </c>
    </row>
    <row r="33" spans="1:11" x14ac:dyDescent="0.25">
      <c r="A33">
        <v>200</v>
      </c>
      <c r="B33">
        <v>36</v>
      </c>
      <c r="C33">
        <v>1.9</v>
      </c>
      <c r="D33">
        <f t="shared" si="2"/>
        <v>37.200000000000003</v>
      </c>
      <c r="E33">
        <f t="shared" si="3"/>
        <v>1.8</v>
      </c>
      <c r="G33">
        <v>200</v>
      </c>
      <c r="H33">
        <v>45.4</v>
      </c>
      <c r="I33">
        <v>36</v>
      </c>
      <c r="J33">
        <v>30</v>
      </c>
      <c r="K33">
        <f t="shared" si="4"/>
        <v>44.4</v>
      </c>
    </row>
    <row r="34" spans="1:11" x14ac:dyDescent="0.25">
      <c r="A34">
        <v>250</v>
      </c>
      <c r="B34">
        <v>57</v>
      </c>
      <c r="C34">
        <v>2.8</v>
      </c>
      <c r="D34">
        <f t="shared" si="2"/>
        <v>56.875</v>
      </c>
      <c r="E34">
        <f t="shared" si="3"/>
        <v>2.8125</v>
      </c>
      <c r="G34">
        <v>250</v>
      </c>
      <c r="H34">
        <v>73.400000000000006</v>
      </c>
      <c r="I34">
        <v>57</v>
      </c>
      <c r="J34">
        <v>48</v>
      </c>
      <c r="K34">
        <f t="shared" si="4"/>
        <v>70.9375</v>
      </c>
    </row>
    <row r="35" spans="1:11" x14ac:dyDescent="0.25">
      <c r="A35">
        <v>300</v>
      </c>
      <c r="B35">
        <v>85</v>
      </c>
      <c r="C35">
        <v>4</v>
      </c>
      <c r="D35">
        <f t="shared" si="2"/>
        <v>81.8</v>
      </c>
      <c r="E35">
        <f t="shared" si="3"/>
        <v>4.05</v>
      </c>
      <c r="G35">
        <v>300</v>
      </c>
      <c r="H35">
        <v>109.6</v>
      </c>
      <c r="I35">
        <v>85</v>
      </c>
      <c r="J35">
        <v>71</v>
      </c>
      <c r="K35">
        <f t="shared" si="4"/>
        <v>106.1</v>
      </c>
    </row>
    <row r="36" spans="1:11" x14ac:dyDescent="0.25">
      <c r="A36">
        <v>350</v>
      </c>
      <c r="B36">
        <v>120</v>
      </c>
      <c r="C36">
        <v>5.3</v>
      </c>
      <c r="D36">
        <f t="shared" si="2"/>
        <v>113.02500000000001</v>
      </c>
      <c r="E36">
        <f t="shared" si="3"/>
        <v>5.5125000000000002</v>
      </c>
      <c r="G36">
        <v>350</v>
      </c>
      <c r="H36">
        <v>154.80000000000001</v>
      </c>
      <c r="I36">
        <v>120</v>
      </c>
      <c r="J36">
        <v>99</v>
      </c>
      <c r="K36">
        <f t="shared" si="4"/>
        <v>151.61250000000001</v>
      </c>
    </row>
    <row r="37" spans="1:11" x14ac:dyDescent="0.25">
      <c r="A37">
        <v>400</v>
      </c>
      <c r="B37">
        <v>161</v>
      </c>
      <c r="C37">
        <v>6.9</v>
      </c>
      <c r="D37">
        <f t="shared" si="2"/>
        <v>151.6</v>
      </c>
      <c r="E37">
        <f t="shared" si="3"/>
        <v>7.2</v>
      </c>
      <c r="G37">
        <v>400</v>
      </c>
      <c r="H37">
        <v>210</v>
      </c>
      <c r="I37">
        <v>161</v>
      </c>
      <c r="J37">
        <v>132</v>
      </c>
      <c r="K37">
        <f t="shared" si="4"/>
        <v>209.2</v>
      </c>
    </row>
    <row r="38" spans="1:11" x14ac:dyDescent="0.25">
      <c r="A38">
        <v>450</v>
      </c>
      <c r="B38">
        <v>210</v>
      </c>
      <c r="C38">
        <v>8.8000000000000007</v>
      </c>
      <c r="D38">
        <f t="shared" si="2"/>
        <v>198.57499999999999</v>
      </c>
      <c r="E38">
        <f t="shared" si="3"/>
        <v>9.1125000000000007</v>
      </c>
      <c r="G38">
        <v>450</v>
      </c>
      <c r="H38">
        <v>276.39999999999998</v>
      </c>
      <c r="I38">
        <v>210</v>
      </c>
      <c r="J38">
        <v>172</v>
      </c>
      <c r="K38">
        <f t="shared" si="4"/>
        <v>280.58749999999998</v>
      </c>
    </row>
    <row r="39" spans="1:11" x14ac:dyDescent="0.25">
      <c r="A39">
        <v>500</v>
      </c>
      <c r="B39">
        <v>268</v>
      </c>
      <c r="C39">
        <v>10.8</v>
      </c>
      <c r="D39">
        <f t="shared" si="2"/>
        <v>255</v>
      </c>
      <c r="E39">
        <f t="shared" si="3"/>
        <v>11.25</v>
      </c>
      <c r="G39">
        <v>500</v>
      </c>
      <c r="H39">
        <v>355.3</v>
      </c>
      <c r="I39">
        <v>268</v>
      </c>
      <c r="J39">
        <v>219</v>
      </c>
      <c r="K39">
        <f t="shared" si="4"/>
        <v>367.5</v>
      </c>
    </row>
    <row r="40" spans="1:11" x14ac:dyDescent="0.25">
      <c r="A40">
        <v>550</v>
      </c>
      <c r="B40">
        <v>336</v>
      </c>
      <c r="C40">
        <v>13.2</v>
      </c>
      <c r="D40">
        <f t="shared" si="2"/>
        <v>321.92499999999995</v>
      </c>
      <c r="E40">
        <f t="shared" si="3"/>
        <v>13.612500000000001</v>
      </c>
      <c r="G40">
        <v>550</v>
      </c>
      <c r="H40">
        <v>448.1</v>
      </c>
      <c r="I40">
        <v>336</v>
      </c>
      <c r="J40">
        <v>272</v>
      </c>
      <c r="K40">
        <f t="shared" si="4"/>
        <v>471.66250000000002</v>
      </c>
    </row>
    <row r="41" spans="1:11" x14ac:dyDescent="0.25">
      <c r="A41">
        <v>600</v>
      </c>
      <c r="B41">
        <v>413</v>
      </c>
      <c r="C41">
        <v>15.7</v>
      </c>
      <c r="D41">
        <f t="shared" si="2"/>
        <v>400.4</v>
      </c>
      <c r="E41">
        <f t="shared" si="3"/>
        <v>16.2</v>
      </c>
      <c r="G41">
        <v>600</v>
      </c>
      <c r="H41">
        <v>556.29999999999995</v>
      </c>
      <c r="I41">
        <v>413</v>
      </c>
      <c r="J41">
        <v>333</v>
      </c>
      <c r="K41">
        <f t="shared" si="4"/>
        <v>594.79999999999995</v>
      </c>
    </row>
    <row r="42" spans="1:11" x14ac:dyDescent="0.25">
      <c r="A42">
        <v>650</v>
      </c>
      <c r="B42">
        <v>503</v>
      </c>
      <c r="C42">
        <v>18.600000000000001</v>
      </c>
      <c r="D42">
        <f t="shared" si="2"/>
        <v>491.47499999999997</v>
      </c>
      <c r="E42">
        <f t="shared" si="3"/>
        <v>19.012500000000003</v>
      </c>
      <c r="G42">
        <v>650</v>
      </c>
      <c r="H42">
        <v>681.8</v>
      </c>
      <c r="I42">
        <v>503</v>
      </c>
      <c r="J42">
        <v>403</v>
      </c>
      <c r="K42">
        <f t="shared" si="4"/>
        <v>738.63750000000005</v>
      </c>
    </row>
    <row r="43" spans="1:11" x14ac:dyDescent="0.25">
      <c r="A43">
        <v>700</v>
      </c>
      <c r="B43">
        <v>605</v>
      </c>
      <c r="C43">
        <v>21.7</v>
      </c>
      <c r="D43">
        <f t="shared" si="2"/>
        <v>596.20000000000005</v>
      </c>
      <c r="E43">
        <f t="shared" si="3"/>
        <v>22.05</v>
      </c>
      <c r="G43">
        <v>700</v>
      </c>
      <c r="H43">
        <v>826.5</v>
      </c>
      <c r="I43">
        <v>605</v>
      </c>
      <c r="J43">
        <v>482</v>
      </c>
      <c r="K43">
        <f t="shared" si="4"/>
        <v>904.9</v>
      </c>
    </row>
    <row r="44" spans="1:11" x14ac:dyDescent="0.25">
      <c r="A44">
        <v>750</v>
      </c>
      <c r="B44">
        <v>721</v>
      </c>
      <c r="C44">
        <v>25</v>
      </c>
      <c r="D44">
        <f t="shared" si="2"/>
        <v>715.625</v>
      </c>
      <c r="E44">
        <f t="shared" si="3"/>
        <v>25.3125</v>
      </c>
      <c r="G44">
        <v>750</v>
      </c>
      <c r="H44">
        <v>992.3</v>
      </c>
      <c r="I44">
        <v>721</v>
      </c>
      <c r="J44">
        <v>571</v>
      </c>
      <c r="K44">
        <f t="shared" si="4"/>
        <v>1095.3125</v>
      </c>
    </row>
    <row r="45" spans="1:11" x14ac:dyDescent="0.25">
      <c r="A45">
        <v>800</v>
      </c>
      <c r="B45">
        <v>853</v>
      </c>
      <c r="C45">
        <v>28.6</v>
      </c>
      <c r="D45">
        <f t="shared" si="2"/>
        <v>850.8</v>
      </c>
      <c r="E45">
        <f t="shared" si="3"/>
        <v>28.8</v>
      </c>
      <c r="G45">
        <v>800</v>
      </c>
      <c r="H45">
        <v>1181.3</v>
      </c>
      <c r="I45">
        <v>853</v>
      </c>
      <c r="J45">
        <v>671</v>
      </c>
      <c r="K45">
        <f t="shared" si="4"/>
        <v>1311.6</v>
      </c>
    </row>
    <row r="46" spans="1:11" x14ac:dyDescent="0.25">
      <c r="A46">
        <v>850</v>
      </c>
      <c r="B46">
        <v>1003</v>
      </c>
      <c r="C46">
        <v>32.4</v>
      </c>
      <c r="D46">
        <f t="shared" si="2"/>
        <v>1002.775</v>
      </c>
      <c r="E46">
        <f t="shared" si="3"/>
        <v>32.512500000000003</v>
      </c>
      <c r="G46">
        <v>850</v>
      </c>
      <c r="H46">
        <v>1395.6</v>
      </c>
      <c r="I46">
        <v>1003</v>
      </c>
      <c r="J46">
        <v>782</v>
      </c>
      <c r="K46">
        <f t="shared" si="4"/>
        <v>1555.4875</v>
      </c>
    </row>
    <row r="47" spans="1:11" x14ac:dyDescent="0.25">
      <c r="A47">
        <v>900</v>
      </c>
      <c r="B47">
        <v>1173</v>
      </c>
      <c r="C47">
        <v>36.4</v>
      </c>
      <c r="D47">
        <f t="shared" si="2"/>
        <v>1172.5999999999999</v>
      </c>
      <c r="E47">
        <f t="shared" si="3"/>
        <v>36.450000000000003</v>
      </c>
      <c r="G47">
        <v>900</v>
      </c>
      <c r="H47">
        <v>1637.1</v>
      </c>
      <c r="I47">
        <v>1173</v>
      </c>
      <c r="J47">
        <v>905</v>
      </c>
      <c r="K47">
        <f t="shared" si="4"/>
        <v>1828.7</v>
      </c>
    </row>
    <row r="48" spans="1:11" x14ac:dyDescent="0.25">
      <c r="A48">
        <v>950</v>
      </c>
      <c r="B48">
        <v>1365</v>
      </c>
      <c r="C48">
        <v>40.5</v>
      </c>
      <c r="D48">
        <f t="shared" si="2"/>
        <v>1361.325</v>
      </c>
      <c r="E48">
        <f t="shared" si="3"/>
        <v>40.612500000000004</v>
      </c>
      <c r="G48">
        <v>950</v>
      </c>
      <c r="H48">
        <v>1907</v>
      </c>
      <c r="I48">
        <v>1365</v>
      </c>
      <c r="J48">
        <v>1043</v>
      </c>
      <c r="K48">
        <f t="shared" si="4"/>
        <v>2132.9625000000001</v>
      </c>
    </row>
    <row r="49" spans="1:18" x14ac:dyDescent="0.25">
      <c r="A49">
        <v>1000</v>
      </c>
      <c r="B49">
        <v>1580</v>
      </c>
      <c r="C49">
        <v>44.8</v>
      </c>
      <c r="D49">
        <f t="shared" si="2"/>
        <v>1570</v>
      </c>
      <c r="E49">
        <f t="shared" si="3"/>
        <v>45</v>
      </c>
      <c r="G49">
        <v>1000</v>
      </c>
      <c r="H49">
        <v>2209</v>
      </c>
      <c r="I49">
        <v>1580</v>
      </c>
      <c r="J49">
        <v>1196</v>
      </c>
      <c r="K49">
        <f t="shared" si="4"/>
        <v>2470</v>
      </c>
    </row>
    <row r="50" spans="1:18" x14ac:dyDescent="0.25">
      <c r="A50">
        <v>1050</v>
      </c>
      <c r="B50">
        <v>1821</v>
      </c>
      <c r="C50">
        <v>49.1</v>
      </c>
      <c r="D50">
        <f t="shared" si="2"/>
        <v>1799.675</v>
      </c>
      <c r="E50">
        <f t="shared" si="3"/>
        <v>49.612500000000004</v>
      </c>
      <c r="G50">
        <v>1050</v>
      </c>
      <c r="H50">
        <v>2543</v>
      </c>
      <c r="I50">
        <v>1821</v>
      </c>
      <c r="J50">
        <v>1365</v>
      </c>
      <c r="K50">
        <f t="shared" si="4"/>
        <v>2841.5374999999999</v>
      </c>
    </row>
    <row r="51" spans="1:18" x14ac:dyDescent="0.25">
      <c r="A51">
        <v>1100</v>
      </c>
      <c r="B51">
        <v>2087</v>
      </c>
      <c r="C51">
        <v>53.5</v>
      </c>
      <c r="D51">
        <f t="shared" si="2"/>
        <v>2051.3999999999996</v>
      </c>
      <c r="E51">
        <f t="shared" si="3"/>
        <v>54.45</v>
      </c>
      <c r="G51">
        <v>1100</v>
      </c>
      <c r="H51">
        <v>2912</v>
      </c>
      <c r="I51">
        <v>2087</v>
      </c>
      <c r="J51">
        <v>1551</v>
      </c>
      <c r="K51">
        <f t="shared" si="4"/>
        <v>3249.3</v>
      </c>
    </row>
    <row r="52" spans="1:18" x14ac:dyDescent="0.25">
      <c r="A52">
        <v>1150</v>
      </c>
      <c r="B52">
        <v>2381</v>
      </c>
      <c r="C52">
        <v>57.9</v>
      </c>
      <c r="D52">
        <f t="shared" si="2"/>
        <v>2326.2249999999999</v>
      </c>
      <c r="E52">
        <f t="shared" si="3"/>
        <v>59.512500000000003</v>
      </c>
      <c r="G52">
        <v>1150</v>
      </c>
      <c r="H52">
        <v>3318</v>
      </c>
      <c r="I52">
        <v>2381</v>
      </c>
      <c r="J52">
        <v>1755</v>
      </c>
      <c r="K52">
        <f t="shared" si="4"/>
        <v>3695.0124999999998</v>
      </c>
    </row>
    <row r="53" spans="1:18" x14ac:dyDescent="0.25">
      <c r="A53">
        <v>1200</v>
      </c>
      <c r="B53">
        <v>2704</v>
      </c>
      <c r="C53">
        <v>62.2</v>
      </c>
      <c r="D53">
        <f t="shared" si="2"/>
        <v>2625.2</v>
      </c>
      <c r="E53">
        <f t="shared" si="3"/>
        <v>64.8</v>
      </c>
      <c r="G53">
        <v>1200</v>
      </c>
      <c r="H53">
        <v>3761</v>
      </c>
      <c r="I53">
        <v>2704</v>
      </c>
      <c r="J53">
        <v>1979</v>
      </c>
      <c r="K53">
        <f t="shared" si="4"/>
        <v>4180.3999999999996</v>
      </c>
    </row>
    <row r="55" spans="1:18" x14ac:dyDescent="0.25">
      <c r="L55" s="2" t="s">
        <v>12</v>
      </c>
      <c r="M55" s="3">
        <v>1.3999999999999999E-6</v>
      </c>
      <c r="N55" s="2" t="s">
        <v>15</v>
      </c>
      <c r="O55" s="3">
        <v>0.18</v>
      </c>
      <c r="P55" s="2" t="s">
        <v>16</v>
      </c>
      <c r="Q55" s="3">
        <v>-10</v>
      </c>
      <c r="R55" t="s">
        <v>17</v>
      </c>
    </row>
    <row r="56" spans="1:18" x14ac:dyDescent="0.25">
      <c r="K56" t="s">
        <v>13</v>
      </c>
      <c r="N56" s="2"/>
    </row>
    <row r="57" spans="1:18" x14ac:dyDescent="0.25">
      <c r="M57" s="2">
        <v>9.9999999999999995E-7</v>
      </c>
      <c r="N57" s="2"/>
      <c r="O57" s="2"/>
      <c r="P57" s="2"/>
      <c r="Q57" s="2"/>
      <c r="R57" t="s">
        <v>18</v>
      </c>
    </row>
    <row r="58" spans="1:18" x14ac:dyDescent="0.25">
      <c r="M58" s="2">
        <v>2.0999999999999998E-6</v>
      </c>
      <c r="N58" s="2"/>
      <c r="O58" s="2"/>
      <c r="P58" s="2"/>
      <c r="Q58" s="2"/>
      <c r="R58" t="s">
        <v>19</v>
      </c>
    </row>
    <row r="59" spans="1:18" x14ac:dyDescent="0.25">
      <c r="M59" s="2"/>
      <c r="N59" s="2"/>
      <c r="O59" s="2"/>
      <c r="P59" s="2"/>
      <c r="Q59" s="2"/>
    </row>
    <row r="60" spans="1:18" x14ac:dyDescent="0.25">
      <c r="M60" s="2"/>
      <c r="N60" s="2"/>
      <c r="O60" s="2"/>
      <c r="P60" s="2"/>
      <c r="Q60" s="2"/>
    </row>
    <row r="61" spans="1:18" x14ac:dyDescent="0.25">
      <c r="M61" s="2"/>
      <c r="N61" s="2"/>
      <c r="O61" s="2"/>
      <c r="P61" s="2"/>
      <c r="Q61" s="2"/>
    </row>
    <row r="62" spans="1:18" x14ac:dyDescent="0.25">
      <c r="M62" s="2"/>
      <c r="N62" s="2"/>
      <c r="O62" s="2"/>
      <c r="P62" s="2"/>
      <c r="Q62" s="2"/>
    </row>
  </sheetData>
  <mergeCells count="1">
    <mergeCell ref="F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</dc:creator>
  <cp:lastModifiedBy>ADJ</cp:lastModifiedBy>
  <dcterms:created xsi:type="dcterms:W3CDTF">2020-02-08T07:00:17Z</dcterms:created>
  <dcterms:modified xsi:type="dcterms:W3CDTF">2020-02-24T09:39:03Z</dcterms:modified>
</cp:coreProperties>
</file>