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42" i="1" l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<sst xmlns="http://schemas.openxmlformats.org/spreadsheetml/2006/main" count="35" uniqueCount="32">
  <si>
    <t>range, meter</t>
  </si>
  <si>
    <t>175gr, g1=0,486 drop, meter</t>
  </si>
  <si>
    <t>1m/s</t>
  </si>
  <si>
    <t>drop fucnction</t>
  </si>
  <si>
    <t>wind function</t>
  </si>
  <si>
    <t>y=x^2*0,000045</t>
  </si>
  <si>
    <t>speed = 790</t>
  </si>
  <si>
    <t>speed = 702 m/s</t>
  </si>
  <si>
    <t>1 m/s</t>
  </si>
  <si>
    <t>meters</t>
  </si>
  <si>
    <t>D R O P</t>
  </si>
  <si>
    <t>702m/s</t>
  </si>
  <si>
    <t>790 m/s</t>
  </si>
  <si>
    <t>850 m/s</t>
  </si>
  <si>
    <t>MY (f)</t>
  </si>
  <si>
    <t>k1=</t>
  </si>
  <si>
    <t xml:space="preserve">y = x^3 * + x * k2+ k3 </t>
  </si>
  <si>
    <t>y=x^3*0,0000014+x*0,18-10</t>
  </si>
  <si>
    <t>k2=</t>
  </si>
  <si>
    <t>k3=</t>
  </si>
  <si>
    <t>for 790 ms</t>
  </si>
  <si>
    <t>for 700 m/s</t>
  </si>
  <si>
    <t>for 850</t>
  </si>
  <si>
    <t>700 m/s</t>
  </si>
  <si>
    <t>850m/s</t>
  </si>
  <si>
    <t>БЕЗ ДЕРИВАЦІЇ 1м/с</t>
  </si>
  <si>
    <t>kd1 =</t>
  </si>
  <si>
    <t>kd2 =</t>
  </si>
  <si>
    <t>kd3 =</t>
  </si>
  <si>
    <t>kw1 =</t>
  </si>
  <si>
    <t>kw2 =</t>
  </si>
  <si>
    <t>kw3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</si>
</sst>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02060490102289E-2"/>
          <c:y val="6.528944298629337E-2"/>
          <c:w val="0.7417797728554959"/>
          <c:h val="0.8326195683872849"/>
        </c:manualLayout>
      </c:layout>
      <c:scatterChart>
        <c:scatterStyle val="smoothMarker"/>
        <c:varyColors val="0"/>
        <c:ser>
          <c:idx val="1"/>
          <c:order val="0"/>
          <c:tx>
            <c:v>реальний дріфт</c:v>
          </c:tx>
          <c:marker>
            <c:symbol val="none"/>
          </c:marker>
          <c:xVal>
            <c:numRef>
              <c:f>Лист1!$A$3:$A$26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Лист1!$C$3:$C$26</c:f>
              <c:numCache>
                <c:formatCode>General</c:formatCode>
                <c:ptCount val="24"/>
                <c:pt idx="0">
                  <c:v>0.2</c:v>
                </c:pt>
                <c:pt idx="1">
                  <c:v>0.5</c:v>
                </c:pt>
                <c:pt idx="2">
                  <c:v>1.1000000000000001</c:v>
                </c:pt>
                <c:pt idx="3">
                  <c:v>1.9</c:v>
                </c:pt>
                <c:pt idx="4">
                  <c:v>2.8</c:v>
                </c:pt>
                <c:pt idx="5">
                  <c:v>4</c:v>
                </c:pt>
                <c:pt idx="6">
                  <c:v>5.3</c:v>
                </c:pt>
                <c:pt idx="7">
                  <c:v>6.9</c:v>
                </c:pt>
                <c:pt idx="8">
                  <c:v>8.8000000000000007</c:v>
                </c:pt>
                <c:pt idx="9">
                  <c:v>10.8</c:v>
                </c:pt>
                <c:pt idx="10">
                  <c:v>13.2</c:v>
                </c:pt>
                <c:pt idx="11">
                  <c:v>15.7</c:v>
                </c:pt>
                <c:pt idx="12">
                  <c:v>18.600000000000001</c:v>
                </c:pt>
                <c:pt idx="13">
                  <c:v>21.7</c:v>
                </c:pt>
                <c:pt idx="14">
                  <c:v>25</c:v>
                </c:pt>
                <c:pt idx="15">
                  <c:v>28.6</c:v>
                </c:pt>
                <c:pt idx="16">
                  <c:v>32.4</c:v>
                </c:pt>
                <c:pt idx="17">
                  <c:v>36.4</c:v>
                </c:pt>
                <c:pt idx="18">
                  <c:v>40.5</c:v>
                </c:pt>
                <c:pt idx="19">
                  <c:v>44.8</c:v>
                </c:pt>
                <c:pt idx="20">
                  <c:v>49.1</c:v>
                </c:pt>
                <c:pt idx="21">
                  <c:v>53.5</c:v>
                </c:pt>
                <c:pt idx="22">
                  <c:v>57.9</c:v>
                </c:pt>
                <c:pt idx="23">
                  <c:v>62.2</c:v>
                </c:pt>
              </c:numCache>
            </c:numRef>
          </c:yVal>
          <c:smooth val="1"/>
        </c:ser>
        <c:ser>
          <c:idx val="0"/>
          <c:order val="1"/>
          <c:tx>
            <c:v>розрах дріфт</c:v>
          </c:tx>
          <c:marker>
            <c:symbol val="none"/>
          </c:marker>
          <c:xVal>
            <c:numRef>
              <c:f>Лист1!$A$3:$A$26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Лист1!$E$3:$E$26</c:f>
              <c:numCache>
                <c:formatCode>General</c:formatCode>
                <c:ptCount val="24"/>
                <c:pt idx="0">
                  <c:v>0.1125</c:v>
                </c:pt>
                <c:pt idx="1">
                  <c:v>0.45</c:v>
                </c:pt>
                <c:pt idx="2">
                  <c:v>1.0125</c:v>
                </c:pt>
                <c:pt idx="3">
                  <c:v>1.8</c:v>
                </c:pt>
                <c:pt idx="4">
                  <c:v>2.8125</c:v>
                </c:pt>
                <c:pt idx="5">
                  <c:v>4.05</c:v>
                </c:pt>
                <c:pt idx="6">
                  <c:v>5.5125000000000002</c:v>
                </c:pt>
                <c:pt idx="7">
                  <c:v>7.2</c:v>
                </c:pt>
                <c:pt idx="8">
                  <c:v>9.1125000000000007</c:v>
                </c:pt>
                <c:pt idx="9">
                  <c:v>11.25</c:v>
                </c:pt>
                <c:pt idx="10">
                  <c:v>13.612500000000001</c:v>
                </c:pt>
                <c:pt idx="11">
                  <c:v>16.2</c:v>
                </c:pt>
                <c:pt idx="12">
                  <c:v>19.012500000000003</c:v>
                </c:pt>
                <c:pt idx="13">
                  <c:v>22.05</c:v>
                </c:pt>
                <c:pt idx="14">
                  <c:v>25.3125</c:v>
                </c:pt>
                <c:pt idx="15">
                  <c:v>28.8</c:v>
                </c:pt>
                <c:pt idx="16">
                  <c:v>32.512500000000003</c:v>
                </c:pt>
                <c:pt idx="17">
                  <c:v>36.450000000000003</c:v>
                </c:pt>
                <c:pt idx="18">
                  <c:v>40.612500000000004</c:v>
                </c:pt>
                <c:pt idx="19">
                  <c:v>45</c:v>
                </c:pt>
                <c:pt idx="20">
                  <c:v>49.612500000000004</c:v>
                </c:pt>
                <c:pt idx="21">
                  <c:v>54.45</c:v>
                </c:pt>
                <c:pt idx="22">
                  <c:v>59.512500000000003</c:v>
                </c:pt>
                <c:pt idx="23">
                  <c:v>64.8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9408"/>
        <c:axId val="41213952"/>
      </c:scatterChart>
      <c:valAx>
        <c:axId val="3972940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213952"/>
        <c:crosses val="autoZero"/>
        <c:crossBetween val="midCat"/>
        <c:majorUnit val="100"/>
        <c:minorUnit val="50"/>
      </c:valAx>
      <c:valAx>
        <c:axId val="412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68627585673925E-2"/>
          <c:y val="2.0619718773397841E-2"/>
          <c:w val="0.89827778569932282"/>
          <c:h val="0.92503022658715095"/>
        </c:manualLayout>
      </c:layout>
      <c:scatterChart>
        <c:scatterStyle val="smoothMarker"/>
        <c:varyColors val="0"/>
        <c:ser>
          <c:idx val="0"/>
          <c:order val="0"/>
          <c:tx>
            <c:v>рельний дроп</c:v>
          </c:tx>
          <c:marker>
            <c:symbol val="none"/>
          </c:marker>
          <c:xVal>
            <c:numRef>
              <c:f>Лист1!$A$3:$A$26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Лист1!$B$3:$B$26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1"/>
          <c:tx>
            <c:v>розрахунковий дроп</c:v>
          </c:tx>
          <c:marker>
            <c:symbol val="none"/>
          </c:marker>
          <c:xVal>
            <c:numRef>
              <c:f>Лист1!$A$3:$A$26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Лист1!$D$3:$D$26</c:f>
              <c:numCache>
                <c:formatCode>General</c:formatCode>
                <c:ptCount val="24"/>
                <c:pt idx="0">
                  <c:v>-0.82499999999999929</c:v>
                </c:pt>
                <c:pt idx="1">
                  <c:v>9.3999999999999986</c:v>
                </c:pt>
                <c:pt idx="2">
                  <c:v>21.725000000000001</c:v>
                </c:pt>
                <c:pt idx="3">
                  <c:v>37.200000000000003</c:v>
                </c:pt>
                <c:pt idx="4">
                  <c:v>56.875</c:v>
                </c:pt>
                <c:pt idx="5">
                  <c:v>81.8</c:v>
                </c:pt>
                <c:pt idx="6">
                  <c:v>113.02500000000001</c:v>
                </c:pt>
                <c:pt idx="7">
                  <c:v>151.6</c:v>
                </c:pt>
                <c:pt idx="8">
                  <c:v>198.57499999999999</c:v>
                </c:pt>
                <c:pt idx="9">
                  <c:v>255</c:v>
                </c:pt>
                <c:pt idx="10">
                  <c:v>321.92499999999995</c:v>
                </c:pt>
                <c:pt idx="11">
                  <c:v>400.4</c:v>
                </c:pt>
                <c:pt idx="12">
                  <c:v>491.47499999999997</c:v>
                </c:pt>
                <c:pt idx="13">
                  <c:v>596.20000000000005</c:v>
                </c:pt>
                <c:pt idx="14">
                  <c:v>715.625</c:v>
                </c:pt>
                <c:pt idx="15">
                  <c:v>850.8</c:v>
                </c:pt>
                <c:pt idx="16">
                  <c:v>1002.775</c:v>
                </c:pt>
                <c:pt idx="17">
                  <c:v>1172.5999999999999</c:v>
                </c:pt>
                <c:pt idx="18">
                  <c:v>1361.325</c:v>
                </c:pt>
                <c:pt idx="19">
                  <c:v>1570</c:v>
                </c:pt>
                <c:pt idx="20">
                  <c:v>1799.675</c:v>
                </c:pt>
                <c:pt idx="21">
                  <c:v>2051.3999999999996</c:v>
                </c:pt>
                <c:pt idx="22">
                  <c:v>2326.2249999999999</c:v>
                </c:pt>
                <c:pt idx="23">
                  <c:v>2625.2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2544"/>
        <c:axId val="59502976"/>
      </c:scatterChart>
      <c:valAx>
        <c:axId val="59132544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502976"/>
        <c:crosses val="autoZero"/>
        <c:crossBetween val="midCat"/>
        <c:majorUnit val="100"/>
        <c:minorUnit val="50"/>
      </c:valAx>
      <c:valAx>
        <c:axId val="595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32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12445180612656"/>
          <c:y val="0.35991111202842763"/>
          <c:w val="7.6702709187752419E-2"/>
          <c:h val="0.29066256626178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702</c:v>
          </c:tx>
          <c:marker>
            <c:symbol val="none"/>
          </c:marker>
          <c:xVal>
            <c:numRef>
              <c:f>Лист1!$G$42:$G$65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Лист1!$H$42:$H$65</c:f>
              <c:numCache>
                <c:formatCode>General</c:formatCode>
                <c:ptCount val="24"/>
                <c:pt idx="0">
                  <c:v>2.6</c:v>
                </c:pt>
                <c:pt idx="1">
                  <c:v>10.6</c:v>
                </c:pt>
                <c:pt idx="2">
                  <c:v>24.7</c:v>
                </c:pt>
                <c:pt idx="3">
                  <c:v>45.4</c:v>
                </c:pt>
                <c:pt idx="4">
                  <c:v>73.400000000000006</c:v>
                </c:pt>
                <c:pt idx="5">
                  <c:v>109.6</c:v>
                </c:pt>
                <c:pt idx="6">
                  <c:v>154.80000000000001</c:v>
                </c:pt>
                <c:pt idx="7">
                  <c:v>210</c:v>
                </c:pt>
                <c:pt idx="8">
                  <c:v>276.39999999999998</c:v>
                </c:pt>
                <c:pt idx="9">
                  <c:v>355.3</c:v>
                </c:pt>
                <c:pt idx="10">
                  <c:v>448.1</c:v>
                </c:pt>
                <c:pt idx="11">
                  <c:v>556.29999999999995</c:v>
                </c:pt>
                <c:pt idx="12">
                  <c:v>681.8</c:v>
                </c:pt>
                <c:pt idx="13">
                  <c:v>826.5</c:v>
                </c:pt>
                <c:pt idx="14">
                  <c:v>992.3</c:v>
                </c:pt>
                <c:pt idx="15">
                  <c:v>1181.3</c:v>
                </c:pt>
                <c:pt idx="16">
                  <c:v>1395.6</c:v>
                </c:pt>
                <c:pt idx="17">
                  <c:v>1637.1</c:v>
                </c:pt>
                <c:pt idx="18">
                  <c:v>1907</c:v>
                </c:pt>
                <c:pt idx="19">
                  <c:v>2209</c:v>
                </c:pt>
                <c:pt idx="20">
                  <c:v>2543</c:v>
                </c:pt>
                <c:pt idx="21">
                  <c:v>2912</c:v>
                </c:pt>
                <c:pt idx="22">
                  <c:v>3318</c:v>
                </c:pt>
                <c:pt idx="23">
                  <c:v>3761</c:v>
                </c:pt>
              </c:numCache>
            </c:numRef>
          </c:yVal>
          <c:smooth val="1"/>
        </c:ser>
        <c:ser>
          <c:idx val="1"/>
          <c:order val="1"/>
          <c:tx>
            <c:v>790</c:v>
          </c:tx>
          <c:marker>
            <c:symbol val="none"/>
          </c:marker>
          <c:xVal>
            <c:numRef>
              <c:f>Лист1!$G$42:$G$65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Лист1!$I$42:$I$65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2"/>
          <c:tx>
            <c:v>850</c:v>
          </c:tx>
          <c:marker>
            <c:symbol val="none"/>
          </c:marker>
          <c:xVal>
            <c:numRef>
              <c:f>Лист1!$G$42:$G$65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Лист1!$J$42:$J$65</c:f>
              <c:numCache>
                <c:formatCode>General</c:formatCode>
                <c:ptCount val="24"/>
                <c:pt idx="0">
                  <c:v>1.7</c:v>
                </c:pt>
                <c:pt idx="1">
                  <c:v>7.1</c:v>
                </c:pt>
                <c:pt idx="2">
                  <c:v>16.399999999999999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132</c:v>
                </c:pt>
                <c:pt idx="8">
                  <c:v>172</c:v>
                </c:pt>
                <c:pt idx="9">
                  <c:v>219</c:v>
                </c:pt>
                <c:pt idx="10">
                  <c:v>272</c:v>
                </c:pt>
                <c:pt idx="11">
                  <c:v>333</c:v>
                </c:pt>
                <c:pt idx="12">
                  <c:v>403</c:v>
                </c:pt>
                <c:pt idx="13">
                  <c:v>482</c:v>
                </c:pt>
                <c:pt idx="14">
                  <c:v>571</c:v>
                </c:pt>
                <c:pt idx="15">
                  <c:v>671</c:v>
                </c:pt>
                <c:pt idx="16">
                  <c:v>782</c:v>
                </c:pt>
                <c:pt idx="17">
                  <c:v>905</c:v>
                </c:pt>
                <c:pt idx="18">
                  <c:v>1043</c:v>
                </c:pt>
                <c:pt idx="19">
                  <c:v>1196</c:v>
                </c:pt>
                <c:pt idx="20">
                  <c:v>1365</c:v>
                </c:pt>
                <c:pt idx="21">
                  <c:v>1551</c:v>
                </c:pt>
                <c:pt idx="22">
                  <c:v>1755</c:v>
                </c:pt>
                <c:pt idx="23">
                  <c:v>1979</c:v>
                </c:pt>
              </c:numCache>
            </c:numRef>
          </c:yVal>
          <c:smooth val="1"/>
        </c:ser>
        <c:ser>
          <c:idx val="3"/>
          <c:order val="3"/>
          <c:tx>
            <c:v>my (f)</c:v>
          </c:tx>
          <c:marker>
            <c:symbol val="none"/>
          </c:marker>
          <c:xVal>
            <c:numRef>
              <c:f>Лист1!$G$42:$G$65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Лист1!$K$42:$K$65</c:f>
              <c:numCache>
                <c:formatCode>General</c:formatCode>
                <c:ptCount val="24"/>
                <c:pt idx="0">
                  <c:v>-0.71250000000000036</c:v>
                </c:pt>
                <c:pt idx="1">
                  <c:v>10.3</c:v>
                </c:pt>
                <c:pt idx="2">
                  <c:v>24.762500000000003</c:v>
                </c:pt>
                <c:pt idx="3">
                  <c:v>44.4</c:v>
                </c:pt>
                <c:pt idx="4">
                  <c:v>70.9375</c:v>
                </c:pt>
                <c:pt idx="5">
                  <c:v>106.1</c:v>
                </c:pt>
                <c:pt idx="6">
                  <c:v>151.61250000000001</c:v>
                </c:pt>
                <c:pt idx="7">
                  <c:v>209.2</c:v>
                </c:pt>
                <c:pt idx="8">
                  <c:v>280.58749999999998</c:v>
                </c:pt>
                <c:pt idx="9">
                  <c:v>367.5</c:v>
                </c:pt>
                <c:pt idx="10">
                  <c:v>471.66250000000002</c:v>
                </c:pt>
                <c:pt idx="11">
                  <c:v>594.79999999999995</c:v>
                </c:pt>
                <c:pt idx="12">
                  <c:v>738.63750000000005</c:v>
                </c:pt>
                <c:pt idx="13">
                  <c:v>904.9</c:v>
                </c:pt>
                <c:pt idx="14">
                  <c:v>1095.3125</c:v>
                </c:pt>
                <c:pt idx="15">
                  <c:v>1311.6</c:v>
                </c:pt>
                <c:pt idx="16">
                  <c:v>1555.4875</c:v>
                </c:pt>
                <c:pt idx="17">
                  <c:v>1828.7</c:v>
                </c:pt>
                <c:pt idx="18">
                  <c:v>2132.9625000000001</c:v>
                </c:pt>
                <c:pt idx="19">
                  <c:v>2470</c:v>
                </c:pt>
                <c:pt idx="20">
                  <c:v>2841.5374999999999</c:v>
                </c:pt>
                <c:pt idx="21">
                  <c:v>3249.3</c:v>
                </c:pt>
                <c:pt idx="22">
                  <c:v>3695.0124999999998</c:v>
                </c:pt>
                <c:pt idx="23">
                  <c:v>4180.3999999999996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216"/>
        <c:axId val="39723008"/>
      </c:scatterChart>
      <c:valAx>
        <c:axId val="397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23008"/>
        <c:crosses val="autoZero"/>
        <c:crossBetween val="midCat"/>
      </c:valAx>
      <c:valAx>
        <c:axId val="397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0</xdr:row>
      <xdr:rowOff>152400</xdr:rowOff>
    </xdr:from>
    <xdr:to>
      <xdr:col>24</xdr:col>
      <xdr:colOff>238124</xdr:colOff>
      <xdr:row>20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20</xdr:row>
      <xdr:rowOff>38100</xdr:rowOff>
    </xdr:from>
    <xdr:to>
      <xdr:col>24</xdr:col>
      <xdr:colOff>295277</xdr:colOff>
      <xdr:row>37</xdr:row>
      <xdr:rowOff>171447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40</xdr:row>
      <xdr:rowOff>52387</xdr:rowOff>
    </xdr:from>
    <xdr:to>
      <xdr:col>19</xdr:col>
      <xdr:colOff>552450</xdr:colOff>
      <xdr:row>64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E36" sqref="E36"/>
    </sheetView>
  </sheetViews>
  <sheetFormatPr defaultRowHeight="15" x14ac:dyDescent="0.25"/>
  <cols>
    <col min="1" max="1" width="12.42578125" customWidth="1"/>
    <col min="2" max="2" width="25.5703125" customWidth="1"/>
    <col min="3" max="3" width="7.28515625" customWidth="1"/>
    <col min="4" max="4" width="28.42578125" customWidth="1"/>
    <col min="5" max="5" width="14.42578125" customWidth="1"/>
    <col min="13" max="13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5</v>
      </c>
      <c r="F1" s="5" t="s">
        <v>25</v>
      </c>
      <c r="G1" s="5"/>
      <c r="H1" s="5"/>
    </row>
    <row r="2" spans="1:8" x14ac:dyDescent="0.25">
      <c r="B2" t="s">
        <v>6</v>
      </c>
      <c r="D2" t="s">
        <v>3</v>
      </c>
      <c r="E2" t="s">
        <v>4</v>
      </c>
      <c r="F2" t="s">
        <v>23</v>
      </c>
      <c r="G2" t="s">
        <v>12</v>
      </c>
      <c r="H2" t="s">
        <v>24</v>
      </c>
    </row>
    <row r="3" spans="1:8" x14ac:dyDescent="0.25">
      <c r="A3">
        <v>50</v>
      </c>
      <c r="B3">
        <v>2.1</v>
      </c>
      <c r="C3">
        <v>0.2</v>
      </c>
      <c r="D3">
        <f>(A3^3)*0.0000014+A3*0.18-10</f>
        <v>-0.82499999999999929</v>
      </c>
      <c r="E3">
        <f>A3^2*0.000045</f>
        <v>0.1125</v>
      </c>
    </row>
    <row r="4" spans="1:8" x14ac:dyDescent="0.25">
      <c r="A4">
        <v>100</v>
      </c>
      <c r="B4">
        <v>8.4</v>
      </c>
      <c r="C4">
        <v>0.5</v>
      </c>
      <c r="D4">
        <f t="shared" ref="D4:D26" si="0">(A4^3)*0.0000014+A4*0.18-10</f>
        <v>9.3999999999999986</v>
      </c>
      <c r="E4">
        <f t="shared" ref="E4:E26" si="1">A4^2*0.000045</f>
        <v>0.45</v>
      </c>
      <c r="G4">
        <v>0.5</v>
      </c>
      <c r="H4">
        <v>0.4</v>
      </c>
    </row>
    <row r="5" spans="1:8" x14ac:dyDescent="0.25">
      <c r="A5">
        <v>150</v>
      </c>
      <c r="B5">
        <v>19</v>
      </c>
      <c r="C5">
        <v>1.1000000000000001</v>
      </c>
      <c r="D5">
        <f t="shared" si="0"/>
        <v>21.725000000000001</v>
      </c>
      <c r="E5">
        <f t="shared" si="1"/>
        <v>1.0125</v>
      </c>
    </row>
    <row r="6" spans="1:8" x14ac:dyDescent="0.25">
      <c r="A6">
        <v>200</v>
      </c>
      <c r="B6">
        <v>36</v>
      </c>
      <c r="C6">
        <v>1.9</v>
      </c>
      <c r="D6">
        <f t="shared" si="0"/>
        <v>37.200000000000003</v>
      </c>
      <c r="E6">
        <f t="shared" si="1"/>
        <v>1.8</v>
      </c>
      <c r="G6">
        <v>2</v>
      </c>
      <c r="H6">
        <v>1.8</v>
      </c>
    </row>
    <row r="7" spans="1:8" x14ac:dyDescent="0.25">
      <c r="A7">
        <v>250</v>
      </c>
      <c r="B7">
        <v>57</v>
      </c>
      <c r="C7">
        <v>2.8</v>
      </c>
      <c r="D7">
        <f t="shared" si="0"/>
        <v>56.875</v>
      </c>
      <c r="E7">
        <f t="shared" si="1"/>
        <v>2.8125</v>
      </c>
    </row>
    <row r="8" spans="1:8" x14ac:dyDescent="0.25">
      <c r="A8">
        <v>300</v>
      </c>
      <c r="B8">
        <v>85</v>
      </c>
      <c r="C8">
        <v>4</v>
      </c>
      <c r="D8">
        <f t="shared" si="0"/>
        <v>81.8</v>
      </c>
      <c r="E8">
        <f t="shared" si="1"/>
        <v>4.05</v>
      </c>
      <c r="G8">
        <v>4.8</v>
      </c>
      <c r="H8">
        <v>4.8</v>
      </c>
    </row>
    <row r="9" spans="1:8" x14ac:dyDescent="0.25">
      <c r="A9">
        <v>350</v>
      </c>
      <c r="B9">
        <v>120</v>
      </c>
      <c r="C9">
        <v>5.3</v>
      </c>
      <c r="D9">
        <f t="shared" si="0"/>
        <v>113.02500000000001</v>
      </c>
      <c r="E9">
        <f t="shared" si="1"/>
        <v>5.5125000000000002</v>
      </c>
    </row>
    <row r="10" spans="1:8" x14ac:dyDescent="0.25">
      <c r="A10">
        <v>400</v>
      </c>
      <c r="B10">
        <v>161</v>
      </c>
      <c r="C10">
        <v>6.9</v>
      </c>
      <c r="D10">
        <f t="shared" si="0"/>
        <v>151.6</v>
      </c>
      <c r="E10">
        <f t="shared" si="1"/>
        <v>7.2</v>
      </c>
      <c r="G10">
        <v>8.8000000000000007</v>
      </c>
      <c r="H10">
        <v>8.8000000000000007</v>
      </c>
    </row>
    <row r="11" spans="1:8" x14ac:dyDescent="0.25">
      <c r="A11">
        <v>450</v>
      </c>
      <c r="B11">
        <v>210</v>
      </c>
      <c r="C11">
        <v>8.8000000000000007</v>
      </c>
      <c r="D11">
        <f t="shared" si="0"/>
        <v>198.57499999999999</v>
      </c>
      <c r="E11">
        <f t="shared" si="1"/>
        <v>9.1125000000000007</v>
      </c>
    </row>
    <row r="12" spans="1:8" x14ac:dyDescent="0.25">
      <c r="A12">
        <v>500</v>
      </c>
      <c r="B12">
        <v>268</v>
      </c>
      <c r="C12">
        <v>10.8</v>
      </c>
      <c r="D12">
        <f t="shared" si="0"/>
        <v>255</v>
      </c>
      <c r="E12">
        <f t="shared" si="1"/>
        <v>11.25</v>
      </c>
      <c r="G12">
        <v>14.4</v>
      </c>
      <c r="H12">
        <v>12.9</v>
      </c>
    </row>
    <row r="13" spans="1:8" x14ac:dyDescent="0.25">
      <c r="A13">
        <v>550</v>
      </c>
      <c r="B13">
        <v>336</v>
      </c>
      <c r="C13">
        <v>13.2</v>
      </c>
      <c r="D13">
        <f t="shared" si="0"/>
        <v>321.92499999999995</v>
      </c>
      <c r="E13">
        <f t="shared" si="1"/>
        <v>13.612500000000001</v>
      </c>
    </row>
    <row r="14" spans="1:8" x14ac:dyDescent="0.25">
      <c r="A14">
        <v>600</v>
      </c>
      <c r="B14">
        <v>413</v>
      </c>
      <c r="C14">
        <v>15.7</v>
      </c>
      <c r="D14">
        <f t="shared" si="0"/>
        <v>400.4</v>
      </c>
      <c r="E14">
        <f t="shared" si="1"/>
        <v>16.2</v>
      </c>
      <c r="G14">
        <v>21.6</v>
      </c>
      <c r="H14">
        <v>21.6</v>
      </c>
    </row>
    <row r="15" spans="1:8" x14ac:dyDescent="0.25">
      <c r="A15">
        <v>650</v>
      </c>
      <c r="B15">
        <v>503</v>
      </c>
      <c r="C15">
        <v>18.600000000000001</v>
      </c>
      <c r="D15">
        <f t="shared" si="0"/>
        <v>491.47499999999997</v>
      </c>
      <c r="E15">
        <f t="shared" si="1"/>
        <v>19.012500000000003</v>
      </c>
    </row>
    <row r="16" spans="1:8" x14ac:dyDescent="0.25">
      <c r="A16">
        <v>700</v>
      </c>
      <c r="B16">
        <v>605</v>
      </c>
      <c r="C16">
        <v>21.7</v>
      </c>
      <c r="D16">
        <f t="shared" si="0"/>
        <v>596.20000000000005</v>
      </c>
      <c r="E16">
        <f t="shared" si="1"/>
        <v>22.05</v>
      </c>
      <c r="G16">
        <v>30.7</v>
      </c>
      <c r="H16">
        <v>27.6</v>
      </c>
    </row>
    <row r="17" spans="1:8" x14ac:dyDescent="0.25">
      <c r="A17">
        <v>750</v>
      </c>
      <c r="B17">
        <v>721</v>
      </c>
      <c r="C17">
        <v>25</v>
      </c>
      <c r="D17">
        <f t="shared" si="0"/>
        <v>715.625</v>
      </c>
      <c r="E17">
        <f t="shared" si="1"/>
        <v>25.3125</v>
      </c>
    </row>
    <row r="18" spans="1:8" x14ac:dyDescent="0.25">
      <c r="A18">
        <v>800</v>
      </c>
      <c r="B18">
        <v>853</v>
      </c>
      <c r="C18">
        <v>28.6</v>
      </c>
      <c r="D18">
        <f t="shared" si="0"/>
        <v>850.8</v>
      </c>
      <c r="E18">
        <f t="shared" si="1"/>
        <v>28.8</v>
      </c>
      <c r="G18">
        <v>42.1</v>
      </c>
      <c r="H18">
        <v>37</v>
      </c>
    </row>
    <row r="19" spans="1:8" x14ac:dyDescent="0.25">
      <c r="A19">
        <v>850</v>
      </c>
      <c r="B19">
        <v>1003</v>
      </c>
      <c r="C19">
        <v>32.4</v>
      </c>
      <c r="D19">
        <f t="shared" si="0"/>
        <v>1002.775</v>
      </c>
      <c r="E19">
        <f t="shared" si="1"/>
        <v>32.512500000000003</v>
      </c>
    </row>
    <row r="20" spans="1:8" x14ac:dyDescent="0.25">
      <c r="A20">
        <v>900</v>
      </c>
      <c r="B20">
        <v>1173</v>
      </c>
      <c r="C20">
        <v>36.4</v>
      </c>
      <c r="D20">
        <f t="shared" si="0"/>
        <v>1172.5999999999999</v>
      </c>
      <c r="E20">
        <f t="shared" si="1"/>
        <v>36.450000000000003</v>
      </c>
      <c r="G20">
        <v>55.9</v>
      </c>
      <c r="H20">
        <v>50</v>
      </c>
    </row>
    <row r="21" spans="1:8" x14ac:dyDescent="0.25">
      <c r="A21">
        <v>950</v>
      </c>
      <c r="B21">
        <v>1365</v>
      </c>
      <c r="C21">
        <v>40.5</v>
      </c>
      <c r="D21">
        <f t="shared" si="0"/>
        <v>1361.325</v>
      </c>
      <c r="E21">
        <f t="shared" si="1"/>
        <v>40.612500000000004</v>
      </c>
    </row>
    <row r="22" spans="1:8" x14ac:dyDescent="0.25">
      <c r="A22">
        <v>1000</v>
      </c>
      <c r="B22">
        <v>1580</v>
      </c>
      <c r="C22">
        <v>44.8</v>
      </c>
      <c r="D22">
        <f t="shared" si="0"/>
        <v>1570</v>
      </c>
      <c r="E22">
        <f t="shared" si="1"/>
        <v>45</v>
      </c>
      <c r="G22">
        <v>71.900000000000006</v>
      </c>
    </row>
    <row r="23" spans="1:8" x14ac:dyDescent="0.25">
      <c r="A23">
        <v>1050</v>
      </c>
      <c r="B23">
        <v>1821</v>
      </c>
      <c r="C23">
        <v>49.1</v>
      </c>
      <c r="D23">
        <f t="shared" si="0"/>
        <v>1799.675</v>
      </c>
      <c r="E23">
        <f t="shared" si="1"/>
        <v>49.612500000000004</v>
      </c>
    </row>
    <row r="24" spans="1:8" x14ac:dyDescent="0.25">
      <c r="A24">
        <v>1100</v>
      </c>
      <c r="B24">
        <v>2087</v>
      </c>
      <c r="C24">
        <v>53.5</v>
      </c>
      <c r="D24">
        <f t="shared" si="0"/>
        <v>2051.3999999999996</v>
      </c>
      <c r="E24">
        <f t="shared" si="1"/>
        <v>54.45</v>
      </c>
      <c r="G24">
        <v>91.5</v>
      </c>
    </row>
    <row r="25" spans="1:8" x14ac:dyDescent="0.25">
      <c r="A25">
        <v>1150</v>
      </c>
      <c r="B25">
        <v>2381</v>
      </c>
      <c r="C25">
        <v>57.9</v>
      </c>
      <c r="D25">
        <f t="shared" si="0"/>
        <v>2326.2249999999999</v>
      </c>
      <c r="E25">
        <f t="shared" si="1"/>
        <v>59.512500000000003</v>
      </c>
    </row>
    <row r="26" spans="1:8" x14ac:dyDescent="0.25">
      <c r="A26">
        <v>1200</v>
      </c>
      <c r="B26">
        <v>2704</v>
      </c>
      <c r="C26">
        <v>62.2</v>
      </c>
      <c r="D26">
        <f t="shared" si="0"/>
        <v>2625.2</v>
      </c>
      <c r="E26">
        <f t="shared" si="1"/>
        <v>64.8</v>
      </c>
      <c r="G26">
        <v>114.8</v>
      </c>
    </row>
    <row r="29" spans="1:8" x14ac:dyDescent="0.25">
      <c r="D29" s="6" t="s">
        <v>26</v>
      </c>
      <c r="E29" s="7">
        <v>1.3999999999999999E-6</v>
      </c>
    </row>
    <row r="30" spans="1:8" x14ac:dyDescent="0.25">
      <c r="D30" s="6" t="s">
        <v>27</v>
      </c>
      <c r="E30" s="7">
        <v>0.18</v>
      </c>
    </row>
    <row r="31" spans="1:8" x14ac:dyDescent="0.25">
      <c r="D31" s="6" t="s">
        <v>28</v>
      </c>
      <c r="E31" s="7">
        <v>-10</v>
      </c>
    </row>
    <row r="32" spans="1:8" x14ac:dyDescent="0.25">
      <c r="D32" s="6"/>
      <c r="E32" s="7"/>
    </row>
    <row r="33" spans="1:11" x14ac:dyDescent="0.25">
      <c r="D33" s="6" t="s">
        <v>29</v>
      </c>
      <c r="E33" s="7">
        <v>4.5000000000000003E-5</v>
      </c>
    </row>
    <row r="34" spans="1:11" x14ac:dyDescent="0.25">
      <c r="D34" s="6" t="s">
        <v>30</v>
      </c>
      <c r="E34" s="7">
        <v>0</v>
      </c>
    </row>
    <row r="35" spans="1:11" x14ac:dyDescent="0.25">
      <c r="D35" s="6" t="s">
        <v>31</v>
      </c>
      <c r="E35" s="7">
        <v>0</v>
      </c>
    </row>
    <row r="40" spans="1:11" x14ac:dyDescent="0.25">
      <c r="H40" t="s">
        <v>10</v>
      </c>
    </row>
    <row r="41" spans="1:11" ht="16.5" customHeight="1" x14ac:dyDescent="0.25">
      <c r="B41" t="s">
        <v>7</v>
      </c>
      <c r="C41" t="s">
        <v>8</v>
      </c>
      <c r="D41" t="s">
        <v>3</v>
      </c>
      <c r="E41" t="s">
        <v>4</v>
      </c>
      <c r="G41" t="s">
        <v>9</v>
      </c>
      <c r="H41" s="2" t="s">
        <v>11</v>
      </c>
      <c r="I41" s="2" t="s">
        <v>12</v>
      </c>
      <c r="J41" s="2" t="s">
        <v>13</v>
      </c>
      <c r="K41" s="2" t="s">
        <v>14</v>
      </c>
    </row>
    <row r="42" spans="1:11" x14ac:dyDescent="0.25">
      <c r="A42">
        <v>50</v>
      </c>
      <c r="B42">
        <v>2.1</v>
      </c>
      <c r="C42">
        <v>0.2</v>
      </c>
      <c r="D42">
        <f>A42^3*0.0000014+A42*0.18-10</f>
        <v>-0.82499999999999929</v>
      </c>
      <c r="E42">
        <f>A42^2*0.000045</f>
        <v>0.1125</v>
      </c>
      <c r="G42">
        <v>50</v>
      </c>
      <c r="H42">
        <v>2.6</v>
      </c>
      <c r="I42">
        <v>2.1</v>
      </c>
      <c r="J42">
        <v>1.7</v>
      </c>
      <c r="K42">
        <f>G42^3*0.0000023+G42*0.18-10</f>
        <v>-0.71250000000000036</v>
      </c>
    </row>
    <row r="43" spans="1:11" x14ac:dyDescent="0.25">
      <c r="A43">
        <v>100</v>
      </c>
      <c r="B43">
        <v>8.4</v>
      </c>
      <c r="C43">
        <v>0.5</v>
      </c>
      <c r="D43">
        <f t="shared" ref="D43:D65" si="2">A43^3*0.0000014+A43*0.18-10</f>
        <v>9.3999999999999986</v>
      </c>
      <c r="E43">
        <f t="shared" ref="E43:E65" si="3">A43^2*0.000045</f>
        <v>0.45</v>
      </c>
      <c r="G43">
        <v>100</v>
      </c>
      <c r="H43">
        <v>10.6</v>
      </c>
      <c r="I43">
        <v>8.4</v>
      </c>
      <c r="J43">
        <v>7.1</v>
      </c>
      <c r="K43">
        <f t="shared" ref="K43:K65" si="4">G43^3*0.0000023+G43*0.18-10</f>
        <v>10.3</v>
      </c>
    </row>
    <row r="44" spans="1:11" x14ac:dyDescent="0.25">
      <c r="A44">
        <v>150</v>
      </c>
      <c r="B44">
        <v>19</v>
      </c>
      <c r="C44">
        <v>1.1000000000000001</v>
      </c>
      <c r="D44">
        <f t="shared" si="2"/>
        <v>21.725000000000001</v>
      </c>
      <c r="E44">
        <f t="shared" si="3"/>
        <v>1.0125</v>
      </c>
      <c r="G44">
        <v>150</v>
      </c>
      <c r="H44">
        <v>24.7</v>
      </c>
      <c r="I44">
        <v>19</v>
      </c>
      <c r="J44">
        <v>16.399999999999999</v>
      </c>
      <c r="K44">
        <f t="shared" si="4"/>
        <v>24.762500000000003</v>
      </c>
    </row>
    <row r="45" spans="1:11" x14ac:dyDescent="0.25">
      <c r="A45">
        <v>200</v>
      </c>
      <c r="B45">
        <v>36</v>
      </c>
      <c r="C45">
        <v>1.9</v>
      </c>
      <c r="D45">
        <f t="shared" si="2"/>
        <v>37.200000000000003</v>
      </c>
      <c r="E45">
        <f t="shared" si="3"/>
        <v>1.8</v>
      </c>
      <c r="G45">
        <v>200</v>
      </c>
      <c r="H45">
        <v>45.4</v>
      </c>
      <c r="I45">
        <v>36</v>
      </c>
      <c r="J45">
        <v>30</v>
      </c>
      <c r="K45">
        <f t="shared" si="4"/>
        <v>44.4</v>
      </c>
    </row>
    <row r="46" spans="1:11" x14ac:dyDescent="0.25">
      <c r="A46">
        <v>250</v>
      </c>
      <c r="B46">
        <v>57</v>
      </c>
      <c r="C46">
        <v>2.8</v>
      </c>
      <c r="D46">
        <f t="shared" si="2"/>
        <v>56.875</v>
      </c>
      <c r="E46">
        <f t="shared" si="3"/>
        <v>2.8125</v>
      </c>
      <c r="G46">
        <v>250</v>
      </c>
      <c r="H46">
        <v>73.400000000000006</v>
      </c>
      <c r="I46">
        <v>57</v>
      </c>
      <c r="J46">
        <v>48</v>
      </c>
      <c r="K46">
        <f t="shared" si="4"/>
        <v>70.9375</v>
      </c>
    </row>
    <row r="47" spans="1:11" x14ac:dyDescent="0.25">
      <c r="A47">
        <v>300</v>
      </c>
      <c r="B47">
        <v>85</v>
      </c>
      <c r="C47">
        <v>4</v>
      </c>
      <c r="D47">
        <f t="shared" si="2"/>
        <v>81.8</v>
      </c>
      <c r="E47">
        <f t="shared" si="3"/>
        <v>4.05</v>
      </c>
      <c r="G47">
        <v>300</v>
      </c>
      <c r="H47">
        <v>109.6</v>
      </c>
      <c r="I47">
        <v>85</v>
      </c>
      <c r="J47">
        <v>71</v>
      </c>
      <c r="K47">
        <f t="shared" si="4"/>
        <v>106.1</v>
      </c>
    </row>
    <row r="48" spans="1:11" x14ac:dyDescent="0.25">
      <c r="A48">
        <v>350</v>
      </c>
      <c r="B48">
        <v>120</v>
      </c>
      <c r="C48">
        <v>5.3</v>
      </c>
      <c r="D48">
        <f t="shared" si="2"/>
        <v>113.02500000000001</v>
      </c>
      <c r="E48">
        <f t="shared" si="3"/>
        <v>5.5125000000000002</v>
      </c>
      <c r="G48">
        <v>350</v>
      </c>
      <c r="H48">
        <v>154.80000000000001</v>
      </c>
      <c r="I48">
        <v>120</v>
      </c>
      <c r="J48">
        <v>99</v>
      </c>
      <c r="K48">
        <f t="shared" si="4"/>
        <v>151.61250000000001</v>
      </c>
    </row>
    <row r="49" spans="1:11" x14ac:dyDescent="0.25">
      <c r="A49">
        <v>400</v>
      </c>
      <c r="B49">
        <v>161</v>
      </c>
      <c r="C49">
        <v>6.9</v>
      </c>
      <c r="D49">
        <f t="shared" si="2"/>
        <v>151.6</v>
      </c>
      <c r="E49">
        <f t="shared" si="3"/>
        <v>7.2</v>
      </c>
      <c r="G49">
        <v>400</v>
      </c>
      <c r="H49">
        <v>210</v>
      </c>
      <c r="I49">
        <v>161</v>
      </c>
      <c r="J49">
        <v>132</v>
      </c>
      <c r="K49">
        <f t="shared" si="4"/>
        <v>209.2</v>
      </c>
    </row>
    <row r="50" spans="1:11" x14ac:dyDescent="0.25">
      <c r="A50">
        <v>450</v>
      </c>
      <c r="B50">
        <v>210</v>
      </c>
      <c r="C50">
        <v>8.8000000000000007</v>
      </c>
      <c r="D50">
        <f t="shared" si="2"/>
        <v>198.57499999999999</v>
      </c>
      <c r="E50">
        <f t="shared" si="3"/>
        <v>9.1125000000000007</v>
      </c>
      <c r="G50">
        <v>450</v>
      </c>
      <c r="H50">
        <v>276.39999999999998</v>
      </c>
      <c r="I50">
        <v>210</v>
      </c>
      <c r="J50">
        <v>172</v>
      </c>
      <c r="K50">
        <f t="shared" si="4"/>
        <v>280.58749999999998</v>
      </c>
    </row>
    <row r="51" spans="1:11" x14ac:dyDescent="0.25">
      <c r="A51">
        <v>500</v>
      </c>
      <c r="B51">
        <v>268</v>
      </c>
      <c r="C51">
        <v>10.8</v>
      </c>
      <c r="D51">
        <f t="shared" si="2"/>
        <v>255</v>
      </c>
      <c r="E51">
        <f t="shared" si="3"/>
        <v>11.25</v>
      </c>
      <c r="G51">
        <v>500</v>
      </c>
      <c r="H51">
        <v>355.3</v>
      </c>
      <c r="I51">
        <v>268</v>
      </c>
      <c r="J51">
        <v>219</v>
      </c>
      <c r="K51">
        <f t="shared" si="4"/>
        <v>367.5</v>
      </c>
    </row>
    <row r="52" spans="1:11" x14ac:dyDescent="0.25">
      <c r="A52">
        <v>550</v>
      </c>
      <c r="B52">
        <v>336</v>
      </c>
      <c r="C52">
        <v>13.2</v>
      </c>
      <c r="D52">
        <f t="shared" si="2"/>
        <v>321.92499999999995</v>
      </c>
      <c r="E52">
        <f t="shared" si="3"/>
        <v>13.612500000000001</v>
      </c>
      <c r="G52">
        <v>550</v>
      </c>
      <c r="H52">
        <v>448.1</v>
      </c>
      <c r="I52">
        <v>336</v>
      </c>
      <c r="J52">
        <v>272</v>
      </c>
      <c r="K52">
        <f t="shared" si="4"/>
        <v>471.66250000000002</v>
      </c>
    </row>
    <row r="53" spans="1:11" x14ac:dyDescent="0.25">
      <c r="A53">
        <v>600</v>
      </c>
      <c r="B53">
        <v>413</v>
      </c>
      <c r="C53">
        <v>15.7</v>
      </c>
      <c r="D53">
        <f t="shared" si="2"/>
        <v>400.4</v>
      </c>
      <c r="E53">
        <f t="shared" si="3"/>
        <v>16.2</v>
      </c>
      <c r="G53">
        <v>600</v>
      </c>
      <c r="H53">
        <v>556.29999999999995</v>
      </c>
      <c r="I53">
        <v>413</v>
      </c>
      <c r="J53">
        <v>333</v>
      </c>
      <c r="K53">
        <f t="shared" si="4"/>
        <v>594.79999999999995</v>
      </c>
    </row>
    <row r="54" spans="1:11" x14ac:dyDescent="0.25">
      <c r="A54">
        <v>650</v>
      </c>
      <c r="B54">
        <v>503</v>
      </c>
      <c r="C54">
        <v>18.600000000000001</v>
      </c>
      <c r="D54">
        <f t="shared" si="2"/>
        <v>491.47499999999997</v>
      </c>
      <c r="E54">
        <f t="shared" si="3"/>
        <v>19.012500000000003</v>
      </c>
      <c r="G54">
        <v>650</v>
      </c>
      <c r="H54">
        <v>681.8</v>
      </c>
      <c r="I54">
        <v>503</v>
      </c>
      <c r="J54">
        <v>403</v>
      </c>
      <c r="K54">
        <f t="shared" si="4"/>
        <v>738.63750000000005</v>
      </c>
    </row>
    <row r="55" spans="1:11" x14ac:dyDescent="0.25">
      <c r="A55">
        <v>700</v>
      </c>
      <c r="B55">
        <v>605</v>
      </c>
      <c r="C55">
        <v>21.7</v>
      </c>
      <c r="D55">
        <f t="shared" si="2"/>
        <v>596.20000000000005</v>
      </c>
      <c r="E55">
        <f t="shared" si="3"/>
        <v>22.05</v>
      </c>
      <c r="G55">
        <v>700</v>
      </c>
      <c r="H55">
        <v>826.5</v>
      </c>
      <c r="I55">
        <v>605</v>
      </c>
      <c r="J55">
        <v>482</v>
      </c>
      <c r="K55">
        <f t="shared" si="4"/>
        <v>904.9</v>
      </c>
    </row>
    <row r="56" spans="1:11" x14ac:dyDescent="0.25">
      <c r="A56">
        <v>750</v>
      </c>
      <c r="B56">
        <v>721</v>
      </c>
      <c r="C56">
        <v>25</v>
      </c>
      <c r="D56">
        <f t="shared" si="2"/>
        <v>715.625</v>
      </c>
      <c r="E56">
        <f t="shared" si="3"/>
        <v>25.3125</v>
      </c>
      <c r="G56">
        <v>750</v>
      </c>
      <c r="H56">
        <v>992.3</v>
      </c>
      <c r="I56">
        <v>721</v>
      </c>
      <c r="J56">
        <v>571</v>
      </c>
      <c r="K56">
        <f t="shared" si="4"/>
        <v>1095.3125</v>
      </c>
    </row>
    <row r="57" spans="1:11" x14ac:dyDescent="0.25">
      <c r="A57">
        <v>800</v>
      </c>
      <c r="B57">
        <v>853</v>
      </c>
      <c r="C57">
        <v>28.6</v>
      </c>
      <c r="D57">
        <f t="shared" si="2"/>
        <v>850.8</v>
      </c>
      <c r="E57">
        <f t="shared" si="3"/>
        <v>28.8</v>
      </c>
      <c r="G57">
        <v>800</v>
      </c>
      <c r="H57">
        <v>1181.3</v>
      </c>
      <c r="I57">
        <v>853</v>
      </c>
      <c r="J57">
        <v>671</v>
      </c>
      <c r="K57">
        <f t="shared" si="4"/>
        <v>1311.6</v>
      </c>
    </row>
    <row r="58" spans="1:11" x14ac:dyDescent="0.25">
      <c r="A58">
        <v>850</v>
      </c>
      <c r="B58">
        <v>1003</v>
      </c>
      <c r="C58">
        <v>32.4</v>
      </c>
      <c r="D58">
        <f t="shared" si="2"/>
        <v>1002.775</v>
      </c>
      <c r="E58">
        <f t="shared" si="3"/>
        <v>32.512500000000003</v>
      </c>
      <c r="G58">
        <v>850</v>
      </c>
      <c r="H58">
        <v>1395.6</v>
      </c>
      <c r="I58">
        <v>1003</v>
      </c>
      <c r="J58">
        <v>782</v>
      </c>
      <c r="K58">
        <f t="shared" si="4"/>
        <v>1555.4875</v>
      </c>
    </row>
    <row r="59" spans="1:11" x14ac:dyDescent="0.25">
      <c r="A59">
        <v>900</v>
      </c>
      <c r="B59">
        <v>1173</v>
      </c>
      <c r="C59">
        <v>36.4</v>
      </c>
      <c r="D59">
        <f t="shared" si="2"/>
        <v>1172.5999999999999</v>
      </c>
      <c r="E59">
        <f t="shared" si="3"/>
        <v>36.450000000000003</v>
      </c>
      <c r="G59">
        <v>900</v>
      </c>
      <c r="H59">
        <v>1637.1</v>
      </c>
      <c r="I59">
        <v>1173</v>
      </c>
      <c r="J59">
        <v>905</v>
      </c>
      <c r="K59">
        <f t="shared" si="4"/>
        <v>1828.7</v>
      </c>
    </row>
    <row r="60" spans="1:11" x14ac:dyDescent="0.25">
      <c r="A60">
        <v>950</v>
      </c>
      <c r="B60">
        <v>1365</v>
      </c>
      <c r="C60">
        <v>40.5</v>
      </c>
      <c r="D60">
        <f t="shared" si="2"/>
        <v>1361.325</v>
      </c>
      <c r="E60">
        <f t="shared" si="3"/>
        <v>40.612500000000004</v>
      </c>
      <c r="G60">
        <v>950</v>
      </c>
      <c r="H60">
        <v>1907</v>
      </c>
      <c r="I60">
        <v>1365</v>
      </c>
      <c r="J60">
        <v>1043</v>
      </c>
      <c r="K60">
        <f t="shared" si="4"/>
        <v>2132.9625000000001</v>
      </c>
    </row>
    <row r="61" spans="1:11" x14ac:dyDescent="0.25">
      <c r="A61">
        <v>1000</v>
      </c>
      <c r="B61">
        <v>1580</v>
      </c>
      <c r="C61">
        <v>44.8</v>
      </c>
      <c r="D61">
        <f t="shared" si="2"/>
        <v>1570</v>
      </c>
      <c r="E61">
        <f t="shared" si="3"/>
        <v>45</v>
      </c>
      <c r="G61">
        <v>1000</v>
      </c>
      <c r="H61">
        <v>2209</v>
      </c>
      <c r="I61">
        <v>1580</v>
      </c>
      <c r="J61">
        <v>1196</v>
      </c>
      <c r="K61">
        <f t="shared" si="4"/>
        <v>2470</v>
      </c>
    </row>
    <row r="62" spans="1:11" x14ac:dyDescent="0.25">
      <c r="A62">
        <v>1050</v>
      </c>
      <c r="B62">
        <v>1821</v>
      </c>
      <c r="C62">
        <v>49.1</v>
      </c>
      <c r="D62">
        <f t="shared" si="2"/>
        <v>1799.675</v>
      </c>
      <c r="E62">
        <f t="shared" si="3"/>
        <v>49.612500000000004</v>
      </c>
      <c r="G62">
        <v>1050</v>
      </c>
      <c r="H62">
        <v>2543</v>
      </c>
      <c r="I62">
        <v>1821</v>
      </c>
      <c r="J62">
        <v>1365</v>
      </c>
      <c r="K62">
        <f t="shared" si="4"/>
        <v>2841.5374999999999</v>
      </c>
    </row>
    <row r="63" spans="1:11" x14ac:dyDescent="0.25">
      <c r="A63">
        <v>1100</v>
      </c>
      <c r="B63">
        <v>2087</v>
      </c>
      <c r="C63">
        <v>53.5</v>
      </c>
      <c r="D63">
        <f t="shared" si="2"/>
        <v>2051.3999999999996</v>
      </c>
      <c r="E63">
        <f t="shared" si="3"/>
        <v>54.45</v>
      </c>
      <c r="G63">
        <v>1100</v>
      </c>
      <c r="H63">
        <v>2912</v>
      </c>
      <c r="I63">
        <v>2087</v>
      </c>
      <c r="J63">
        <v>1551</v>
      </c>
      <c r="K63">
        <f t="shared" si="4"/>
        <v>3249.3</v>
      </c>
    </row>
    <row r="64" spans="1:11" x14ac:dyDescent="0.25">
      <c r="A64">
        <v>1150</v>
      </c>
      <c r="B64">
        <v>2381</v>
      </c>
      <c r="C64">
        <v>57.9</v>
      </c>
      <c r="D64">
        <f t="shared" si="2"/>
        <v>2326.2249999999999</v>
      </c>
      <c r="E64">
        <f t="shared" si="3"/>
        <v>59.512500000000003</v>
      </c>
      <c r="G64">
        <v>1150</v>
      </c>
      <c r="H64">
        <v>3318</v>
      </c>
      <c r="I64">
        <v>2381</v>
      </c>
      <c r="J64">
        <v>1755</v>
      </c>
      <c r="K64">
        <f t="shared" si="4"/>
        <v>3695.0124999999998</v>
      </c>
    </row>
    <row r="65" spans="1:18" x14ac:dyDescent="0.25">
      <c r="A65">
        <v>1200</v>
      </c>
      <c r="B65">
        <v>2704</v>
      </c>
      <c r="C65">
        <v>62.2</v>
      </c>
      <c r="D65">
        <f t="shared" si="2"/>
        <v>2625.2</v>
      </c>
      <c r="E65">
        <f t="shared" si="3"/>
        <v>64.8</v>
      </c>
      <c r="G65">
        <v>1200</v>
      </c>
      <c r="H65">
        <v>3761</v>
      </c>
      <c r="I65">
        <v>2704</v>
      </c>
      <c r="J65">
        <v>1979</v>
      </c>
      <c r="K65">
        <f t="shared" si="4"/>
        <v>4180.3999999999996</v>
      </c>
    </row>
    <row r="67" spans="1:18" x14ac:dyDescent="0.25">
      <c r="L67" s="3" t="s">
        <v>15</v>
      </c>
      <c r="M67" s="4">
        <v>1.3999999999999999E-6</v>
      </c>
      <c r="N67" s="3" t="s">
        <v>18</v>
      </c>
      <c r="O67" s="4">
        <v>0.18</v>
      </c>
      <c r="P67" s="3" t="s">
        <v>19</v>
      </c>
      <c r="Q67" s="4">
        <v>-10</v>
      </c>
      <c r="R67" t="s">
        <v>20</v>
      </c>
    </row>
    <row r="68" spans="1:18" x14ac:dyDescent="0.25">
      <c r="K68" t="s">
        <v>16</v>
      </c>
      <c r="N68" s="3"/>
    </row>
    <row r="69" spans="1:18" x14ac:dyDescent="0.25">
      <c r="M69" s="3">
        <v>9.9999999999999995E-7</v>
      </c>
      <c r="N69" s="3"/>
      <c r="O69" s="3"/>
      <c r="P69" s="3"/>
      <c r="Q69" s="3"/>
      <c r="R69" t="s">
        <v>21</v>
      </c>
    </row>
    <row r="70" spans="1:18" x14ac:dyDescent="0.25">
      <c r="M70" s="3">
        <v>2.0999999999999998E-6</v>
      </c>
      <c r="N70" s="3"/>
      <c r="O70" s="3"/>
      <c r="P70" s="3"/>
      <c r="Q70" s="3"/>
      <c r="R70" t="s">
        <v>22</v>
      </c>
    </row>
    <row r="71" spans="1:18" x14ac:dyDescent="0.25">
      <c r="M71" s="3"/>
      <c r="N71" s="3"/>
      <c r="O71" s="3"/>
      <c r="P71" s="3"/>
      <c r="Q71" s="3"/>
    </row>
    <row r="72" spans="1:18" x14ac:dyDescent="0.25">
      <c r="M72" s="3"/>
      <c r="N72" s="3"/>
      <c r="O72" s="3"/>
      <c r="P72" s="3"/>
      <c r="Q72" s="3"/>
    </row>
    <row r="73" spans="1:18" x14ac:dyDescent="0.25">
      <c r="M73" s="3"/>
      <c r="N73" s="3"/>
      <c r="O73" s="3"/>
      <c r="P73" s="3"/>
      <c r="Q73" s="3"/>
    </row>
    <row r="74" spans="1:18" x14ac:dyDescent="0.25">
      <c r="M74" s="3"/>
      <c r="N74" s="3"/>
      <c r="O74" s="3"/>
      <c r="P74" s="3"/>
      <c r="Q74" s="3"/>
    </row>
  </sheetData>
  <mergeCells count="1">
    <mergeCell ref="F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</dc:creator>
  <cp:lastModifiedBy>ADJ</cp:lastModifiedBy>
  <dcterms:created xsi:type="dcterms:W3CDTF">2020-02-08T07:00:17Z</dcterms:created>
  <dcterms:modified xsi:type="dcterms:W3CDTF">2020-02-24T09:31:28Z</dcterms:modified>
</cp:coreProperties>
</file>