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1\OneDrive\Документы\"/>
    </mc:Choice>
  </mc:AlternateContent>
  <bookViews>
    <workbookView xWindow="156" yWindow="636" windowWidth="16932" windowHeight="8136" tabRatio="639" firstSheet="1" activeTab="4"/>
  </bookViews>
  <sheets>
    <sheet name="Зведена" sheetId="1" r:id="rId1"/>
    <sheet name="Копія аркуша Зведена" sheetId="2" r:id="rId2"/>
    <sheet name="Гніздичівська ТГ" sheetId="3" r:id="rId3"/>
    <sheet name="Грабовецько-Дулібівська ТГ" sheetId="4" r:id="rId4"/>
    <sheet name="Жидачівська ТГ" sheetId="5" r:id="rId5"/>
    <sheet name="Розвадівська ТГ" sheetId="6" r:id="rId6"/>
    <sheet name="Журавненська ТГ" sheetId="7" r:id="rId7"/>
    <sheet name="Ходорівська ТГ" sheetId="8" r:id="rId8"/>
    <sheet name="Славська ТГ" sheetId="9" r:id="rId9"/>
    <sheet name="Миколаївська ТГ" sheetId="10" r:id="rId10"/>
    <sheet name="Моршинська ТГ" sheetId="11" r:id="rId11"/>
    <sheet name="Стрийська ТГ" sheetId="12" r:id="rId12"/>
    <sheet name="Сколівська ТГ" sheetId="13" r:id="rId13"/>
    <sheet name="Козівська ТГ" sheetId="14" r:id="rId14"/>
    <sheet name="Тростянецька ТГ" sheetId="15" r:id="rId15"/>
    <sheet name="Новороздільська ТГ" sheetId="16" r:id="rId16"/>
  </sheets>
  <calcPr calcId="162913"/>
</workbook>
</file>

<file path=xl/calcChain.xml><?xml version="1.0" encoding="utf-8"?>
<calcChain xmlns="http://schemas.openxmlformats.org/spreadsheetml/2006/main">
  <c r="X113" i="14" l="1"/>
  <c r="W113" i="14"/>
  <c r="V113" i="14"/>
  <c r="U113" i="14"/>
  <c r="T113" i="14"/>
  <c r="S113" i="14"/>
  <c r="R113" i="14"/>
  <c r="Q113" i="14"/>
  <c r="K113" i="14"/>
  <c r="J113" i="14"/>
  <c r="I113" i="14"/>
  <c r="H113" i="14"/>
  <c r="G113" i="14"/>
  <c r="F113" i="14"/>
  <c r="D111" i="14"/>
  <c r="E111" i="14" s="1"/>
  <c r="C111" i="14"/>
  <c r="D110" i="14"/>
  <c r="C110" i="14"/>
  <c r="E110" i="14" s="1"/>
  <c r="D109" i="14"/>
  <c r="C109" i="14"/>
  <c r="D108" i="14"/>
  <c r="C108" i="14"/>
  <c r="D107" i="14"/>
  <c r="C107" i="14"/>
  <c r="D102" i="14"/>
  <c r="E102" i="14" s="1"/>
  <c r="C102" i="14"/>
  <c r="D98" i="14"/>
  <c r="E98" i="14" s="1"/>
  <c r="C98" i="14"/>
  <c r="D97" i="14"/>
  <c r="E97" i="14" s="1"/>
  <c r="C97" i="14"/>
  <c r="D96" i="14"/>
  <c r="E96" i="14" s="1"/>
  <c r="C96" i="14"/>
  <c r="D95" i="14"/>
  <c r="C95" i="14"/>
  <c r="E95" i="14" s="1"/>
  <c r="D94" i="14"/>
  <c r="C94" i="14"/>
  <c r="D93" i="14"/>
  <c r="C93" i="14"/>
  <c r="D91" i="14"/>
  <c r="C91" i="14"/>
  <c r="D90" i="14"/>
  <c r="E90" i="14" s="1"/>
  <c r="C90" i="14"/>
  <c r="D88" i="14"/>
  <c r="E88" i="14" s="1"/>
  <c r="C88" i="14"/>
  <c r="D87" i="14"/>
  <c r="E87" i="14" s="1"/>
  <c r="C87" i="14"/>
  <c r="D85" i="14"/>
  <c r="E85" i="14" s="1"/>
  <c r="C85" i="14"/>
  <c r="D84" i="14"/>
  <c r="C84" i="14"/>
  <c r="E84" i="14" s="1"/>
  <c r="D83" i="14"/>
  <c r="C83" i="14"/>
  <c r="D82" i="14"/>
  <c r="C82" i="14"/>
  <c r="D81" i="14"/>
  <c r="C81" i="14"/>
  <c r="D80" i="14"/>
  <c r="E80" i="14" s="1"/>
  <c r="C80" i="14"/>
  <c r="D79" i="14"/>
  <c r="E79" i="14" s="1"/>
  <c r="C79" i="14"/>
  <c r="D68" i="14"/>
  <c r="E68" i="14" s="1"/>
  <c r="C68" i="14"/>
  <c r="D67" i="14"/>
  <c r="E67" i="14" s="1"/>
  <c r="C67" i="14"/>
  <c r="D66" i="14"/>
  <c r="C66" i="14"/>
  <c r="E66" i="14" s="1"/>
  <c r="D65" i="14"/>
  <c r="C65" i="14"/>
  <c r="D64" i="14"/>
  <c r="C64" i="14"/>
  <c r="D58" i="14"/>
  <c r="C58" i="14"/>
  <c r="D52" i="14"/>
  <c r="E52" i="14" s="1"/>
  <c r="C52" i="14"/>
  <c r="D50" i="14"/>
  <c r="E50" i="14" s="1"/>
  <c r="C50" i="14"/>
  <c r="D44" i="14"/>
  <c r="E44" i="14" s="1"/>
  <c r="C44" i="14"/>
  <c r="D43" i="14"/>
  <c r="E43" i="14" s="1"/>
  <c r="C43" i="14"/>
  <c r="D42" i="14"/>
  <c r="C42" i="14"/>
  <c r="E42" i="14" s="1"/>
  <c r="D41" i="14"/>
  <c r="C41" i="14"/>
  <c r="D40" i="14"/>
  <c r="C40" i="14"/>
  <c r="D38" i="14"/>
  <c r="C38" i="14"/>
  <c r="D36" i="14"/>
  <c r="E36" i="14" s="1"/>
  <c r="C36" i="14"/>
  <c r="D34" i="14"/>
  <c r="E34" i="14" s="1"/>
  <c r="C34" i="14"/>
  <c r="D33" i="14"/>
  <c r="E33" i="14" s="1"/>
  <c r="C33" i="14"/>
  <c r="D32" i="14"/>
  <c r="E32" i="14" s="1"/>
  <c r="C32" i="14"/>
  <c r="D31" i="14"/>
  <c r="C31" i="14"/>
  <c r="E31" i="14" s="1"/>
  <c r="D30" i="14"/>
  <c r="C30" i="14"/>
  <c r="D29" i="14"/>
  <c r="C29" i="14"/>
  <c r="D28" i="14"/>
  <c r="C28" i="14"/>
  <c r="C113" i="14" s="1"/>
  <c r="D24" i="14"/>
  <c r="E24" i="14" s="1"/>
  <c r="C24" i="14"/>
  <c r="D5" i="14"/>
  <c r="E5" i="14" s="1"/>
  <c r="C5" i="14"/>
  <c r="X206" i="12"/>
  <c r="W206" i="12"/>
  <c r="V206" i="12"/>
  <c r="U206" i="12"/>
  <c r="T206" i="12"/>
  <c r="S206" i="12"/>
  <c r="R206" i="12"/>
  <c r="Q206" i="12"/>
  <c r="K206" i="12"/>
  <c r="J206" i="12"/>
  <c r="I206" i="12"/>
  <c r="H206" i="12"/>
  <c r="G206" i="12"/>
  <c r="F206" i="12"/>
  <c r="D204" i="12"/>
  <c r="E204" i="12" s="1"/>
  <c r="C204" i="12"/>
  <c r="D203" i="12"/>
  <c r="E203" i="12" s="1"/>
  <c r="C203" i="12"/>
  <c r="D202" i="12"/>
  <c r="E202" i="12" s="1"/>
  <c r="C202" i="12"/>
  <c r="D200" i="12"/>
  <c r="E200" i="12" s="1"/>
  <c r="C200" i="12"/>
  <c r="D199" i="12"/>
  <c r="E199" i="12" s="1"/>
  <c r="C199" i="12"/>
  <c r="D197" i="12"/>
  <c r="E197" i="12" s="1"/>
  <c r="C197" i="12"/>
  <c r="D196" i="12"/>
  <c r="E196" i="12" s="1"/>
  <c r="C196" i="12"/>
  <c r="D194" i="12"/>
  <c r="E194" i="12" s="1"/>
  <c r="C194" i="12"/>
  <c r="D193" i="12"/>
  <c r="E193" i="12" s="1"/>
  <c r="C193" i="12"/>
  <c r="D191" i="12"/>
  <c r="E191" i="12" s="1"/>
  <c r="C191" i="12"/>
  <c r="D190" i="12"/>
  <c r="E190" i="12" s="1"/>
  <c r="C190" i="12"/>
  <c r="D189" i="12"/>
  <c r="E189" i="12" s="1"/>
  <c r="C189" i="12"/>
  <c r="D187" i="12"/>
  <c r="E187" i="12" s="1"/>
  <c r="C187" i="12"/>
  <c r="D186" i="12"/>
  <c r="E186" i="12" s="1"/>
  <c r="C186" i="12"/>
  <c r="D185" i="12"/>
  <c r="E185" i="12" s="1"/>
  <c r="C185" i="12"/>
  <c r="D184" i="12"/>
  <c r="E184" i="12" s="1"/>
  <c r="C184" i="12"/>
  <c r="D182" i="12"/>
  <c r="E182" i="12" s="1"/>
  <c r="C182" i="12"/>
  <c r="D180" i="12"/>
  <c r="E180" i="12" s="1"/>
  <c r="C180" i="12"/>
  <c r="D178" i="12"/>
  <c r="E178" i="12" s="1"/>
  <c r="C178" i="12"/>
  <c r="D177" i="12"/>
  <c r="E177" i="12" s="1"/>
  <c r="C177" i="12"/>
  <c r="D175" i="12"/>
  <c r="E175" i="12" s="1"/>
  <c r="C175" i="12"/>
  <c r="D174" i="12"/>
  <c r="E174" i="12" s="1"/>
  <c r="C174" i="12"/>
  <c r="D172" i="12"/>
  <c r="E172" i="12" s="1"/>
  <c r="C172" i="12"/>
  <c r="D171" i="12"/>
  <c r="E171" i="12" s="1"/>
  <c r="C171" i="12"/>
  <c r="D169" i="12"/>
  <c r="E169" i="12" s="1"/>
  <c r="C169" i="12"/>
  <c r="D168" i="12"/>
  <c r="E168" i="12" s="1"/>
  <c r="C168" i="12"/>
  <c r="D166" i="12"/>
  <c r="E166" i="12" s="1"/>
  <c r="C166" i="12"/>
  <c r="D165" i="12"/>
  <c r="E165" i="12" s="1"/>
  <c r="C165" i="12"/>
  <c r="D163" i="12"/>
  <c r="E163" i="12" s="1"/>
  <c r="C163" i="12"/>
  <c r="D162" i="12"/>
  <c r="E162" i="12" s="1"/>
  <c r="C162" i="12"/>
  <c r="D160" i="12"/>
  <c r="E160" i="12" s="1"/>
  <c r="C160" i="12"/>
  <c r="D159" i="12"/>
  <c r="E159" i="12" s="1"/>
  <c r="C159" i="12"/>
  <c r="D157" i="12"/>
  <c r="E157" i="12" s="1"/>
  <c r="C157" i="12"/>
  <c r="D156" i="12"/>
  <c r="E156" i="12" s="1"/>
  <c r="C156" i="12"/>
  <c r="D154" i="12"/>
  <c r="E154" i="12" s="1"/>
  <c r="C154" i="12"/>
  <c r="D153" i="12"/>
  <c r="E153" i="12" s="1"/>
  <c r="C153" i="12"/>
  <c r="D151" i="12"/>
  <c r="E151" i="12" s="1"/>
  <c r="C151" i="12"/>
  <c r="D150" i="12"/>
  <c r="E150" i="12" s="1"/>
  <c r="C150" i="12"/>
  <c r="D148" i="12"/>
  <c r="E148" i="12" s="1"/>
  <c r="C148" i="12"/>
  <c r="D147" i="12"/>
  <c r="E147" i="12" s="1"/>
  <c r="C147" i="12"/>
  <c r="D145" i="12"/>
  <c r="E145" i="12" s="1"/>
  <c r="C145" i="12"/>
  <c r="D144" i="12"/>
  <c r="E144" i="12" s="1"/>
  <c r="C144" i="12"/>
  <c r="D142" i="12"/>
  <c r="E142" i="12" s="1"/>
  <c r="C142" i="12"/>
  <c r="D141" i="12"/>
  <c r="E141" i="12" s="1"/>
  <c r="C141" i="12"/>
  <c r="D139" i="12"/>
  <c r="E139" i="12" s="1"/>
  <c r="C139" i="12"/>
  <c r="D138" i="12"/>
  <c r="E138" i="12" s="1"/>
  <c r="C138" i="12"/>
  <c r="D136" i="12"/>
  <c r="E136" i="12" s="1"/>
  <c r="C136" i="12"/>
  <c r="D135" i="12"/>
  <c r="E135" i="12" s="1"/>
  <c r="C135" i="12"/>
  <c r="D133" i="12"/>
  <c r="E133" i="12" s="1"/>
  <c r="C133" i="12"/>
  <c r="D132" i="12"/>
  <c r="E132" i="12" s="1"/>
  <c r="C132" i="12"/>
  <c r="D131" i="12"/>
  <c r="E131" i="12" s="1"/>
  <c r="C131" i="12"/>
  <c r="D129" i="12"/>
  <c r="E129" i="12" s="1"/>
  <c r="C129" i="12"/>
  <c r="D128" i="12"/>
  <c r="E128" i="12" s="1"/>
  <c r="C128" i="12"/>
  <c r="D126" i="12"/>
  <c r="E126" i="12" s="1"/>
  <c r="C126" i="12"/>
  <c r="D125" i="12"/>
  <c r="E125" i="12" s="1"/>
  <c r="C125" i="12"/>
  <c r="D123" i="12"/>
  <c r="E123" i="12" s="1"/>
  <c r="C123" i="12"/>
  <c r="D122" i="12"/>
  <c r="E122" i="12" s="1"/>
  <c r="C122" i="12"/>
  <c r="D120" i="12"/>
  <c r="E120" i="12" s="1"/>
  <c r="C120" i="12"/>
  <c r="D119" i="12"/>
  <c r="E119" i="12" s="1"/>
  <c r="C119" i="12"/>
  <c r="D117" i="12"/>
  <c r="E117" i="12" s="1"/>
  <c r="C117" i="12"/>
  <c r="D116" i="12"/>
  <c r="E116" i="12" s="1"/>
  <c r="C116" i="12"/>
  <c r="D114" i="12"/>
  <c r="E114" i="12" s="1"/>
  <c r="C114" i="12"/>
  <c r="D113" i="12"/>
  <c r="E113" i="12" s="1"/>
  <c r="C113" i="12"/>
  <c r="D111" i="12"/>
  <c r="E111" i="12" s="1"/>
  <c r="C111" i="12"/>
  <c r="D110" i="12"/>
  <c r="E110" i="12" s="1"/>
  <c r="C110" i="12"/>
  <c r="D108" i="12"/>
  <c r="E108" i="12" s="1"/>
  <c r="C108" i="12"/>
  <c r="D107" i="12"/>
  <c r="E107" i="12" s="1"/>
  <c r="C107" i="12"/>
  <c r="D105" i="12"/>
  <c r="E105" i="12" s="1"/>
  <c r="C105" i="12"/>
  <c r="D104" i="12"/>
  <c r="E104" i="12" s="1"/>
  <c r="C104" i="12"/>
  <c r="D102" i="12"/>
  <c r="E102" i="12" s="1"/>
  <c r="C102" i="12"/>
  <c r="D101" i="12"/>
  <c r="E101" i="12" s="1"/>
  <c r="C101" i="12"/>
  <c r="D99" i="12"/>
  <c r="E99" i="12" s="1"/>
  <c r="C99" i="12"/>
  <c r="D98" i="12"/>
  <c r="E98" i="12" s="1"/>
  <c r="C98" i="12"/>
  <c r="D97" i="12"/>
  <c r="E97" i="12" s="1"/>
  <c r="C97" i="12"/>
  <c r="D95" i="12"/>
  <c r="E95" i="12" s="1"/>
  <c r="C95" i="12"/>
  <c r="D94" i="12"/>
  <c r="E94" i="12" s="1"/>
  <c r="C94" i="12"/>
  <c r="D92" i="12"/>
  <c r="E92" i="12" s="1"/>
  <c r="C92" i="12"/>
  <c r="D91" i="12"/>
  <c r="E91" i="12" s="1"/>
  <c r="C91" i="12"/>
  <c r="D90" i="12"/>
  <c r="E90" i="12" s="1"/>
  <c r="C90" i="12"/>
  <c r="D89" i="12"/>
  <c r="E89" i="12" s="1"/>
  <c r="C89" i="12"/>
  <c r="D87" i="12"/>
  <c r="E87" i="12" s="1"/>
  <c r="C87" i="12"/>
  <c r="D86" i="12"/>
  <c r="E86" i="12" s="1"/>
  <c r="C86" i="12"/>
  <c r="D84" i="12"/>
  <c r="E84" i="12" s="1"/>
  <c r="C84" i="12"/>
  <c r="D83" i="12"/>
  <c r="E83" i="12" s="1"/>
  <c r="C83" i="12"/>
  <c r="D81" i="12"/>
  <c r="E81" i="12" s="1"/>
  <c r="C81" i="12"/>
  <c r="D80" i="12"/>
  <c r="E80" i="12" s="1"/>
  <c r="C80" i="12"/>
  <c r="D78" i="12"/>
  <c r="E78" i="12" s="1"/>
  <c r="C78" i="12"/>
  <c r="D77" i="12"/>
  <c r="E77" i="12" s="1"/>
  <c r="C77" i="12"/>
  <c r="E75" i="12"/>
  <c r="E74" i="12"/>
  <c r="E72" i="12"/>
  <c r="E71" i="12"/>
  <c r="E59" i="12"/>
  <c r="D45" i="12"/>
  <c r="E45" i="12" s="1"/>
  <c r="C45" i="12"/>
  <c r="D43" i="12"/>
  <c r="E43" i="12" s="1"/>
  <c r="C43" i="12"/>
  <c r="D42" i="12"/>
  <c r="E42" i="12" s="1"/>
  <c r="C42" i="12"/>
  <c r="D41" i="12"/>
  <c r="C41" i="12"/>
  <c r="E41" i="12" s="1"/>
  <c r="D40" i="12"/>
  <c r="E40" i="12" s="1"/>
  <c r="C40" i="12"/>
  <c r="D39" i="12"/>
  <c r="E39" i="12" s="1"/>
  <c r="C39" i="12"/>
  <c r="D38" i="12"/>
  <c r="E38" i="12" s="1"/>
  <c r="C38" i="12"/>
  <c r="D37" i="12"/>
  <c r="C37" i="12"/>
  <c r="E37" i="12" s="1"/>
  <c r="D36" i="12"/>
  <c r="E36" i="12" s="1"/>
  <c r="C36" i="12"/>
  <c r="D35" i="12"/>
  <c r="E35" i="12" s="1"/>
  <c r="C35" i="12"/>
  <c r="D34" i="12"/>
  <c r="E34" i="12" s="1"/>
  <c r="C34" i="12"/>
  <c r="D32" i="12"/>
  <c r="C32" i="12"/>
  <c r="E32" i="12" s="1"/>
  <c r="D31" i="12"/>
  <c r="E31" i="12" s="1"/>
  <c r="C31" i="12"/>
  <c r="D30" i="12"/>
  <c r="E30" i="12" s="1"/>
  <c r="C30" i="12"/>
  <c r="D29" i="12"/>
  <c r="E29" i="12" s="1"/>
  <c r="C29" i="12"/>
  <c r="D28" i="12"/>
  <c r="C28" i="12"/>
  <c r="E28" i="12" s="1"/>
  <c r="D27" i="12"/>
  <c r="E27" i="12" s="1"/>
  <c r="C27" i="12"/>
  <c r="D26" i="12"/>
  <c r="E26" i="12" s="1"/>
  <c r="C26" i="12"/>
  <c r="D25" i="12"/>
  <c r="E25" i="12" s="1"/>
  <c r="C25" i="12"/>
  <c r="D24" i="12"/>
  <c r="C24" i="12"/>
  <c r="E24" i="12" s="1"/>
  <c r="D23" i="12"/>
  <c r="E23" i="12" s="1"/>
  <c r="C23" i="12"/>
  <c r="D22" i="12"/>
  <c r="E22" i="12" s="1"/>
  <c r="C22" i="12"/>
  <c r="D21" i="12"/>
  <c r="E21" i="12" s="1"/>
  <c r="C21" i="12"/>
  <c r="D20" i="12"/>
  <c r="C20" i="12"/>
  <c r="E20" i="12" s="1"/>
  <c r="D19" i="12"/>
  <c r="E19" i="12" s="1"/>
  <c r="C19" i="12"/>
  <c r="D18" i="12"/>
  <c r="E18" i="12" s="1"/>
  <c r="C18" i="12"/>
  <c r="D17" i="12"/>
  <c r="E17" i="12" s="1"/>
  <c r="C17" i="12"/>
  <c r="D15" i="12"/>
  <c r="C15" i="12"/>
  <c r="E15" i="12" s="1"/>
  <c r="D14" i="12"/>
  <c r="E14" i="12" s="1"/>
  <c r="C14" i="12"/>
  <c r="D13" i="12"/>
  <c r="E13" i="12" s="1"/>
  <c r="C13" i="12"/>
  <c r="D12" i="12"/>
  <c r="E12" i="12" s="1"/>
  <c r="C12" i="12"/>
  <c r="D11" i="12"/>
  <c r="C11" i="12"/>
  <c r="E11" i="12" s="1"/>
  <c r="D10" i="12"/>
  <c r="E10" i="12" s="1"/>
  <c r="C10" i="12"/>
  <c r="D9" i="12"/>
  <c r="E9" i="12" s="1"/>
  <c r="C9" i="12"/>
  <c r="D8" i="12"/>
  <c r="E8" i="12" s="1"/>
  <c r="C8" i="12"/>
  <c r="D6" i="12"/>
  <c r="C6" i="12"/>
  <c r="E6" i="12" s="1"/>
  <c r="D5" i="12"/>
  <c r="E5" i="12" s="1"/>
  <c r="C5" i="12"/>
  <c r="X249" i="11"/>
  <c r="X13" i="2" s="1"/>
  <c r="W249" i="11"/>
  <c r="V249" i="11"/>
  <c r="U249" i="11"/>
  <c r="U13" i="1" s="1"/>
  <c r="T249" i="11"/>
  <c r="S249" i="11"/>
  <c r="R249" i="11"/>
  <c r="K249" i="11"/>
  <c r="J249" i="11"/>
  <c r="I249" i="11"/>
  <c r="H249" i="11"/>
  <c r="G249" i="11"/>
  <c r="G251" i="11" s="1"/>
  <c r="F249" i="11"/>
  <c r="D247" i="11"/>
  <c r="E247" i="11" s="1"/>
  <c r="C247" i="11"/>
  <c r="D246" i="11"/>
  <c r="C246" i="11"/>
  <c r="E246" i="11" s="1"/>
  <c r="D245" i="11"/>
  <c r="C245" i="11"/>
  <c r="D244" i="11"/>
  <c r="C244" i="11"/>
  <c r="D243" i="11"/>
  <c r="E243" i="11" s="1"/>
  <c r="C243" i="11"/>
  <c r="D242" i="11"/>
  <c r="C242" i="11"/>
  <c r="E242" i="11" s="1"/>
  <c r="D241" i="11"/>
  <c r="C241" i="11"/>
  <c r="D240" i="11"/>
  <c r="C240" i="11"/>
  <c r="D239" i="11"/>
  <c r="E239" i="11" s="1"/>
  <c r="C239" i="11"/>
  <c r="D238" i="11"/>
  <c r="C238" i="11"/>
  <c r="E238" i="11" s="1"/>
  <c r="D237" i="11"/>
  <c r="C237" i="11"/>
  <c r="D236" i="11"/>
  <c r="C236" i="11"/>
  <c r="D235" i="11"/>
  <c r="E235" i="11" s="1"/>
  <c r="C235" i="11"/>
  <c r="D234" i="11"/>
  <c r="C234" i="11"/>
  <c r="E234" i="11" s="1"/>
  <c r="D233" i="11"/>
  <c r="C233" i="11"/>
  <c r="D232" i="11"/>
  <c r="C232" i="11"/>
  <c r="D231" i="11"/>
  <c r="E231" i="11" s="1"/>
  <c r="C231" i="11"/>
  <c r="D230" i="11"/>
  <c r="C230" i="11"/>
  <c r="E230" i="11" s="1"/>
  <c r="D229" i="11"/>
  <c r="C229" i="11"/>
  <c r="D228" i="11"/>
  <c r="C228" i="11"/>
  <c r="D227" i="11"/>
  <c r="E227" i="11" s="1"/>
  <c r="C227" i="11"/>
  <c r="D226" i="11"/>
  <c r="C226" i="11"/>
  <c r="E226" i="11" s="1"/>
  <c r="D225" i="11"/>
  <c r="C225" i="11"/>
  <c r="D224" i="11"/>
  <c r="C224" i="11"/>
  <c r="D223" i="11"/>
  <c r="E223" i="11" s="1"/>
  <c r="C223" i="11"/>
  <c r="D222" i="11"/>
  <c r="C222" i="11"/>
  <c r="E222" i="11" s="1"/>
  <c r="D221" i="11"/>
  <c r="C221" i="11"/>
  <c r="D218" i="11"/>
  <c r="C218" i="11"/>
  <c r="D217" i="11"/>
  <c r="E217" i="11" s="1"/>
  <c r="C217" i="11"/>
  <c r="D216" i="11"/>
  <c r="C216" i="11"/>
  <c r="E216" i="11" s="1"/>
  <c r="D215" i="11"/>
  <c r="C215" i="11"/>
  <c r="D214" i="11"/>
  <c r="C214" i="11"/>
  <c r="D213" i="11"/>
  <c r="E213" i="11" s="1"/>
  <c r="C213" i="11"/>
  <c r="D212" i="11"/>
  <c r="C212" i="11"/>
  <c r="E212" i="11" s="1"/>
  <c r="D211" i="11"/>
  <c r="C211" i="11"/>
  <c r="D210" i="11"/>
  <c r="C210" i="11"/>
  <c r="D209" i="11"/>
  <c r="E209" i="11" s="1"/>
  <c r="C209" i="11"/>
  <c r="D208" i="11"/>
  <c r="C208" i="11"/>
  <c r="E208" i="11" s="1"/>
  <c r="D207" i="11"/>
  <c r="C207" i="11"/>
  <c r="D206" i="11"/>
  <c r="C206" i="11"/>
  <c r="D205" i="11"/>
  <c r="E205" i="11" s="1"/>
  <c r="C205" i="11"/>
  <c r="D204" i="11"/>
  <c r="C204" i="11"/>
  <c r="E204" i="11" s="1"/>
  <c r="D203" i="11"/>
  <c r="C203" i="11"/>
  <c r="D202" i="11"/>
  <c r="C202" i="11"/>
  <c r="D201" i="11"/>
  <c r="E201" i="11" s="1"/>
  <c r="C201" i="11"/>
  <c r="D200" i="11"/>
  <c r="C200" i="11"/>
  <c r="E200" i="11" s="1"/>
  <c r="D199" i="11"/>
  <c r="C199" i="11"/>
  <c r="D198" i="11"/>
  <c r="C198" i="11"/>
  <c r="D197" i="11"/>
  <c r="E197" i="11" s="1"/>
  <c r="C197" i="11"/>
  <c r="D196" i="11"/>
  <c r="C196" i="11"/>
  <c r="E196" i="11" s="1"/>
  <c r="D195" i="11"/>
  <c r="C195" i="11"/>
  <c r="D194" i="11"/>
  <c r="C194" i="11"/>
  <c r="D193" i="11"/>
  <c r="E193" i="11" s="1"/>
  <c r="C193" i="11"/>
  <c r="D190" i="11"/>
  <c r="C190" i="11"/>
  <c r="E190" i="11" s="1"/>
  <c r="D187" i="11"/>
  <c r="C187" i="11"/>
  <c r="D184" i="11"/>
  <c r="C184" i="11"/>
  <c r="D183" i="11"/>
  <c r="E183" i="11" s="1"/>
  <c r="C183" i="11"/>
  <c r="D182" i="11"/>
  <c r="C182" i="11"/>
  <c r="E182" i="11" s="1"/>
  <c r="D181" i="11"/>
  <c r="C181" i="11"/>
  <c r="D180" i="11"/>
  <c r="C180" i="11"/>
  <c r="D179" i="11"/>
  <c r="E179" i="11" s="1"/>
  <c r="C179" i="11"/>
  <c r="D178" i="11"/>
  <c r="C178" i="11"/>
  <c r="E178" i="11" s="1"/>
  <c r="D177" i="11"/>
  <c r="C177" i="11"/>
  <c r="D176" i="11"/>
  <c r="C176" i="11"/>
  <c r="D175" i="11"/>
  <c r="E175" i="11" s="1"/>
  <c r="C175" i="11"/>
  <c r="D172" i="11"/>
  <c r="C172" i="11"/>
  <c r="E172" i="11" s="1"/>
  <c r="D171" i="11"/>
  <c r="C171" i="11"/>
  <c r="D170" i="11"/>
  <c r="E170" i="11" s="1"/>
  <c r="C170" i="11"/>
  <c r="D169" i="11"/>
  <c r="C169" i="11"/>
  <c r="E169" i="11" s="1"/>
  <c r="D168" i="11"/>
  <c r="E168" i="11" s="1"/>
  <c r="C168" i="11"/>
  <c r="D167" i="11"/>
  <c r="E167" i="11" s="1"/>
  <c r="C167" i="11"/>
  <c r="D166" i="11"/>
  <c r="E166" i="11" s="1"/>
  <c r="C166" i="11"/>
  <c r="D165" i="11"/>
  <c r="C165" i="11"/>
  <c r="E165" i="11" s="1"/>
  <c r="D164" i="11"/>
  <c r="E164" i="11" s="1"/>
  <c r="C164" i="11"/>
  <c r="D163" i="11"/>
  <c r="E163" i="11" s="1"/>
  <c r="C163" i="11"/>
  <c r="D162" i="11"/>
  <c r="E162" i="11" s="1"/>
  <c r="C162" i="11"/>
  <c r="D161" i="11"/>
  <c r="C161" i="11"/>
  <c r="E161" i="11" s="1"/>
  <c r="D160" i="11"/>
  <c r="E160" i="11" s="1"/>
  <c r="C160" i="11"/>
  <c r="D159" i="11"/>
  <c r="E159" i="11" s="1"/>
  <c r="C159" i="11"/>
  <c r="D158" i="11"/>
  <c r="E158" i="11" s="1"/>
  <c r="C158" i="11"/>
  <c r="D157" i="11"/>
  <c r="C157" i="11"/>
  <c r="E157" i="11" s="1"/>
  <c r="D156" i="11"/>
  <c r="E156" i="11" s="1"/>
  <c r="C156" i="11"/>
  <c r="D155" i="11"/>
  <c r="E155" i="11" s="1"/>
  <c r="C155" i="11"/>
  <c r="D154" i="11"/>
  <c r="E154" i="11" s="1"/>
  <c r="C154" i="11"/>
  <c r="D153" i="11"/>
  <c r="C153" i="11"/>
  <c r="E153" i="11" s="1"/>
  <c r="D152" i="11"/>
  <c r="E152" i="11" s="1"/>
  <c r="C152" i="11"/>
  <c r="D151" i="11"/>
  <c r="E151" i="11" s="1"/>
  <c r="C151" i="11"/>
  <c r="D150" i="11"/>
  <c r="E150" i="11" s="1"/>
  <c r="C150" i="11"/>
  <c r="D149" i="11"/>
  <c r="C149" i="11"/>
  <c r="E149" i="11" s="1"/>
  <c r="D148" i="11"/>
  <c r="E148" i="11" s="1"/>
  <c r="C148" i="11"/>
  <c r="D147" i="11"/>
  <c r="E147" i="11" s="1"/>
  <c r="C147" i="11"/>
  <c r="D146" i="11"/>
  <c r="E146" i="11" s="1"/>
  <c r="C146" i="11"/>
  <c r="D143" i="11"/>
  <c r="C143" i="11"/>
  <c r="E143" i="11" s="1"/>
  <c r="D142" i="11"/>
  <c r="E142" i="11" s="1"/>
  <c r="C142" i="11"/>
  <c r="D141" i="11"/>
  <c r="E141" i="11" s="1"/>
  <c r="C141" i="11"/>
  <c r="D140" i="11"/>
  <c r="E140" i="11" s="1"/>
  <c r="C140" i="11"/>
  <c r="D139" i="11"/>
  <c r="C139" i="11"/>
  <c r="E139" i="11" s="1"/>
  <c r="D138" i="11"/>
  <c r="E138" i="11" s="1"/>
  <c r="C138" i="11"/>
  <c r="D137" i="11"/>
  <c r="E137" i="11" s="1"/>
  <c r="C137" i="11"/>
  <c r="D136" i="11"/>
  <c r="E136" i="11" s="1"/>
  <c r="C136" i="11"/>
  <c r="D135" i="11"/>
  <c r="C135" i="11"/>
  <c r="E135" i="11" s="1"/>
  <c r="D134" i="11"/>
  <c r="E134" i="11" s="1"/>
  <c r="C134" i="11"/>
  <c r="D133" i="11"/>
  <c r="E133" i="11" s="1"/>
  <c r="C133" i="11"/>
  <c r="D132" i="11"/>
  <c r="E132" i="11" s="1"/>
  <c r="C132" i="11"/>
  <c r="D129" i="11"/>
  <c r="C129" i="11"/>
  <c r="E129" i="11" s="1"/>
  <c r="D128" i="11"/>
  <c r="E128" i="11" s="1"/>
  <c r="C128" i="11"/>
  <c r="D127" i="11"/>
  <c r="E127" i="11" s="1"/>
  <c r="C127" i="11"/>
  <c r="D126" i="11"/>
  <c r="E126" i="11" s="1"/>
  <c r="C126" i="11"/>
  <c r="D125" i="11"/>
  <c r="C125" i="11"/>
  <c r="E125" i="11" s="1"/>
  <c r="D124" i="11"/>
  <c r="E124" i="11" s="1"/>
  <c r="C124" i="11"/>
  <c r="D123" i="11"/>
  <c r="E123" i="11" s="1"/>
  <c r="C123" i="11"/>
  <c r="D122" i="11"/>
  <c r="E122" i="11" s="1"/>
  <c r="C122" i="11"/>
  <c r="D121" i="11"/>
  <c r="C121" i="11"/>
  <c r="E121" i="11" s="1"/>
  <c r="D120" i="11"/>
  <c r="E120" i="11" s="1"/>
  <c r="C120" i="11"/>
  <c r="D119" i="11"/>
  <c r="E119" i="11" s="1"/>
  <c r="C119" i="11"/>
  <c r="D118" i="11"/>
  <c r="E118" i="11" s="1"/>
  <c r="C118" i="11"/>
  <c r="D117" i="11"/>
  <c r="C117" i="11"/>
  <c r="E117" i="11" s="1"/>
  <c r="D116" i="11"/>
  <c r="E116" i="11" s="1"/>
  <c r="C116" i="11"/>
  <c r="D113" i="11"/>
  <c r="E113" i="11" s="1"/>
  <c r="C113" i="11"/>
  <c r="D112" i="11"/>
  <c r="E112" i="11" s="1"/>
  <c r="C112" i="11"/>
  <c r="D111" i="11"/>
  <c r="C111" i="11"/>
  <c r="E111" i="11" s="1"/>
  <c r="D110" i="11"/>
  <c r="E110" i="11" s="1"/>
  <c r="C110" i="11"/>
  <c r="D109" i="11"/>
  <c r="E109" i="11" s="1"/>
  <c r="C109" i="11"/>
  <c r="D108" i="11"/>
  <c r="E108" i="11" s="1"/>
  <c r="C108" i="11"/>
  <c r="D107" i="11"/>
  <c r="C107" i="11"/>
  <c r="E107" i="11" s="1"/>
  <c r="D106" i="11"/>
  <c r="E106" i="11" s="1"/>
  <c r="C106" i="11"/>
  <c r="D105" i="11"/>
  <c r="E105" i="11" s="1"/>
  <c r="C105" i="11"/>
  <c r="D104" i="11"/>
  <c r="E104" i="11" s="1"/>
  <c r="C104" i="11"/>
  <c r="D103" i="11"/>
  <c r="C103" i="11"/>
  <c r="E103" i="11" s="1"/>
  <c r="D102" i="11"/>
  <c r="E102" i="11" s="1"/>
  <c r="C102" i="11"/>
  <c r="D101" i="11"/>
  <c r="E101" i="11" s="1"/>
  <c r="C101" i="11"/>
  <c r="D100" i="11"/>
  <c r="E100" i="11" s="1"/>
  <c r="C100" i="11"/>
  <c r="D99" i="11"/>
  <c r="C99" i="11"/>
  <c r="E99" i="11" s="1"/>
  <c r="D98" i="11"/>
  <c r="E98" i="11" s="1"/>
  <c r="C98" i="11"/>
  <c r="D97" i="11"/>
  <c r="E97" i="11" s="1"/>
  <c r="C97" i="11"/>
  <c r="D96" i="11"/>
  <c r="E96" i="11" s="1"/>
  <c r="C96" i="11"/>
  <c r="E95" i="11"/>
  <c r="D95" i="11"/>
  <c r="D94" i="11"/>
  <c r="E94" i="11" s="1"/>
  <c r="C94" i="11"/>
  <c r="D93" i="11"/>
  <c r="C93" i="11"/>
  <c r="D92" i="11"/>
  <c r="E92" i="11" s="1"/>
  <c r="C92" i="11"/>
  <c r="D91" i="11"/>
  <c r="C91" i="11"/>
  <c r="E91" i="11" s="1"/>
  <c r="D90" i="11"/>
  <c r="C90" i="11"/>
  <c r="D89" i="11"/>
  <c r="C89" i="11"/>
  <c r="E89" i="11" s="1"/>
  <c r="D88" i="11"/>
  <c r="C88" i="11"/>
  <c r="D87" i="11"/>
  <c r="E87" i="11" s="1"/>
  <c r="C87" i="11"/>
  <c r="D86" i="11"/>
  <c r="E86" i="11" s="1"/>
  <c r="C86" i="11"/>
  <c r="D85" i="11"/>
  <c r="C85" i="11"/>
  <c r="D82" i="11"/>
  <c r="E82" i="11" s="1"/>
  <c r="C82" i="11"/>
  <c r="D81" i="11"/>
  <c r="C81" i="11"/>
  <c r="E81" i="11" s="1"/>
  <c r="D80" i="11"/>
  <c r="C80" i="11"/>
  <c r="D79" i="11"/>
  <c r="E79" i="11" s="1"/>
  <c r="D78" i="11"/>
  <c r="E78" i="11" s="1"/>
  <c r="D77" i="11"/>
  <c r="E77" i="11" s="1"/>
  <c r="D76" i="11"/>
  <c r="E76" i="11" s="1"/>
  <c r="C76" i="11"/>
  <c r="D75" i="11"/>
  <c r="E75" i="11" s="1"/>
  <c r="C75" i="11"/>
  <c r="E72" i="11"/>
  <c r="D72" i="11"/>
  <c r="D71" i="11"/>
  <c r="E71" i="11" s="1"/>
  <c r="C71" i="11"/>
  <c r="D70" i="11"/>
  <c r="E70" i="11" s="1"/>
  <c r="C70" i="11"/>
  <c r="D69" i="11"/>
  <c r="E69" i="11" s="1"/>
  <c r="C69" i="11"/>
  <c r="D68" i="11"/>
  <c r="C68" i="11"/>
  <c r="E68" i="11" s="1"/>
  <c r="D67" i="11"/>
  <c r="C67" i="11"/>
  <c r="D64" i="11"/>
  <c r="C64" i="11"/>
  <c r="D63" i="11"/>
  <c r="C63" i="11"/>
  <c r="D62" i="11"/>
  <c r="E62" i="11" s="1"/>
  <c r="C62" i="11"/>
  <c r="D61" i="11"/>
  <c r="E61" i="11" s="1"/>
  <c r="C61" i="11"/>
  <c r="D60" i="11"/>
  <c r="E60" i="11" s="1"/>
  <c r="C60" i="11"/>
  <c r="D59" i="11"/>
  <c r="E59" i="11" s="1"/>
  <c r="C59" i="11"/>
  <c r="D58" i="11"/>
  <c r="C58" i="11"/>
  <c r="E58" i="11" s="1"/>
  <c r="D57" i="11"/>
  <c r="C57" i="11"/>
  <c r="D56" i="11"/>
  <c r="C56" i="11"/>
  <c r="D55" i="11"/>
  <c r="C55" i="11"/>
  <c r="D52" i="11"/>
  <c r="E52" i="11" s="1"/>
  <c r="C52" i="11"/>
  <c r="D51" i="11"/>
  <c r="E51" i="11" s="1"/>
  <c r="C51" i="11"/>
  <c r="D50" i="11"/>
  <c r="E50" i="11" s="1"/>
  <c r="C50" i="11"/>
  <c r="D49" i="11"/>
  <c r="E49" i="11" s="1"/>
  <c r="C49" i="11"/>
  <c r="D48" i="11"/>
  <c r="C48" i="11"/>
  <c r="E48" i="11" s="1"/>
  <c r="D47" i="11"/>
  <c r="C47" i="11"/>
  <c r="D46" i="11"/>
  <c r="C46" i="11"/>
  <c r="D45" i="11"/>
  <c r="C45" i="11"/>
  <c r="D44" i="11"/>
  <c r="E44" i="11" s="1"/>
  <c r="C44" i="11"/>
  <c r="D43" i="11"/>
  <c r="E43" i="11" s="1"/>
  <c r="C43" i="11"/>
  <c r="D42" i="11"/>
  <c r="E42" i="11" s="1"/>
  <c r="C42" i="11"/>
  <c r="D41" i="11"/>
  <c r="E41" i="11" s="1"/>
  <c r="C41" i="11"/>
  <c r="D40" i="11"/>
  <c r="C40" i="11"/>
  <c r="E40" i="11" s="1"/>
  <c r="D39" i="11"/>
  <c r="C39" i="11"/>
  <c r="D38" i="11"/>
  <c r="C38" i="11"/>
  <c r="D37" i="11"/>
  <c r="C37" i="11"/>
  <c r="D36" i="11"/>
  <c r="E36" i="11" s="1"/>
  <c r="C36" i="11"/>
  <c r="D35" i="11"/>
  <c r="E35" i="11" s="1"/>
  <c r="C35" i="11"/>
  <c r="D34" i="11"/>
  <c r="E34" i="11" s="1"/>
  <c r="C34" i="11"/>
  <c r="D33" i="11"/>
  <c r="E33" i="11" s="1"/>
  <c r="C33" i="11"/>
  <c r="D32" i="11"/>
  <c r="C32" i="11"/>
  <c r="E32" i="11" s="1"/>
  <c r="D29" i="11"/>
  <c r="C29" i="11"/>
  <c r="D28" i="11"/>
  <c r="C28" i="11"/>
  <c r="D27" i="11"/>
  <c r="C27" i="11"/>
  <c r="D26" i="11"/>
  <c r="E26" i="11" s="1"/>
  <c r="C26" i="11"/>
  <c r="D25" i="11"/>
  <c r="E25" i="11" s="1"/>
  <c r="C25" i="11"/>
  <c r="D24" i="11"/>
  <c r="E24" i="11" s="1"/>
  <c r="C24" i="11"/>
  <c r="D23" i="11"/>
  <c r="E23" i="11" s="1"/>
  <c r="C23" i="11"/>
  <c r="D22" i="11"/>
  <c r="C22" i="11"/>
  <c r="E22" i="11" s="1"/>
  <c r="Q21" i="11"/>
  <c r="Q249" i="11" s="1"/>
  <c r="D21" i="11"/>
  <c r="C21" i="11"/>
  <c r="E21" i="11" s="1"/>
  <c r="D20" i="11"/>
  <c r="E20" i="11" s="1"/>
  <c r="C20" i="11"/>
  <c r="D19" i="11"/>
  <c r="E19" i="11" s="1"/>
  <c r="C19" i="11"/>
  <c r="D18" i="11"/>
  <c r="C18" i="11"/>
  <c r="D17" i="11"/>
  <c r="C17" i="11"/>
  <c r="E17" i="11" s="1"/>
  <c r="D16" i="11"/>
  <c r="E16" i="11" s="1"/>
  <c r="C16" i="11"/>
  <c r="D15" i="11"/>
  <c r="E15" i="11" s="1"/>
  <c r="C15" i="11"/>
  <c r="D14" i="11"/>
  <c r="C14" i="11"/>
  <c r="D13" i="11"/>
  <c r="C13" i="11"/>
  <c r="E13" i="11" s="1"/>
  <c r="D12" i="11"/>
  <c r="E12" i="11" s="1"/>
  <c r="C12" i="11"/>
  <c r="D11" i="11"/>
  <c r="E11" i="11" s="1"/>
  <c r="C11" i="11"/>
  <c r="D10" i="11"/>
  <c r="C10" i="11"/>
  <c r="D9" i="11"/>
  <c r="C9" i="11"/>
  <c r="E9" i="11" s="1"/>
  <c r="D8" i="11"/>
  <c r="E8" i="11" s="1"/>
  <c r="C8" i="11"/>
  <c r="D7" i="11"/>
  <c r="E7" i="11" s="1"/>
  <c r="C7" i="11"/>
  <c r="D6" i="11"/>
  <c r="C6" i="11"/>
  <c r="D5" i="11"/>
  <c r="C5" i="11"/>
  <c r="C249" i="11" s="1"/>
  <c r="X206" i="5"/>
  <c r="W206" i="5"/>
  <c r="V206" i="5"/>
  <c r="U206" i="5"/>
  <c r="T206" i="5"/>
  <c r="T6" i="2" s="1"/>
  <c r="S206" i="5"/>
  <c r="R206" i="5"/>
  <c r="Q206" i="5"/>
  <c r="Q6" i="1" s="1"/>
  <c r="P206" i="5"/>
  <c r="O206" i="5"/>
  <c r="N206" i="5"/>
  <c r="M206" i="5"/>
  <c r="L206" i="5"/>
  <c r="K206" i="5"/>
  <c r="J206" i="5"/>
  <c r="I206" i="5"/>
  <c r="H206" i="5"/>
  <c r="H6" i="2" s="1"/>
  <c r="G206" i="5"/>
  <c r="F206" i="5"/>
  <c r="E206" i="5"/>
  <c r="E6" i="1" s="1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2" i="5"/>
  <c r="C182" i="5"/>
  <c r="D181" i="5"/>
  <c r="C181" i="5"/>
  <c r="D180" i="5"/>
  <c r="C180" i="5"/>
  <c r="D179" i="5"/>
  <c r="C179" i="5"/>
  <c r="D178" i="5"/>
  <c r="D177" i="5"/>
  <c r="C177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4" i="5"/>
  <c r="C154" i="5"/>
  <c r="D153" i="5"/>
  <c r="C153" i="5"/>
  <c r="D152" i="5"/>
  <c r="C152" i="5"/>
  <c r="D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1" i="5"/>
  <c r="C131" i="5"/>
  <c r="D130" i="5"/>
  <c r="C130" i="5"/>
  <c r="D129" i="5"/>
  <c r="C129" i="5"/>
  <c r="D128" i="5"/>
  <c r="C128" i="5"/>
  <c r="D127" i="5"/>
  <c r="D126" i="5"/>
  <c r="C126" i="5"/>
  <c r="D125" i="5"/>
  <c r="C125" i="5"/>
  <c r="D123" i="5"/>
  <c r="C123" i="5"/>
  <c r="D122" i="5"/>
  <c r="C122" i="5"/>
  <c r="D121" i="5"/>
  <c r="C121" i="5"/>
  <c r="D119" i="5"/>
  <c r="C119" i="5"/>
  <c r="D118" i="5"/>
  <c r="C118" i="5"/>
  <c r="D117" i="5"/>
  <c r="C117" i="5"/>
  <c r="D116" i="5"/>
  <c r="C116" i="5"/>
  <c r="D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C206" i="5" s="1"/>
  <c r="D4" i="5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W13" i="2"/>
  <c r="V13" i="2"/>
  <c r="U13" i="2"/>
  <c r="T13" i="2"/>
  <c r="S13" i="2"/>
  <c r="R13" i="2"/>
  <c r="P13" i="2"/>
  <c r="O13" i="2"/>
  <c r="N13" i="2"/>
  <c r="M13" i="2"/>
  <c r="L13" i="2"/>
  <c r="K13" i="2"/>
  <c r="J13" i="2"/>
  <c r="I13" i="2"/>
  <c r="H13" i="2"/>
  <c r="G13" i="2"/>
  <c r="F13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X6" i="2"/>
  <c r="W6" i="2"/>
  <c r="W18" i="2" s="1"/>
  <c r="V6" i="2"/>
  <c r="U6" i="2"/>
  <c r="U18" i="2" s="1"/>
  <c r="S6" i="2"/>
  <c r="R6" i="2"/>
  <c r="R18" i="2" s="1"/>
  <c r="Q6" i="2"/>
  <c r="P6" i="2"/>
  <c r="O6" i="2"/>
  <c r="N6" i="2"/>
  <c r="M6" i="2"/>
  <c r="L6" i="2"/>
  <c r="K6" i="2"/>
  <c r="J6" i="2"/>
  <c r="J18" i="2" s="1"/>
  <c r="I6" i="2"/>
  <c r="I18" i="2" s="1"/>
  <c r="G6" i="2"/>
  <c r="F6" i="2"/>
  <c r="E6" i="2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X13" i="1"/>
  <c r="W13" i="1"/>
  <c r="V13" i="1"/>
  <c r="T13" i="1"/>
  <c r="S13" i="1"/>
  <c r="R13" i="1"/>
  <c r="P13" i="1"/>
  <c r="O13" i="1"/>
  <c r="N13" i="1"/>
  <c r="M13" i="1"/>
  <c r="L13" i="1"/>
  <c r="K13" i="1"/>
  <c r="J13" i="1"/>
  <c r="I13" i="1"/>
  <c r="H13" i="1"/>
  <c r="G13" i="1"/>
  <c r="F13" i="1"/>
  <c r="F18" i="1" s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X6" i="1"/>
  <c r="W6" i="1"/>
  <c r="W18" i="1" s="1"/>
  <c r="V6" i="1"/>
  <c r="V18" i="1" s="1"/>
  <c r="U6" i="1"/>
  <c r="T6" i="1"/>
  <c r="T18" i="1" s="1"/>
  <c r="S6" i="1"/>
  <c r="R6" i="1"/>
  <c r="R18" i="1" s="1"/>
  <c r="P6" i="1"/>
  <c r="O6" i="1"/>
  <c r="N6" i="1"/>
  <c r="M6" i="1"/>
  <c r="L6" i="1"/>
  <c r="K6" i="1"/>
  <c r="K18" i="1" s="1"/>
  <c r="J6" i="1"/>
  <c r="I6" i="1"/>
  <c r="I18" i="1" s="1"/>
  <c r="H6" i="1"/>
  <c r="G6" i="1"/>
  <c r="G18" i="1" s="1"/>
  <c r="F6" i="1"/>
  <c r="D206" i="5" l="1"/>
  <c r="H18" i="2"/>
  <c r="T18" i="2"/>
  <c r="D249" i="11"/>
  <c r="E249" i="11" s="1"/>
  <c r="E6" i="11"/>
  <c r="E10" i="11"/>
  <c r="E14" i="11"/>
  <c r="E18" i="11"/>
  <c r="E27" i="11"/>
  <c r="E28" i="11"/>
  <c r="E29" i="11"/>
  <c r="E37" i="11"/>
  <c r="E38" i="11"/>
  <c r="E39" i="11"/>
  <c r="E45" i="11"/>
  <c r="E46" i="11"/>
  <c r="E47" i="11"/>
  <c r="E55" i="11"/>
  <c r="E56" i="11"/>
  <c r="E57" i="11"/>
  <c r="E63" i="11"/>
  <c r="E64" i="11"/>
  <c r="E67" i="11"/>
  <c r="E80" i="11"/>
  <c r="E85" i="11"/>
  <c r="E88" i="11"/>
  <c r="E90" i="11"/>
  <c r="E93" i="11"/>
  <c r="H18" i="1"/>
  <c r="J18" i="1"/>
  <c r="S18" i="1"/>
  <c r="U18" i="1"/>
  <c r="X18" i="1"/>
  <c r="F18" i="2"/>
  <c r="K18" i="2"/>
  <c r="V18" i="2"/>
  <c r="S18" i="2"/>
  <c r="G18" i="2"/>
  <c r="E5" i="11"/>
  <c r="E171" i="11"/>
  <c r="E176" i="11"/>
  <c r="E177" i="11"/>
  <c r="E180" i="11"/>
  <c r="E181" i="11"/>
  <c r="E184" i="11"/>
  <c r="E187" i="11"/>
  <c r="E194" i="11"/>
  <c r="E195" i="11"/>
  <c r="E198" i="11"/>
  <c r="E199" i="11"/>
  <c r="E202" i="11"/>
  <c r="E203" i="11"/>
  <c r="E206" i="11"/>
  <c r="E207" i="11"/>
  <c r="E210" i="11"/>
  <c r="E211" i="11"/>
  <c r="E214" i="11"/>
  <c r="E215" i="11"/>
  <c r="E218" i="11"/>
  <c r="E221" i="11"/>
  <c r="E224" i="11"/>
  <c r="E225" i="11"/>
  <c r="E228" i="11"/>
  <c r="E229" i="11"/>
  <c r="E232" i="11"/>
  <c r="E233" i="11"/>
  <c r="E236" i="11"/>
  <c r="E237" i="11"/>
  <c r="E240" i="11"/>
  <c r="E241" i="11"/>
  <c r="E244" i="11"/>
  <c r="E245" i="11"/>
  <c r="C206" i="12"/>
  <c r="E28" i="14"/>
  <c r="E29" i="14"/>
  <c r="E30" i="14"/>
  <c r="E38" i="14"/>
  <c r="E40" i="14"/>
  <c r="E41" i="14"/>
  <c r="E58" i="14"/>
  <c r="E64" i="14"/>
  <c r="E65" i="14"/>
  <c r="E81" i="14"/>
  <c r="E82" i="14"/>
  <c r="E83" i="14"/>
  <c r="E91" i="14"/>
  <c r="E93" i="14"/>
  <c r="E94" i="14"/>
  <c r="E107" i="14"/>
  <c r="E108" i="14"/>
  <c r="E109" i="14"/>
  <c r="Q13" i="2"/>
  <c r="Q18" i="2" s="1"/>
  <c r="Q13" i="1"/>
  <c r="Q18" i="1" s="1"/>
  <c r="X18" i="2"/>
  <c r="C6" i="2"/>
  <c r="C6" i="1"/>
  <c r="C14" i="2"/>
  <c r="C14" i="1"/>
  <c r="C10" i="2"/>
  <c r="C10" i="1"/>
  <c r="D13" i="1"/>
  <c r="C13" i="2"/>
  <c r="C13" i="1"/>
  <c r="D6" i="1"/>
  <c r="D6" i="2"/>
  <c r="D113" i="14"/>
  <c r="D206" i="12"/>
  <c r="D13" i="2" l="1"/>
  <c r="C18" i="2"/>
  <c r="D10" i="2"/>
  <c r="D10" i="1"/>
  <c r="D18" i="1" s="1"/>
  <c r="E18" i="1" s="1"/>
  <c r="E113" i="14"/>
  <c r="D14" i="2"/>
  <c r="D18" i="2" s="1"/>
  <c r="E206" i="12"/>
  <c r="D14" i="1"/>
  <c r="E13" i="2"/>
  <c r="E13" i="1"/>
  <c r="C18" i="1"/>
  <c r="E18" i="2" l="1"/>
  <c r="E10" i="2"/>
  <c r="E10" i="1"/>
  <c r="E14" i="2"/>
  <c r="E14" i="1"/>
</calcChain>
</file>

<file path=xl/sharedStrings.xml><?xml version="1.0" encoding="utf-8"?>
<sst xmlns="http://schemas.openxmlformats.org/spreadsheetml/2006/main" count="1418" uniqueCount="684">
  <si>
    <t>№</t>
  </si>
  <si>
    <t>Найменування ТГ</t>
  </si>
  <si>
    <t>Всього доріг, км</t>
  </si>
  <si>
    <t>Всього доріг з твердим покриттям, км</t>
  </si>
  <si>
    <t>%</t>
  </si>
  <si>
    <t>В тому числі по типах покриття</t>
  </si>
  <si>
    <t>Ширина смуги відведення, м</t>
  </si>
  <si>
    <t>Ширина земельного полотна, м</t>
  </si>
  <si>
    <t>Ширина проїзної частини, м</t>
  </si>
  <si>
    <t>Кількість смуг проїзної частини, шт</t>
  </si>
  <si>
    <t>Ширина тротуару, м</t>
  </si>
  <si>
    <t>протяжність тротуару, км</t>
  </si>
  <si>
    <t>Протяжність велодоріжки, км</t>
  </si>
  <si>
    <t>Мости</t>
  </si>
  <si>
    <t>Труби</t>
  </si>
  <si>
    <t>Удосконалені покриття</t>
  </si>
  <si>
    <t>Перехідні покриття</t>
  </si>
  <si>
    <t>всього</t>
  </si>
  <si>
    <t>В т.ч. деревяні</t>
  </si>
  <si>
    <t>шт</t>
  </si>
  <si>
    <t>п.м.</t>
  </si>
  <si>
    <t>Бетонні</t>
  </si>
  <si>
    <t>Асфальтобетонні</t>
  </si>
  <si>
    <t>Бруківка</t>
  </si>
  <si>
    <t>Чорне шосе</t>
  </si>
  <si>
    <t>Біле шосе</t>
  </si>
  <si>
    <t>Грунтові</t>
  </si>
  <si>
    <t>Гніздичівська ТГ</t>
  </si>
  <si>
    <t>Грабовецько-Дулібівська ТГ</t>
  </si>
  <si>
    <t>Жидачівська ТГ</t>
  </si>
  <si>
    <t>Розвадівська ТГ</t>
  </si>
  <si>
    <t>Ходорівська ТГ</t>
  </si>
  <si>
    <t>Журавненська ТГ</t>
  </si>
  <si>
    <t>Козівська ТГ</t>
  </si>
  <si>
    <t>Сколівська ТГ</t>
  </si>
  <si>
    <t>Миколаївська ТГ</t>
  </si>
  <si>
    <t>Моршинська ТГ</t>
  </si>
  <si>
    <t>Стрийська ТГ</t>
  </si>
  <si>
    <t>Славська ТГ</t>
  </si>
  <si>
    <t>Тростянецька ТГ</t>
  </si>
  <si>
    <t>Новороздільська ТГ</t>
  </si>
  <si>
    <t>РАЗОМ</t>
  </si>
  <si>
    <t>х</t>
  </si>
  <si>
    <t>Найменування доріг</t>
  </si>
  <si>
    <t>Протяжність тротуару, км</t>
  </si>
  <si>
    <t>смт Гніздичів - адміністративний центр</t>
  </si>
  <si>
    <t>село Воля-Облазницька</t>
  </si>
  <si>
    <t>село Ганнівці</t>
  </si>
  <si>
    <t>село Дунаєць</t>
  </si>
  <si>
    <t>село Жирівське</t>
  </si>
  <si>
    <t>село Корнелівка</t>
  </si>
  <si>
    <t>село Королівка</t>
  </si>
  <si>
    <t>село Лівчиці</t>
  </si>
  <si>
    <t>село Махлинець</t>
  </si>
  <si>
    <t>село Нове Село</t>
  </si>
  <si>
    <t>село Облазниця</t>
  </si>
  <si>
    <t>село Покрівці</t>
  </si>
  <si>
    <t>село Руда</t>
  </si>
  <si>
    <t>село Дуліби - адміністративний центр</t>
  </si>
  <si>
    <t>село Верхня Стинава</t>
  </si>
  <si>
    <t>село Воля-Довголуцька</t>
  </si>
  <si>
    <t>село Гірне</t>
  </si>
  <si>
    <t>село Грабовець</t>
  </si>
  <si>
    <t>село Довголука</t>
  </si>
  <si>
    <t>село Колодниця</t>
  </si>
  <si>
    <t>село Конюхів</t>
  </si>
  <si>
    <t>село Любинці</t>
  </si>
  <si>
    <t>село Монастирець</t>
  </si>
  <si>
    <t>село Нижня Стинава</t>
  </si>
  <si>
    <t>село Хромогорб</t>
  </si>
  <si>
    <t>місто Жидачів - адміністративний центр</t>
  </si>
  <si>
    <t>Сагайдачного</t>
  </si>
  <si>
    <t>Івана Франка</t>
  </si>
  <si>
    <t>Мазепи</t>
  </si>
  <si>
    <t>Чубинського</t>
  </si>
  <si>
    <t>Енергетична</t>
  </si>
  <si>
    <t>Лісна</t>
  </si>
  <si>
    <t>Стрийська і провулок Стрийський</t>
  </si>
  <si>
    <t>Надбережна</t>
  </si>
  <si>
    <t>М.Шашкевича *</t>
  </si>
  <si>
    <t>Я. Мудрого</t>
  </si>
  <si>
    <t>Шкільна</t>
  </si>
  <si>
    <t>Пушкіна</t>
  </si>
  <si>
    <t>Друкарська</t>
  </si>
  <si>
    <t>Бульвар Шкільний</t>
  </si>
  <si>
    <t>Дерев'янка</t>
  </si>
  <si>
    <t>Садова</t>
  </si>
  <si>
    <t>Б.Лепкого</t>
  </si>
  <si>
    <t>С. Бандери</t>
  </si>
  <si>
    <t>І. Богуна</t>
  </si>
  <si>
    <t>Бічна</t>
  </si>
  <si>
    <t>Будівельників</t>
  </si>
  <si>
    <t>Валова</t>
  </si>
  <si>
    <t>І.Виговського</t>
  </si>
  <si>
    <t>В.Винниченка</t>
  </si>
  <si>
    <t>Вишнева</t>
  </si>
  <si>
    <t>Вокзальна</t>
  </si>
  <si>
    <t>Вузька</t>
  </si>
  <si>
    <t>Гайдамацька</t>
  </si>
  <si>
    <t>Д.Галицького *</t>
  </si>
  <si>
    <t>Героїв Крут</t>
  </si>
  <si>
    <t>Гніздичівська</t>
  </si>
  <si>
    <t>Гоголя</t>
  </si>
  <si>
    <t>Грушевського</t>
  </si>
  <si>
    <t>Грюнвальдська</t>
  </si>
  <si>
    <t>Довбуша</t>
  </si>
  <si>
    <t>Заводська</t>
  </si>
  <si>
    <t>Залізнична **</t>
  </si>
  <si>
    <t>Заньковецької</t>
  </si>
  <si>
    <t>Запречистська</t>
  </si>
  <si>
    <t>Затишна</t>
  </si>
  <si>
    <t>Зелена</t>
  </si>
  <si>
    <t>Каштована</t>
  </si>
  <si>
    <t>Клубна</t>
  </si>
  <si>
    <t>Княжий брід</t>
  </si>
  <si>
    <t>Кобзарева *</t>
  </si>
  <si>
    <t>Кобилянської.</t>
  </si>
  <si>
    <t>Коновальця</t>
  </si>
  <si>
    <t>Тернопільська</t>
  </si>
  <si>
    <t>Костомарова</t>
  </si>
  <si>
    <t>Котляревського</t>
  </si>
  <si>
    <t>Коцюбинського і провулок Коцюбинського</t>
  </si>
  <si>
    <t>Крушельницької</t>
  </si>
  <si>
    <t>В.Чорновола</t>
  </si>
  <si>
    <t>Лисенка</t>
  </si>
  <si>
    <t>В.Івасюка</t>
  </si>
  <si>
    <t>Миру</t>
  </si>
  <si>
    <t>Міцкевича</t>
  </si>
  <si>
    <t>Провулок Міцкевича</t>
  </si>
  <si>
    <t>Озерна</t>
  </si>
  <si>
    <t>О.Олеся</t>
  </si>
  <si>
    <t>Опришківська</t>
  </si>
  <si>
    <t>Партицького</t>
  </si>
  <si>
    <t>Петлюри</t>
  </si>
  <si>
    <t>Підвальна</t>
  </si>
  <si>
    <t>Полуботка</t>
  </si>
  <si>
    <t>Привокзальна</t>
  </si>
  <si>
    <t>Промислова</t>
  </si>
  <si>
    <t>Рильського</t>
  </si>
  <si>
    <t>Площа Свободи</t>
  </si>
  <si>
    <t>Симоненка</t>
  </si>
  <si>
    <t>22-го Січня</t>
  </si>
  <si>
    <t>Сковороди</t>
  </si>
  <si>
    <t>Стефаника</t>
  </si>
  <si>
    <t>Січових Стрільців **</t>
  </si>
  <si>
    <t>В.Стуса</t>
  </si>
  <si>
    <t>Тобілевича</t>
  </si>
  <si>
    <t>Л. Українки</t>
  </si>
  <si>
    <t>Фабрична</t>
  </si>
  <si>
    <t>Федьковича</t>
  </si>
  <si>
    <t>Б.Хмельницького</t>
  </si>
  <si>
    <t>Чайковського</t>
  </si>
  <si>
    <t>Черемшини</t>
  </si>
  <si>
    <t>Чернишевського</t>
  </si>
  <si>
    <t>Чисті озера</t>
  </si>
  <si>
    <t>Шевченка</t>
  </si>
  <si>
    <t>Шептицького</t>
  </si>
  <si>
    <t>Шухевича</t>
  </si>
  <si>
    <t>Оболонь</t>
  </si>
  <si>
    <t>Боярники</t>
  </si>
  <si>
    <t>Шашкевича</t>
  </si>
  <si>
    <t>Кобзарева</t>
  </si>
  <si>
    <t>Д.Галицького</t>
  </si>
  <si>
    <t>село Бережниця</t>
  </si>
  <si>
    <t>Ю. Гагаріна</t>
  </si>
  <si>
    <t>І. Франка</t>
  </si>
  <si>
    <t>Космонавтів</t>
  </si>
  <si>
    <t>Нова</t>
  </si>
  <si>
    <t>Молодіжна</t>
  </si>
  <si>
    <t>село Вільхівці</t>
  </si>
  <si>
    <t>Стрийська</t>
  </si>
  <si>
    <t>Дорога на поле «За Мицаном»</t>
  </si>
  <si>
    <t>село Волиця-Гніздичівська</t>
  </si>
  <si>
    <t>Незалежності</t>
  </si>
  <si>
    <t>Лесі Українки</t>
  </si>
  <si>
    <t>село Дем'янка-Лісна</t>
  </si>
  <si>
    <t>Приклубна</t>
  </si>
  <si>
    <t>Веселка</t>
  </si>
  <si>
    <t>село Дем'янка-Наддністрянська</t>
  </si>
  <si>
    <t>Львівська</t>
  </si>
  <si>
    <t>село Журавків</t>
  </si>
  <si>
    <t>Б. Хмельницького</t>
  </si>
  <si>
    <t>село Заболотівці</t>
  </si>
  <si>
    <t>село Загурщина</t>
  </si>
  <si>
    <t>Зелена - Шевченка</t>
  </si>
  <si>
    <t>село Заріччя</t>
  </si>
  <si>
    <t>С. Стрільців</t>
  </si>
  <si>
    <t>Річна</t>
  </si>
  <si>
    <t>Чорновола</t>
  </si>
  <si>
    <t>село Іванівці</t>
  </si>
  <si>
    <t>Кн. Романа</t>
  </si>
  <si>
    <t>Церковна</t>
  </si>
  <si>
    <t>село Межиріччя</t>
  </si>
  <si>
    <t>село Млиниська</t>
  </si>
  <si>
    <t>Широка</t>
  </si>
  <si>
    <t>Польова</t>
  </si>
  <si>
    <t>Ясенева</t>
  </si>
  <si>
    <t>село Пчани</t>
  </si>
  <si>
    <t>Відродження</t>
  </si>
  <si>
    <t>Степана Бандери</t>
  </si>
  <si>
    <t>Вячеслава Чорновола</t>
  </si>
  <si>
    <t>село Рогізно</t>
  </si>
  <si>
    <t>Ів. Франка</t>
  </si>
  <si>
    <t>Дорошенка</t>
  </si>
  <si>
    <t>село Смогів</t>
  </si>
  <si>
    <t>Кленова</t>
  </si>
  <si>
    <t>село Тейсарів</t>
  </si>
  <si>
    <t>Січових стрільців</t>
  </si>
  <si>
    <t>В. Стуса</t>
  </si>
  <si>
    <t>Лесі Укаїнки</t>
  </si>
  <si>
    <t>Дорога на поле «За Мацюняком»</t>
  </si>
  <si>
    <t>село Туради</t>
  </si>
  <si>
    <t>Князя Романа</t>
  </si>
  <si>
    <t>село Розвадів - адміністративний центр</t>
  </si>
  <si>
    <t>вулиця Шашкевича</t>
  </si>
  <si>
    <t>вулиця Спортивна</t>
  </si>
  <si>
    <t>село Верин</t>
  </si>
  <si>
    <t>село Держів</t>
  </si>
  <si>
    <t>село Київець</t>
  </si>
  <si>
    <t>село Крупське</t>
  </si>
  <si>
    <t>село Надітичі</t>
  </si>
  <si>
    <t>село Острів</t>
  </si>
  <si>
    <t>село Пісочна</t>
  </si>
  <si>
    <t>село Черниця</t>
  </si>
  <si>
    <t>смт Журавно - адміністративний центр</t>
  </si>
  <si>
    <t>село Антонівка</t>
  </si>
  <si>
    <t>село Буянів</t>
  </si>
  <si>
    <t>-</t>
  </si>
  <si>
    <t>село Володимирці</t>
  </si>
  <si>
    <t>село Демівка</t>
  </si>
  <si>
    <t>село Дубравка</t>
  </si>
  <si>
    <t>село Заграбівка</t>
  </si>
  <si>
    <t>село Зарічне</t>
  </si>
  <si>
    <t>село Корчівка</t>
  </si>
  <si>
    <t>село Которини</t>
  </si>
  <si>
    <t>село Крехів</t>
  </si>
  <si>
    <t>село Лисків</t>
  </si>
  <si>
    <t>село Любша</t>
  </si>
  <si>
    <t>село Лютинка</t>
  </si>
  <si>
    <t>село Мазурівка</t>
  </si>
  <si>
    <t>село Маринка</t>
  </si>
  <si>
    <t>село Мельнич</t>
  </si>
  <si>
    <t>село Новошини</t>
  </si>
  <si>
    <t>село Подорожнє</t>
  </si>
  <si>
    <t>село Протеси</t>
  </si>
  <si>
    <t>село Романівка</t>
  </si>
  <si>
    <t>село Сидорівка</t>
  </si>
  <si>
    <t>село Старе Село</t>
  </si>
  <si>
    <t>село Сулятичі</t>
  </si>
  <si>
    <t>село Тернавка</t>
  </si>
  <si>
    <t>село Чертіж</t>
  </si>
  <si>
    <t>місто Ходорів - адміністративний центр</t>
  </si>
  <si>
    <t>село Березина</t>
  </si>
  <si>
    <t>село Бориничі</t>
  </si>
  <si>
    <t>село Бородчиці</t>
  </si>
  <si>
    <t>село Бортники</t>
  </si>
  <si>
    <t>село Борусів</t>
  </si>
  <si>
    <t>село Бринці-Загірні</t>
  </si>
  <si>
    <t>село Бринці-Церковні</t>
  </si>
  <si>
    <t>село Буковина</t>
  </si>
  <si>
    <t>село Вербиця</t>
  </si>
  <si>
    <t>село Вибранівка</t>
  </si>
  <si>
    <t>село Вовчатичі</t>
  </si>
  <si>
    <t>село Голдовичі</t>
  </si>
  <si>
    <t>село Голешів</t>
  </si>
  <si>
    <t>село Городище</t>
  </si>
  <si>
    <t>село Городищенське</t>
  </si>
  <si>
    <t>село Грусятичі</t>
  </si>
  <si>
    <t>село Дев'ятники</t>
  </si>
  <si>
    <t>село Демидів</t>
  </si>
  <si>
    <t>село Добрівляни</t>
  </si>
  <si>
    <t>село Дроховичі</t>
  </si>
  <si>
    <t>село Дуліби</t>
  </si>
  <si>
    <t>село Жирова</t>
  </si>
  <si>
    <t>село Загірочко</t>
  </si>
  <si>
    <t>село Заліски</t>
  </si>
  <si>
    <t>село Калинівка</t>
  </si>
  <si>
    <t>село Кам'яне</t>
  </si>
  <si>
    <t>село Лапшин</t>
  </si>
  <si>
    <t>село Ліщини</t>
  </si>
  <si>
    <t>село Лучани</t>
  </si>
  <si>
    <t>село Молодинче</t>
  </si>
  <si>
    <t>село Молотів</t>
  </si>
  <si>
    <t>село Новосільці</t>
  </si>
  <si>
    <t>село Отиневичі</t>
  </si>
  <si>
    <t>село Піддністряни</t>
  </si>
  <si>
    <t>село Підліски</t>
  </si>
  <si>
    <t>село Рудківці</t>
  </si>
  <si>
    <t>село Садки</t>
  </si>
  <si>
    <t>село Сугрів</t>
  </si>
  <si>
    <t>село Черемхів</t>
  </si>
  <si>
    <t>село Чижичі</t>
  </si>
  <si>
    <t>село Чорний Острів</t>
  </si>
  <si>
    <t>село Юшківці</t>
  </si>
  <si>
    <t>село Ятвяги</t>
  </si>
  <si>
    <t>смт Славське - адміністративний центр</t>
  </si>
  <si>
    <t>село Верхня Рожанка</t>
  </si>
  <si>
    <t>село Волосянка</t>
  </si>
  <si>
    <t>село Головецько</t>
  </si>
  <si>
    <t>село Кальне</t>
  </si>
  <si>
    <t>село Лавочне</t>
  </si>
  <si>
    <t>село Либохора</t>
  </si>
  <si>
    <t>село Нижня Рожанка</t>
  </si>
  <si>
    <t>село Опорець</t>
  </si>
  <si>
    <t>село Пшонець</t>
  </si>
  <si>
    <t>село Тухля</t>
  </si>
  <si>
    <t>село Хащованя</t>
  </si>
  <si>
    <t>село Хітар</t>
  </si>
  <si>
    <t>село Ялинкувате</t>
  </si>
  <si>
    <t>місто Миколаїв - адміністративний центр</t>
  </si>
  <si>
    <t>село Більче</t>
  </si>
  <si>
    <t>село Болоня</t>
  </si>
  <si>
    <t>село Велика Горожанна</t>
  </si>
  <si>
    <t>село Вербіж</t>
  </si>
  <si>
    <t>село Гірське</t>
  </si>
  <si>
    <t>село Гонятичі</t>
  </si>
  <si>
    <t>село Дроговиж</t>
  </si>
  <si>
    <t>село Кагуїв</t>
  </si>
  <si>
    <t>село Колодруби</t>
  </si>
  <si>
    <t>село Криниця</t>
  </si>
  <si>
    <t>село Липиці</t>
  </si>
  <si>
    <t>село Листв'яний</t>
  </si>
  <si>
    <t>село Мала Горожанна</t>
  </si>
  <si>
    <t>село Новосілки-Опарські</t>
  </si>
  <si>
    <t>село Павуки</t>
  </si>
  <si>
    <t>село Підлісся</t>
  </si>
  <si>
    <t>село Повергів</t>
  </si>
  <si>
    <t>село Раделичі</t>
  </si>
  <si>
    <t>село Ричагів</t>
  </si>
  <si>
    <t>село Рудники</t>
  </si>
  <si>
    <t>село Сайків</t>
  </si>
  <si>
    <t>село Трудове</t>
  </si>
  <si>
    <t>село Устя</t>
  </si>
  <si>
    <t>місто Моршин - адміністративний центр</t>
  </si>
  <si>
    <t>Тараса Шевченка</t>
  </si>
  <si>
    <t>Зіновія Красівського</t>
  </si>
  <si>
    <t>Січових Стрільців</t>
  </si>
  <si>
    <t>Богдана Хмельницького</t>
  </si>
  <si>
    <t>Кірчева</t>
  </si>
  <si>
    <t>Олекси Довбуша</t>
  </si>
  <si>
    <t>Данила Галицького</t>
  </si>
  <si>
    <t>Євстахії Скорубської</t>
  </si>
  <si>
    <t>Наталії Кобринської</t>
  </si>
  <si>
    <t>50-річчя УПА</t>
  </si>
  <si>
    <t>Геологів</t>
  </si>
  <si>
    <t>Романа Шухевича</t>
  </si>
  <si>
    <t>Проліскова</t>
  </si>
  <si>
    <t>Северина Яминського</t>
  </si>
  <si>
    <t>Івана Франка (О141805)</t>
  </si>
  <si>
    <t>Володимира Івасюка</t>
  </si>
  <si>
    <t>Соломії Крушельницької</t>
  </si>
  <si>
    <t>Вокзальна (О141805)</t>
  </si>
  <si>
    <t>село Баня Лисовицька</t>
  </si>
  <si>
    <t>Л.Українки</t>
  </si>
  <si>
    <t xml:space="preserve">Миру </t>
  </si>
  <si>
    <t>Героїв УПА</t>
  </si>
  <si>
    <t>Грушевського  (С141813)</t>
  </si>
  <si>
    <t>Станційна</t>
  </si>
  <si>
    <t>Шкільна (С141838)</t>
  </si>
  <si>
    <t>Січ.Стрільців</t>
  </si>
  <si>
    <t>Є.Коновальця</t>
  </si>
  <si>
    <t>Я.Мудрого</t>
  </si>
  <si>
    <t>пров.Новий</t>
  </si>
  <si>
    <t>вул.Курортна (О141805, Н-10)</t>
  </si>
  <si>
    <t>вул.Франка співпалає з вул.Стрийською в Лисовичах (С141813)</t>
  </si>
  <si>
    <t>село Верхня Лукавиця</t>
  </si>
  <si>
    <t>Набережна</t>
  </si>
  <si>
    <t>І.Франка</t>
  </si>
  <si>
    <t>Фермерська</t>
  </si>
  <si>
    <t>Пр.Зелений</t>
  </si>
  <si>
    <t>В.Лукавиця-Жулин</t>
  </si>
  <si>
    <t>В.Лукавиця-Семегинів (С141837)</t>
  </si>
  <si>
    <t>В.Лукавиця-Танява</t>
  </si>
  <si>
    <t>В.Лукавиця-Багна</t>
  </si>
  <si>
    <t>село Воля-Задеревацька</t>
  </si>
  <si>
    <t>Діброва</t>
  </si>
  <si>
    <t>Лісова</t>
  </si>
  <si>
    <t>С.Бандери (С141813)</t>
  </si>
  <si>
    <t>село Горішнє</t>
  </si>
  <si>
    <t>Верховинська</t>
  </si>
  <si>
    <t>Болехівська</t>
  </si>
  <si>
    <t>Пр.Лісний</t>
  </si>
  <si>
    <t>Пр.Довбуша</t>
  </si>
  <si>
    <t>В.Лукавиця-Горішнє (С141837)</t>
  </si>
  <si>
    <t>Долішнє-Горішнє (С141835)</t>
  </si>
  <si>
    <t>Горішнє-Смоляний (С141837)</t>
  </si>
  <si>
    <t>село Довге</t>
  </si>
  <si>
    <t>Б.Кирчіва</t>
  </si>
  <si>
    <t>Володимира Великого</t>
  </si>
  <si>
    <t>Княгині Ольги</t>
  </si>
  <si>
    <t>Кобринської</t>
  </si>
  <si>
    <t>0.1</t>
  </si>
  <si>
    <t>Липова Алея</t>
  </si>
  <si>
    <t>Наливайка</t>
  </si>
  <si>
    <t>Героїв Небессної Сотні</t>
  </si>
  <si>
    <t>С.Бандери</t>
  </si>
  <si>
    <t>вул.Б.Хмельницького (О141805)</t>
  </si>
  <si>
    <t>вул.Вернадського</t>
  </si>
  <si>
    <t>вул.Виговського</t>
  </si>
  <si>
    <t>вул.Молодіжна</t>
  </si>
  <si>
    <t>вул.Польова</t>
  </si>
  <si>
    <t>вул.Чорновола</t>
  </si>
  <si>
    <t>вул.С.Ямінського</t>
  </si>
  <si>
    <t>село Долішнє</t>
  </si>
  <si>
    <t>Ялинкова</t>
  </si>
  <si>
    <t>Хмельницького</t>
  </si>
  <si>
    <t>Пр.Весняний</t>
  </si>
  <si>
    <t>Пр.Польовий</t>
  </si>
  <si>
    <t>Пр.Багнянський</t>
  </si>
  <si>
    <t>Долішнє-Н.Лукавиця (С141832)</t>
  </si>
  <si>
    <t>Долішнє-Моршин</t>
  </si>
  <si>
    <t>Долішнє-Багна</t>
  </si>
  <si>
    <t>село Задеревач</t>
  </si>
  <si>
    <t>Героїв України</t>
  </si>
  <si>
    <t>пров.Шевченка</t>
  </si>
  <si>
    <t>пров.Зарічний</t>
  </si>
  <si>
    <t>пров.Зелений</t>
  </si>
  <si>
    <t>пров.Луговий</t>
  </si>
  <si>
    <t>пров.Міжріччя</t>
  </si>
  <si>
    <t>пров.І.Франка</t>
  </si>
  <si>
    <t>Нова (С141813)</t>
  </si>
  <si>
    <t>село Лисовичі</t>
  </si>
  <si>
    <t>Кільцева</t>
  </si>
  <si>
    <t>Козацька</t>
  </si>
  <si>
    <t>Коротка</t>
  </si>
  <si>
    <t>Косаківської</t>
  </si>
  <si>
    <t>Річкова</t>
  </si>
  <si>
    <t>Савицького</t>
  </si>
  <si>
    <t>Труша</t>
  </si>
  <si>
    <t>пров.Болехівський</t>
  </si>
  <si>
    <t>пров.Довбуша</t>
  </si>
  <si>
    <t>пров.Дорошенка</t>
  </si>
  <si>
    <t>пров.Козацький</t>
  </si>
  <si>
    <t>пров.Косаківської</t>
  </si>
  <si>
    <t>пров.Січ.Стрільців</t>
  </si>
  <si>
    <t>пров.Стрийський</t>
  </si>
  <si>
    <t>пров.Церковний</t>
  </si>
  <si>
    <t>вул.Стрийська (С141813)</t>
  </si>
  <si>
    <t>Івана Франка (С141838)</t>
  </si>
  <si>
    <t>село Нижня Лукавиця</t>
  </si>
  <si>
    <t>Т.Шевченка</t>
  </si>
  <si>
    <t>Зарічна</t>
  </si>
  <si>
    <t>Пер.Лісний</t>
  </si>
  <si>
    <t>Богуна</t>
  </si>
  <si>
    <t>Купали</t>
  </si>
  <si>
    <t>Пер.Ясеневий</t>
  </si>
  <si>
    <t>Н.Лукавиця-Стрий</t>
  </si>
  <si>
    <t>Н.Лукавиця-Жулин</t>
  </si>
  <si>
    <t>село Пила</t>
  </si>
  <si>
    <t>село Смоляний</t>
  </si>
  <si>
    <t>село Станків</t>
  </si>
  <si>
    <t>вул.В.Великого</t>
  </si>
  <si>
    <t>вул.Грицака</t>
  </si>
  <si>
    <t>вул.Дорошенка</t>
  </si>
  <si>
    <t>вул.Залізняка</t>
  </si>
  <si>
    <t>вул.Заньковецької</t>
  </si>
  <si>
    <t>вул.Зелена</t>
  </si>
  <si>
    <t>вул.Княгині Ольги</t>
  </si>
  <si>
    <t>вул.Крушельницької</t>
  </si>
  <si>
    <t>вул.Мазепи</t>
  </si>
  <si>
    <t>вул.Полуботка</t>
  </si>
  <si>
    <t>вул.Сагайдачного</t>
  </si>
  <si>
    <t>вул.Шевченка</t>
  </si>
  <si>
    <t>вул.Січових Стрільців 
 (Н-10)</t>
  </si>
  <si>
    <t>вул.З.Багрія</t>
  </si>
  <si>
    <t>вул.Вишнева</t>
  </si>
  <si>
    <t>вул.Героїв Крут</t>
  </si>
  <si>
    <t>вул.Г.Дашко</t>
  </si>
  <si>
    <t>вул.Кам’яний потік</t>
  </si>
  <si>
    <t>вул.Лісова Пісня</t>
  </si>
  <si>
    <t>вул.Ю.Нагваздана</t>
  </si>
  <si>
    <t>вул.Ю.Пузини</t>
  </si>
  <si>
    <t>вул.Скрябіна</t>
  </si>
  <si>
    <t>вул.Філарета</t>
  </si>
  <si>
    <t>вул.Шухевича</t>
  </si>
  <si>
    <t>вул.Н.Яремчука</t>
  </si>
  <si>
    <t>село Фалиш</t>
  </si>
  <si>
    <t>вул.Грушевського</t>
  </si>
  <si>
    <t>вул.І.Бібирович</t>
  </si>
  <si>
    <t>вул.Лесі Українки</t>
  </si>
  <si>
    <t>вул.Б.Хмельницького</t>
  </si>
  <si>
    <t>пров.І.Біберович</t>
  </si>
  <si>
    <t>вул.І.Франка</t>
  </si>
  <si>
    <t>вул.Січових Стрільців
 (Н-10)</t>
  </si>
  <si>
    <t>вул.Незалежності</t>
  </si>
  <si>
    <t>вул.Новосельська</t>
  </si>
  <si>
    <t>вул.Побратимів</t>
  </si>
  <si>
    <t>вул.Стрілецька</t>
  </si>
  <si>
    <t>вул.Івасюка</t>
  </si>
  <si>
    <t>вул.Бузкова</t>
  </si>
  <si>
    <t>вул.Вербицького</t>
  </si>
  <si>
    <t>вул.Гайдамацька</t>
  </si>
  <si>
    <t>вул.Гошовського</t>
  </si>
  <si>
    <t>вул.Галичанська</t>
  </si>
  <si>
    <t>вул.Довбуша</t>
  </si>
  <si>
    <t>вул.Квітнева</t>
  </si>
  <si>
    <t>вул.Набережна</t>
  </si>
  <si>
    <t>пр.Зарічний</t>
  </si>
  <si>
    <t>пр.Затишний</t>
  </si>
  <si>
    <t>місто Стрий - адміністративний центр</t>
  </si>
  <si>
    <t>Мірчука</t>
  </si>
  <si>
    <t>Спортивна</t>
  </si>
  <si>
    <t>село Братківці</t>
  </si>
  <si>
    <t>1-го Листопада</t>
  </si>
  <si>
    <t>Млинниця</t>
  </si>
  <si>
    <t>Левицького</t>
  </si>
  <si>
    <t>Бойка</t>
  </si>
  <si>
    <t>Дубика</t>
  </si>
  <si>
    <t>Вербина над водою</t>
  </si>
  <si>
    <t>село Великі Дідушичі</t>
  </si>
  <si>
    <t>Гошівська</t>
  </si>
  <si>
    <t>Нижанківського</t>
  </si>
  <si>
    <t>Колгоспна</t>
  </si>
  <si>
    <t>Вербова</t>
  </si>
  <si>
    <t>Соколівська</t>
  </si>
  <si>
    <t>Виробнича</t>
  </si>
  <si>
    <t>село Верчани</t>
  </si>
  <si>
    <t>Білика</t>
  </si>
  <si>
    <t>Поповича</t>
  </si>
  <si>
    <t>Мельника</t>
  </si>
  <si>
    <t>Сонячна</t>
  </si>
  <si>
    <t>Пекара</t>
  </si>
  <si>
    <t>село Вівня</t>
  </si>
  <si>
    <t>600-річчя с.Вівня</t>
  </si>
  <si>
    <t>Сторонка</t>
  </si>
  <si>
    <t>провулок Новий</t>
  </si>
  <si>
    <t>село Гайдучина</t>
  </si>
  <si>
    <t>село Голобутів</t>
  </si>
  <si>
    <t>селище міського типу Дашава</t>
  </si>
  <si>
    <t>село Діброва</t>
  </si>
  <si>
    <t>село Добряни</t>
  </si>
  <si>
    <t>від Стрийська до Сонячна</t>
  </si>
  <si>
    <t>село Жулин</t>
  </si>
  <si>
    <t>село Завадів</t>
  </si>
  <si>
    <t>село Загірне</t>
  </si>
  <si>
    <t>село Заплатин</t>
  </si>
  <si>
    <t>село Йосиповичі</t>
  </si>
  <si>
    <t>село Кавське</t>
  </si>
  <si>
    <t>село Комарів</t>
  </si>
  <si>
    <t>село Кути</t>
  </si>
  <si>
    <t>село Лани-Соколівські</t>
  </si>
  <si>
    <t>село Ланівка</t>
  </si>
  <si>
    <t>село Лисятичі</t>
  </si>
  <si>
    <t>Колесси</t>
  </si>
  <si>
    <t>село Лотатники</t>
  </si>
  <si>
    <t>село Луг</t>
  </si>
  <si>
    <t>село Малі Дідушичі</t>
  </si>
  <si>
    <t>село Миртюки</t>
  </si>
  <si>
    <t>село Нежухів</t>
  </si>
  <si>
    <t>Винницького</t>
  </si>
  <si>
    <t>село Олексичі</t>
  </si>
  <si>
    <t>село Підгірці</t>
  </si>
  <si>
    <t>село Піщани</t>
  </si>
  <si>
    <t>село Пукеничі</t>
  </si>
  <si>
    <t>село П'ятничани</t>
  </si>
  <si>
    <t>село Райлів</t>
  </si>
  <si>
    <t>село Розгірче</t>
  </si>
  <si>
    <t>село Семигинів</t>
  </si>
  <si>
    <t>село Сихів</t>
  </si>
  <si>
    <t>село Слобідка</t>
  </si>
  <si>
    <t>село Стриганці</t>
  </si>
  <si>
    <t>село Стрілків</t>
  </si>
  <si>
    <t>село Угерсько</t>
  </si>
  <si>
    <t>село Угільня</t>
  </si>
  <si>
    <t>село Ходовичі</t>
  </si>
  <si>
    <t>село Щасливе</t>
  </si>
  <si>
    <t>село Ярушичі</t>
  </si>
  <si>
    <t>місто Сколе - адміністративний центр</t>
  </si>
  <si>
    <t>смт Верхнє Синьовидне</t>
  </si>
  <si>
    <t>село Гребенів</t>
  </si>
  <si>
    <t>село Дубина</t>
  </si>
  <si>
    <t>село Кам'янка</t>
  </si>
  <si>
    <t>село Коростів</t>
  </si>
  <si>
    <t>село Корчин</t>
  </si>
  <si>
    <t>село Крушельниця</t>
  </si>
  <si>
    <t>село Межиброди</t>
  </si>
  <si>
    <t>село Нижнє Синьовидне</t>
  </si>
  <si>
    <t>село Підгородці</t>
  </si>
  <si>
    <t>село Побук</t>
  </si>
  <si>
    <t>село Сопіт</t>
  </si>
  <si>
    <t>село Тишівниця</t>
  </si>
  <si>
    <t>село Труханів</t>
  </si>
  <si>
    <t>село Урич</t>
  </si>
  <si>
    <t>село Ямельниця</t>
  </si>
  <si>
    <t>село Козьова - адміністративний центр</t>
  </si>
  <si>
    <t>вул.Робітнича</t>
  </si>
  <si>
    <t>вул.Тиха</t>
  </si>
  <si>
    <t>вул.Медична</t>
  </si>
  <si>
    <t>вул.Шкільна</t>
  </si>
  <si>
    <t>вул.Крута</t>
  </si>
  <si>
    <t>вул.Верхова</t>
  </si>
  <si>
    <t>вул.Горішня</t>
  </si>
  <si>
    <t>провулок до ур.Горб по вул.50- річчя Визволення</t>
  </si>
  <si>
    <t>вул.Європейська</t>
  </si>
  <si>
    <t>вул.Князя Св'ятослава</t>
  </si>
  <si>
    <t>село Верхнячка</t>
  </si>
  <si>
    <t>вул.Гірська</t>
  </si>
  <si>
    <t>село Довжки</t>
  </si>
  <si>
    <t>вул. Шевченка</t>
  </si>
  <si>
    <t>село Долинівка</t>
  </si>
  <si>
    <t>вул.Л.Українки</t>
  </si>
  <si>
    <t>село Жупани</t>
  </si>
  <si>
    <t>вул.Лісова</t>
  </si>
  <si>
    <t>вул.Карпатська</t>
  </si>
  <si>
    <t>вул.Нова</t>
  </si>
  <si>
    <t>вул.Стефаника</t>
  </si>
  <si>
    <t>вул.Джерельна</t>
  </si>
  <si>
    <t>вул.Миру</t>
  </si>
  <si>
    <t>вул.Бойківська</t>
  </si>
  <si>
    <t>село Завадка</t>
  </si>
  <si>
    <t xml:space="preserve">вул.Шевченка </t>
  </si>
  <si>
    <t>село Задільське</t>
  </si>
  <si>
    <t xml:space="preserve">вул.Нова </t>
  </si>
  <si>
    <t xml:space="preserve">вул.І.Франка </t>
  </si>
  <si>
    <t>село Климець</t>
  </si>
  <si>
    <t>вул.Марка Вовчка</t>
  </si>
  <si>
    <t>село Красне</t>
  </si>
  <si>
    <t>вул.Соснова</t>
  </si>
  <si>
    <t>село Криве</t>
  </si>
  <si>
    <t>село Матків</t>
  </si>
  <si>
    <t>вул.Стрийська</t>
  </si>
  <si>
    <t>вул.Пукеци</t>
  </si>
  <si>
    <t>село Мита</t>
  </si>
  <si>
    <t>село Мохнате</t>
  </si>
  <si>
    <t>село Нагірне</t>
  </si>
  <si>
    <t>село Орява</t>
  </si>
  <si>
    <t>вул.Зарічна</t>
  </si>
  <si>
    <t>вул.Довженка</t>
  </si>
  <si>
    <t>село Орявчик</t>
  </si>
  <si>
    <t>вул.Залізна Сотня</t>
  </si>
  <si>
    <t>вул.Тисівська</t>
  </si>
  <si>
    <t>вул. Розтока Перша</t>
  </si>
  <si>
    <t>вул.Під Митою</t>
  </si>
  <si>
    <t>вул.Під Тисою</t>
  </si>
  <si>
    <t>вул.Зоряна</t>
  </si>
  <si>
    <t>село Плав'я</t>
  </si>
  <si>
    <t>"До церкви" вул.Бринівка</t>
  </si>
  <si>
    <t>"До школи" вул.Бринівка</t>
  </si>
  <si>
    <t>"До Петраша" вул.Бринівка</t>
  </si>
  <si>
    <t>"До Соколовича"  вул.Вадрусівка</t>
  </si>
  <si>
    <t>"До Тимочка" вул.Вадрусівка</t>
  </si>
  <si>
    <t>"До Курцеби" вул.Вадрусівка</t>
  </si>
  <si>
    <t>"До Петровича"вул.Вадрусівка</t>
  </si>
  <si>
    <t>село Погар</t>
  </si>
  <si>
    <t>вул.Лісна</t>
  </si>
  <si>
    <t>село Риків</t>
  </si>
  <si>
    <t xml:space="preserve"> вул.Поломиста </t>
  </si>
  <si>
    <t xml:space="preserve"> вул.Зелена </t>
  </si>
  <si>
    <t>село Росохач</t>
  </si>
  <si>
    <t>вул.Шевченка (до Паушів)</t>
  </si>
  <si>
    <t>вул.Шевченка (до Зубковича)</t>
  </si>
  <si>
    <t>вул.Шевченка (Потік)</t>
  </si>
  <si>
    <t>вул.До Білодіда</t>
  </si>
  <si>
    <t>вул.Кілиця</t>
  </si>
  <si>
    <t>вул.Потік</t>
  </si>
  <si>
    <t>село Сможе</t>
  </si>
  <si>
    <t>село Сухий Потік</t>
  </si>
  <si>
    <t>село Тисовець</t>
  </si>
  <si>
    <t>вул.Козацька</t>
  </si>
  <si>
    <t>село Тухолька</t>
  </si>
  <si>
    <t>вул.Нагірна</t>
  </si>
  <si>
    <t>село Тростянець - адміністративний центр</t>
  </si>
  <si>
    <t>село Бродки</t>
  </si>
  <si>
    <t>село Велика Воля</t>
  </si>
  <si>
    <t>село Глухівець</t>
  </si>
  <si>
    <t>село Демня</t>
  </si>
  <si>
    <t>село Дуброва</t>
  </si>
  <si>
    <t>село Заклад</t>
  </si>
  <si>
    <t>село Ілів</t>
  </si>
  <si>
    <t>село Красів</t>
  </si>
  <si>
    <t>село Липівка</t>
  </si>
  <si>
    <t>село Луб'яна</t>
  </si>
  <si>
    <t>село Мала Воля</t>
  </si>
  <si>
    <t>село Поляна</t>
  </si>
  <si>
    <t>село Стільсько</t>
  </si>
  <si>
    <t>село Суха Долина</t>
  </si>
  <si>
    <t>село Тернопілля</t>
  </si>
  <si>
    <t>місто Новий Розділ - адміністративний центр</t>
  </si>
  <si>
    <t>село Берездівці</t>
  </si>
  <si>
    <t>село Гранки-Кути</t>
  </si>
  <si>
    <t>селище міського типу Розділ</t>
  </si>
  <si>
    <t>село Станківці</t>
  </si>
  <si>
    <t>село Тужанівці</t>
  </si>
  <si>
    <t>Чорновола 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</si>
</sst>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"/>
    <numFmt numFmtId="166" formatCode="d\-mmmm"/>
    <numFmt numFmtId="167" formatCode="d\ mmmm"/>
    <numFmt numFmtId="168" formatCode="d\.m"/>
  </numFmts>
  <fonts count="44">
    <font>
      <sz val="10"/>
      <color rgb="FF000000"/>
      <name val="Arial"/>
      <scheme val="minor"/>
    </font>
    <font>
      <b/>
      <sz val="9"/>
      <color theme="1"/>
      <name val="&quot;Times New Roman&quot;"/>
    </font>
    <font>
      <b/>
      <sz val="10"/>
      <color theme="1"/>
      <name val="&quot;Times New Roman&quot;"/>
    </font>
    <font>
      <sz val="1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sz val="10"/>
      <color rgb="FFB7B7B7"/>
      <name val="&quot;Times New Roman&quot;"/>
    </font>
    <font>
      <sz val="10"/>
      <color rgb="FFB7B7B7"/>
      <name val="Arial"/>
      <scheme val="minor"/>
    </font>
    <font>
      <b/>
      <sz val="10"/>
      <color rgb="FFB7B7B7"/>
      <name val="Arial"/>
      <scheme val="minor"/>
    </font>
    <font>
      <u/>
      <sz val="12"/>
      <color rgb="FF000000"/>
      <name val="Arial"/>
    </font>
    <font>
      <sz val="12"/>
      <color rgb="FF000000"/>
      <name val="E-Ukraine"/>
    </font>
    <font>
      <u/>
      <sz val="12"/>
      <color rgb="FF000000"/>
      <name val="E-Ukraine"/>
    </font>
    <font>
      <u/>
      <sz val="12"/>
      <color rgb="FF000000"/>
      <name val="E-Ukraine"/>
    </font>
    <font>
      <u/>
      <sz val="12"/>
      <color rgb="FF000000"/>
      <name val="E-Ukraine"/>
    </font>
    <font>
      <sz val="11"/>
      <color rgb="FF000000"/>
      <name val="&quot;Times New Roman&quot;"/>
    </font>
    <font>
      <sz val="11"/>
      <color rgb="FFFF0000"/>
      <name val="&quot;Times New Roman&quot;"/>
    </font>
    <font>
      <sz val="12"/>
      <color rgb="FFFF0000"/>
      <name val="&quot;Times New Roman&quot;"/>
    </font>
    <font>
      <sz val="12"/>
      <color rgb="FF000000"/>
      <name val="&quot;Times New Roman&quot;"/>
    </font>
    <font>
      <b/>
      <u/>
      <sz val="12"/>
      <color rgb="FF000000"/>
      <name val="E-Ukraine"/>
    </font>
    <font>
      <b/>
      <sz val="12"/>
      <color rgb="FF000000"/>
      <name val="Arial"/>
    </font>
    <font>
      <b/>
      <u/>
      <sz val="12"/>
      <color rgb="FF000000"/>
      <name val="E-Ukraine"/>
    </font>
    <font>
      <sz val="12"/>
      <color rgb="FF000000"/>
      <name val="Arial"/>
    </font>
    <font>
      <b/>
      <sz val="10"/>
      <color theme="1"/>
      <name val="Arial"/>
      <scheme val="minor"/>
    </font>
    <font>
      <b/>
      <u/>
      <sz val="12"/>
      <color rgb="FF000000"/>
      <name val="Arial"/>
    </font>
    <font>
      <b/>
      <sz val="10"/>
      <color rgb="FF000000"/>
      <name val="Times New Roman"/>
    </font>
    <font>
      <sz val="10"/>
      <color theme="1"/>
      <name val="Times New Roman"/>
    </font>
    <font>
      <sz val="10"/>
      <color theme="1"/>
      <name val="&quot;Times New Roman&quot;"/>
    </font>
    <font>
      <sz val="10"/>
      <color rgb="FF000000"/>
      <name val="Times New Roman"/>
    </font>
    <font>
      <sz val="11"/>
      <color theme="1"/>
      <name val="Calibri"/>
    </font>
    <font>
      <b/>
      <sz val="10"/>
      <color theme="1"/>
      <name val="Times New Roman"/>
    </font>
    <font>
      <sz val="10"/>
      <color rgb="FFFF0000"/>
      <name val="Times New Roman"/>
    </font>
    <font>
      <b/>
      <u/>
      <sz val="12"/>
      <color rgb="FF000000"/>
      <name val="E-Ukraine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Times New Roman"/>
    </font>
    <font>
      <sz val="12"/>
      <color theme="1"/>
      <name val="Arial"/>
    </font>
    <font>
      <sz val="9"/>
      <color rgb="FF000000"/>
      <name val="Arial"/>
    </font>
    <font>
      <b/>
      <u/>
      <sz val="11"/>
      <color rgb="FF000000"/>
      <name val="E-Ukraine"/>
    </font>
    <font>
      <sz val="11"/>
      <color rgb="FF000000"/>
      <name val="Calibri"/>
    </font>
    <font>
      <u/>
      <sz val="12"/>
      <color rgb="FF000000"/>
      <name val="E-Ukraine"/>
    </font>
    <font>
      <sz val="10"/>
      <color theme="0"/>
      <name val="Arial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FFFF99"/>
        <bgColor rgb="FFFFFF99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7">
    <xf numFmtId="0" fontId="0" fillId="0" borderId="0" xfId="0" applyFont="1" applyAlignment="1"/>
    <xf numFmtId="0" fontId="2" fillId="2" borderId="8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/>
    <xf numFmtId="0" fontId="6" fillId="0" borderId="10" xfId="0" applyFont="1" applyBorder="1"/>
    <xf numFmtId="0" fontId="7" fillId="0" borderId="10" xfId="0" applyFont="1" applyBorder="1"/>
    <xf numFmtId="164" fontId="6" fillId="0" borderId="10" xfId="0" applyNumberFormat="1" applyFont="1" applyBorder="1"/>
    <xf numFmtId="2" fontId="6" fillId="0" borderId="10" xfId="0" applyNumberFormat="1" applyFont="1" applyBorder="1"/>
    <xf numFmtId="165" fontId="6" fillId="0" borderId="10" xfId="0" applyNumberFormat="1" applyFont="1" applyBorder="1"/>
    <xf numFmtId="0" fontId="6" fillId="0" borderId="10" xfId="0" applyFont="1" applyBorder="1" applyAlignment="1">
      <alignment horizontal="center" vertical="center"/>
    </xf>
    <xf numFmtId="10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0" fontId="6" fillId="0" borderId="10" xfId="0" applyNumberFormat="1" applyFont="1" applyBorder="1" applyAlignment="1">
      <alignment horizontal="center"/>
    </xf>
    <xf numFmtId="0" fontId="6" fillId="0" borderId="10" xfId="0" applyFont="1" applyBorder="1" applyAlignment="1"/>
    <xf numFmtId="0" fontId="7" fillId="0" borderId="10" xfId="0" applyFont="1" applyBorder="1" applyAlignment="1"/>
    <xf numFmtId="9" fontId="7" fillId="0" borderId="10" xfId="0" applyNumberFormat="1" applyFont="1" applyBorder="1" applyAlignment="1"/>
    <xf numFmtId="0" fontId="6" fillId="3" borderId="1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/>
    </xf>
    <xf numFmtId="10" fontId="8" fillId="3" borderId="10" xfId="0" applyNumberFormat="1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10" xfId="0" applyFont="1" applyBorder="1"/>
    <xf numFmtId="2" fontId="10" fillId="0" borderId="10" xfId="0" applyNumberFormat="1" applyFont="1" applyBorder="1"/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0" fillId="0" borderId="0" xfId="0" applyFo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4" borderId="0" xfId="0" applyFont="1" applyFill="1" applyAlignment="1"/>
    <xf numFmtId="0" fontId="2" fillId="2" borderId="8" xfId="0" applyFont="1" applyFill="1" applyBorder="1" applyAlignment="1">
      <alignment horizontal="left" vertical="center"/>
    </xf>
    <xf numFmtId="0" fontId="16" fillId="0" borderId="10" xfId="0" applyFont="1" applyBorder="1" applyAlignment="1">
      <alignment vertical="top" wrapText="1"/>
    </xf>
    <xf numFmtId="0" fontId="17" fillId="0" borderId="10" xfId="0" applyFont="1" applyBorder="1" applyAlignment="1">
      <alignment vertical="top"/>
    </xf>
    <xf numFmtId="0" fontId="18" fillId="0" borderId="10" xfId="0" applyFont="1" applyBorder="1" applyAlignment="1">
      <alignment vertical="top"/>
    </xf>
    <xf numFmtId="0" fontId="17" fillId="0" borderId="10" xfId="0" applyFont="1" applyBorder="1" applyAlignment="1">
      <alignment vertical="top" wrapText="1"/>
    </xf>
    <xf numFmtId="0" fontId="19" fillId="0" borderId="10" xfId="0" applyFont="1" applyBorder="1" applyAlignment="1">
      <alignment vertical="top"/>
    </xf>
    <xf numFmtId="0" fontId="20" fillId="0" borderId="10" xfId="0" applyFont="1" applyBorder="1" applyAlignment="1">
      <alignment vertical="top"/>
    </xf>
    <xf numFmtId="0" fontId="19" fillId="5" borderId="10" xfId="0" applyFont="1" applyFill="1" applyBorder="1" applyAlignment="1">
      <alignment vertical="top"/>
    </xf>
    <xf numFmtId="0" fontId="17" fillId="6" borderId="10" xfId="0" applyFont="1" applyFill="1" applyBorder="1" applyAlignment="1">
      <alignment vertical="top"/>
    </xf>
    <xf numFmtId="0" fontId="17" fillId="7" borderId="10" xfId="0" applyFont="1" applyFill="1" applyBorder="1" applyAlignment="1">
      <alignment vertical="top"/>
    </xf>
    <xf numFmtId="0" fontId="17" fillId="0" borderId="10" xfId="0" applyFont="1" applyBorder="1" applyAlignment="1"/>
    <xf numFmtId="0" fontId="21" fillId="0" borderId="10" xfId="0" applyFont="1" applyBorder="1" applyAlignment="1"/>
    <xf numFmtId="0" fontId="22" fillId="0" borderId="10" xfId="0" applyFont="1" applyBorder="1" applyAlignment="1"/>
    <xf numFmtId="0" fontId="20" fillId="8" borderId="10" xfId="0" applyFont="1" applyFill="1" applyBorder="1" applyAlignment="1">
      <alignment vertical="top"/>
    </xf>
    <xf numFmtId="0" fontId="23" fillId="0" borderId="10" xfId="0" applyFont="1" applyBorder="1" applyAlignment="1">
      <alignment wrapText="1"/>
    </xf>
    <xf numFmtId="0" fontId="7" fillId="6" borderId="10" xfId="0" applyFont="1" applyFill="1" applyBorder="1" applyAlignment="1"/>
    <xf numFmtId="0" fontId="19" fillId="8" borderId="10" xfId="0" applyFont="1" applyFill="1" applyBorder="1" applyAlignment="1">
      <alignment vertical="top"/>
    </xf>
    <xf numFmtId="166" fontId="17" fillId="0" borderId="10" xfId="0" applyNumberFormat="1" applyFont="1" applyBorder="1" applyAlignment="1">
      <alignment horizontal="left" vertical="top"/>
    </xf>
    <xf numFmtId="0" fontId="7" fillId="8" borderId="10" xfId="0" applyFont="1" applyFill="1" applyBorder="1" applyAlignment="1"/>
    <xf numFmtId="0" fontId="20" fillId="0" borderId="10" xfId="0" applyFont="1" applyBorder="1" applyAlignment="1"/>
    <xf numFmtId="0" fontId="20" fillId="0" borderId="8" xfId="0" applyFont="1" applyBorder="1" applyAlignment="1">
      <alignment vertical="top"/>
    </xf>
    <xf numFmtId="0" fontId="20" fillId="0" borderId="1" xfId="0" applyFont="1" applyBorder="1" applyAlignment="1">
      <alignment vertical="top"/>
    </xf>
    <xf numFmtId="0" fontId="6" fillId="6" borderId="10" xfId="0" applyFont="1" applyFill="1" applyBorder="1" applyAlignment="1"/>
    <xf numFmtId="0" fontId="20" fillId="0" borderId="10" xfId="0" applyFont="1" applyBorder="1" applyAlignment="1">
      <alignment vertical="top" wrapText="1"/>
    </xf>
    <xf numFmtId="167" fontId="20" fillId="0" borderId="10" xfId="0" applyNumberFormat="1" applyFont="1" applyBorder="1" applyAlignment="1">
      <alignment horizontal="left" vertical="top"/>
    </xf>
    <xf numFmtId="0" fontId="7" fillId="9" borderId="10" xfId="0" applyFont="1" applyFill="1" applyBorder="1"/>
    <xf numFmtId="0" fontId="8" fillId="9" borderId="10" xfId="0" applyFont="1" applyFill="1" applyBorder="1" applyAlignment="1">
      <alignment horizontal="center" vertical="center"/>
    </xf>
    <xf numFmtId="164" fontId="7" fillId="9" borderId="10" xfId="0" applyNumberFormat="1" applyFont="1" applyFill="1" applyBorder="1"/>
    <xf numFmtId="2" fontId="7" fillId="9" borderId="10" xfId="0" applyNumberFormat="1" applyFont="1" applyFill="1" applyBorder="1"/>
    <xf numFmtId="165" fontId="7" fillId="9" borderId="10" xfId="0" applyNumberFormat="1" applyFont="1" applyFill="1" applyBorder="1"/>
    <xf numFmtId="0" fontId="24" fillId="0" borderId="0" xfId="0" applyFont="1" applyAlignment="1"/>
    <xf numFmtId="0" fontId="7" fillId="0" borderId="0" xfId="0" applyFont="1" applyAlignment="1"/>
    <xf numFmtId="0" fontId="25" fillId="10" borderId="10" xfId="0" applyFont="1" applyFill="1" applyBorder="1"/>
    <xf numFmtId="0" fontId="26" fillId="10" borderId="10" xfId="0" applyFont="1" applyFill="1" applyBorder="1" applyAlignment="1"/>
    <xf numFmtId="0" fontId="27" fillId="10" borderId="10" xfId="0" applyFont="1" applyFill="1" applyBorder="1" applyAlignment="1">
      <alignment horizontal="center" vertical="center"/>
    </xf>
    <xf numFmtId="0" fontId="28" fillId="0" borderId="10" xfId="0" applyFont="1" applyBorder="1" applyAlignment="1"/>
    <xf numFmtId="0" fontId="29" fillId="0" borderId="10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10" fontId="29" fillId="0" borderId="4" xfId="0" applyNumberFormat="1" applyFont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30" fillId="4" borderId="10" xfId="0" applyFont="1" applyFill="1" applyBorder="1" applyAlignment="1">
      <alignment horizontal="center" vertical="center" wrapText="1"/>
    </xf>
    <xf numFmtId="0" fontId="28" fillId="4" borderId="10" xfId="0" applyFont="1" applyFill="1" applyBorder="1" applyAlignment="1">
      <alignment horizontal="center" vertical="center" wrapText="1"/>
    </xf>
    <xf numFmtId="0" fontId="28" fillId="4" borderId="10" xfId="0" applyFont="1" applyFill="1" applyBorder="1" applyAlignment="1">
      <alignment horizontal="center" vertical="center"/>
    </xf>
    <xf numFmtId="0" fontId="28" fillId="4" borderId="10" xfId="0" applyFont="1" applyFill="1" applyBorder="1" applyAlignment="1"/>
    <xf numFmtId="0" fontId="28" fillId="4" borderId="10" xfId="0" applyFont="1" applyFill="1" applyBorder="1" applyAlignment="1">
      <alignment horizontal="center" vertical="center"/>
    </xf>
    <xf numFmtId="0" fontId="30" fillId="4" borderId="10" xfId="0" applyFont="1" applyFill="1" applyBorder="1" applyAlignment="1">
      <alignment horizontal="center" vertical="center"/>
    </xf>
    <xf numFmtId="0" fontId="28" fillId="11" borderId="10" xfId="0" applyFont="1" applyFill="1" applyBorder="1" applyAlignment="1"/>
    <xf numFmtId="0" fontId="28" fillId="11" borderId="10" xfId="0" applyFont="1" applyFill="1" applyBorder="1" applyAlignment="1">
      <alignment horizontal="center" vertical="center"/>
    </xf>
    <xf numFmtId="0" fontId="31" fillId="11" borderId="10" xfId="0" applyFont="1" applyFill="1" applyBorder="1" applyAlignment="1"/>
    <xf numFmtId="0" fontId="32" fillId="10" borderId="10" xfId="0" applyFont="1" applyFill="1" applyBorder="1" applyAlignment="1">
      <alignment horizontal="center" vertical="center"/>
    </xf>
    <xf numFmtId="0" fontId="32" fillId="10" borderId="10" xfId="0" applyFont="1" applyFill="1" applyBorder="1" applyAlignment="1">
      <alignment horizontal="center" vertical="center"/>
    </xf>
    <xf numFmtId="0" fontId="27" fillId="10" borderId="10" xfId="0" applyFont="1" applyFill="1" applyBorder="1" applyAlignment="1">
      <alignment horizontal="center" vertical="center"/>
    </xf>
    <xf numFmtId="0" fontId="28" fillId="0" borderId="10" xfId="0" applyFont="1" applyBorder="1" applyAlignment="1">
      <alignment wrapText="1"/>
    </xf>
    <xf numFmtId="0" fontId="33" fillId="0" borderId="10" xfId="0" applyFont="1" applyBorder="1" applyAlignment="1">
      <alignment horizontal="center" vertical="center"/>
    </xf>
    <xf numFmtId="0" fontId="28" fillId="0" borderId="10" xfId="0" applyFont="1" applyBorder="1" applyAlignment="1">
      <alignment wrapText="1"/>
    </xf>
    <xf numFmtId="0" fontId="30" fillId="0" borderId="10" xfId="0" applyFont="1" applyBorder="1" applyAlignment="1">
      <alignment horizontal="center" vertical="center"/>
    </xf>
    <xf numFmtId="0" fontId="7" fillId="6" borderId="10" xfId="0" applyFont="1" applyFill="1" applyBorder="1"/>
    <xf numFmtId="0" fontId="28" fillId="6" borderId="10" xfId="0" applyFont="1" applyFill="1" applyBorder="1" applyAlignment="1">
      <alignment wrapText="1"/>
    </xf>
    <xf numFmtId="0" fontId="29" fillId="6" borderId="10" xfId="0" applyFont="1" applyFill="1" applyBorder="1" applyAlignment="1">
      <alignment horizontal="center"/>
    </xf>
    <xf numFmtId="0" fontId="29" fillId="6" borderId="4" xfId="0" applyFont="1" applyFill="1" applyBorder="1" applyAlignment="1">
      <alignment horizontal="center"/>
    </xf>
    <xf numFmtId="10" fontId="29" fillId="6" borderId="4" xfId="0" applyNumberFormat="1" applyFont="1" applyFill="1" applyBorder="1" applyAlignment="1">
      <alignment horizontal="center"/>
    </xf>
    <xf numFmtId="0" fontId="28" fillId="6" borderId="10" xfId="0" applyFont="1" applyFill="1" applyBorder="1" applyAlignment="1">
      <alignment horizontal="center" vertical="center"/>
    </xf>
    <xf numFmtId="0" fontId="28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/>
    </xf>
    <xf numFmtId="0" fontId="28" fillId="6" borderId="10" xfId="0" applyFont="1" applyFill="1" applyBorder="1" applyAlignment="1">
      <alignment wrapText="1"/>
    </xf>
    <xf numFmtId="0" fontId="6" fillId="6" borderId="10" xfId="0" applyFont="1" applyFill="1" applyBorder="1"/>
    <xf numFmtId="0" fontId="30" fillId="6" borderId="10" xfId="0" applyFont="1" applyFill="1" applyBorder="1" applyAlignment="1"/>
    <xf numFmtId="0" fontId="30" fillId="6" borderId="10" xfId="0" applyFont="1" applyFill="1" applyBorder="1" applyAlignment="1">
      <alignment horizontal="center" vertical="center"/>
    </xf>
    <xf numFmtId="0" fontId="34" fillId="10" borderId="10" xfId="0" applyFont="1" applyFill="1" applyBorder="1" applyAlignment="1"/>
    <xf numFmtId="0" fontId="28" fillId="10" borderId="10" xfId="0" applyFont="1" applyFill="1" applyBorder="1" applyAlignment="1">
      <alignment horizontal="center" vertical="center"/>
    </xf>
    <xf numFmtId="0" fontId="28" fillId="0" borderId="10" xfId="0" applyFont="1" applyBorder="1" applyAlignment="1"/>
    <xf numFmtId="0" fontId="13" fillId="0" borderId="10" xfId="0" applyFont="1" applyBorder="1" applyAlignment="1"/>
    <xf numFmtId="0" fontId="28" fillId="6" borderId="10" xfId="0" applyFont="1" applyFill="1" applyBorder="1" applyAlignment="1"/>
    <xf numFmtId="0" fontId="29" fillId="0" borderId="10" xfId="0" applyFont="1" applyBorder="1" applyAlignment="1">
      <alignment horizontal="center"/>
    </xf>
    <xf numFmtId="0" fontId="35" fillId="0" borderId="10" xfId="0" applyFont="1" applyBorder="1" applyAlignment="1">
      <alignment wrapText="1"/>
    </xf>
    <xf numFmtId="0" fontId="28" fillId="10" borderId="10" xfId="0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0" xfId="0" applyFont="1" applyBorder="1" applyAlignment="1"/>
    <xf numFmtId="0" fontId="28" fillId="4" borderId="10" xfId="0" applyFont="1" applyFill="1" applyBorder="1" applyAlignment="1">
      <alignment wrapText="1"/>
    </xf>
    <xf numFmtId="0" fontId="28" fillId="4" borderId="10" xfId="0" applyFont="1" applyFill="1" applyBorder="1" applyAlignment="1">
      <alignment wrapText="1"/>
    </xf>
    <xf numFmtId="0" fontId="31" fillId="0" borderId="10" xfId="0" applyFont="1" applyBorder="1" applyAlignment="1">
      <alignment horizontal="right"/>
    </xf>
    <xf numFmtId="0" fontId="31" fillId="0" borderId="10" xfId="0" applyFont="1" applyBorder="1" applyAlignment="1"/>
    <xf numFmtId="0" fontId="30" fillId="0" borderId="10" xfId="0" applyFont="1" applyBorder="1"/>
    <xf numFmtId="0" fontId="13" fillId="0" borderId="10" xfId="0" applyFont="1" applyBorder="1"/>
    <xf numFmtId="0" fontId="28" fillId="0" borderId="10" xfId="0" applyFont="1" applyBorder="1" applyAlignment="1"/>
    <xf numFmtId="0" fontId="28" fillId="0" borderId="10" xfId="0" applyFont="1" applyBorder="1" applyAlignment="1">
      <alignment wrapText="1"/>
    </xf>
    <xf numFmtId="0" fontId="28" fillId="6" borderId="10" xfId="0" applyFont="1" applyFill="1" applyBorder="1" applyAlignment="1">
      <alignment wrapText="1"/>
    </xf>
    <xf numFmtId="0" fontId="35" fillId="3" borderId="10" xfId="0" applyFont="1" applyFill="1" applyBorder="1" applyAlignment="1"/>
    <xf numFmtId="0" fontId="36" fillId="3" borderId="4" xfId="0" applyFont="1" applyFill="1" applyBorder="1" applyAlignment="1">
      <alignment horizontal="center"/>
    </xf>
    <xf numFmtId="0" fontId="36" fillId="3" borderId="4" xfId="0" applyFont="1" applyFill="1" applyBorder="1" applyAlignment="1">
      <alignment horizontal="center"/>
    </xf>
    <xf numFmtId="10" fontId="2" fillId="3" borderId="4" xfId="0" applyNumberFormat="1" applyFont="1" applyFill="1" applyBorder="1" applyAlignment="1">
      <alignment horizontal="center"/>
    </xf>
    <xf numFmtId="0" fontId="7" fillId="0" borderId="0" xfId="0" applyFont="1"/>
    <xf numFmtId="0" fontId="25" fillId="10" borderId="10" xfId="0" applyFont="1" applyFill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10" fontId="37" fillId="0" borderId="4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24" fillId="0" borderId="10" xfId="0" applyFont="1" applyBorder="1" applyAlignment="1"/>
    <xf numFmtId="0" fontId="37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35" fillId="0" borderId="10" xfId="0" applyFont="1" applyBorder="1" applyAlignment="1"/>
    <xf numFmtId="0" fontId="38" fillId="0" borderId="4" xfId="0" applyFont="1" applyBorder="1" applyAlignment="1"/>
    <xf numFmtId="0" fontId="37" fillId="0" borderId="4" xfId="0" applyFont="1" applyBorder="1" applyAlignment="1">
      <alignment horizontal="center"/>
    </xf>
    <xf numFmtId="0" fontId="35" fillId="0" borderId="4" xfId="0" applyFont="1" applyBorder="1"/>
    <xf numFmtId="0" fontId="35" fillId="0" borderId="4" xfId="0" applyFont="1" applyBorder="1" applyAlignment="1">
      <alignment horizontal="center"/>
    </xf>
    <xf numFmtId="0" fontId="35" fillId="0" borderId="9" xfId="0" applyFont="1" applyBorder="1" applyAlignment="1"/>
    <xf numFmtId="0" fontId="38" fillId="0" borderId="8" xfId="0" applyFont="1" applyBorder="1" applyAlignment="1"/>
    <xf numFmtId="0" fontId="35" fillId="0" borderId="8" xfId="0" applyFont="1" applyBorder="1"/>
    <xf numFmtId="0" fontId="35" fillId="0" borderId="8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0" fontId="37" fillId="6" borderId="4" xfId="0" applyFont="1" applyFill="1" applyBorder="1" applyAlignment="1">
      <alignment horizontal="center"/>
    </xf>
    <xf numFmtId="0" fontId="37" fillId="6" borderId="4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/>
    </xf>
    <xf numFmtId="10" fontId="29" fillId="0" borderId="4" xfId="0" applyNumberFormat="1" applyFont="1" applyBorder="1" applyAlignment="1">
      <alignment horizontal="center"/>
    </xf>
    <xf numFmtId="167" fontId="24" fillId="0" borderId="10" xfId="0" applyNumberFormat="1" applyFont="1" applyBorder="1" applyAlignment="1">
      <alignment horizontal="left"/>
    </xf>
    <xf numFmtId="0" fontId="7" fillId="7" borderId="10" xfId="0" applyFont="1" applyFill="1" applyBorder="1" applyAlignment="1">
      <alignment horizontal="center" vertical="center"/>
    </xf>
    <xf numFmtId="0" fontId="24" fillId="6" borderId="10" xfId="0" applyFont="1" applyFill="1" applyBorder="1" applyAlignment="1"/>
    <xf numFmtId="0" fontId="30" fillId="0" borderId="10" xfId="0" applyFont="1" applyBorder="1" applyAlignment="1"/>
    <xf numFmtId="10" fontId="29" fillId="0" borderId="10" xfId="0" applyNumberFormat="1" applyFont="1" applyBorder="1" applyAlignment="1">
      <alignment horizontal="center"/>
    </xf>
    <xf numFmtId="168" fontId="28" fillId="0" borderId="10" xfId="0" applyNumberFormat="1" applyFont="1" applyBorder="1" applyAlignment="1">
      <alignment horizontal="center" vertical="center"/>
    </xf>
    <xf numFmtId="0" fontId="39" fillId="0" borderId="10" xfId="0" applyFont="1" applyBorder="1" applyAlignment="1"/>
    <xf numFmtId="0" fontId="40" fillId="10" borderId="10" xfId="0" applyFont="1" applyFill="1" applyBorder="1" applyAlignment="1"/>
    <xf numFmtId="0" fontId="41" fillId="0" borderId="10" xfId="0" applyFont="1" applyBorder="1" applyAlignment="1">
      <alignment horizontal="center"/>
    </xf>
    <xf numFmtId="0" fontId="41" fillId="0" borderId="10" xfId="0" applyFont="1" applyBorder="1" applyAlignment="1"/>
    <xf numFmtId="0" fontId="30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41" fillId="0" borderId="10" xfId="0" applyFont="1" applyBorder="1" applyAlignment="1">
      <alignment horizontal="right"/>
    </xf>
    <xf numFmtId="0" fontId="30" fillId="0" borderId="10" xfId="0" applyFont="1" applyBorder="1" applyAlignment="1">
      <alignment horizontal="center" vertical="center"/>
    </xf>
    <xf numFmtId="0" fontId="42" fillId="0" borderId="10" xfId="0" applyFont="1" applyBorder="1" applyAlignment="1"/>
    <xf numFmtId="0" fontId="41" fillId="0" borderId="10" xfId="0" applyFont="1" applyBorder="1" applyAlignment="1"/>
    <xf numFmtId="0" fontId="41" fillId="0" borderId="10" xfId="0" applyFont="1" applyBorder="1" applyAlignment="1">
      <alignment horizontal="left"/>
    </xf>
    <xf numFmtId="0" fontId="28" fillId="0" borderId="0" xfId="0" applyFont="1" applyAlignment="1">
      <alignment horizontal="center" vertical="center"/>
    </xf>
    <xf numFmtId="0" fontId="35" fillId="3" borderId="10" xfId="0" applyFont="1" applyFill="1" applyBorder="1"/>
    <xf numFmtId="0" fontId="2" fillId="3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9" xfId="0" applyFont="1" applyBorder="1"/>
    <xf numFmtId="0" fontId="1" fillId="2" borderId="2" xfId="0" applyFont="1" applyFill="1" applyBorder="1" applyAlignment="1">
      <alignment horizontal="center" vertical="center"/>
    </xf>
    <xf numFmtId="0" fontId="3" fillId="0" borderId="6" xfId="0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2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7" fillId="12" borderId="10" xfId="0" applyFont="1" applyFill="1" applyBorder="1"/>
    <xf numFmtId="0" fontId="20" fillId="12" borderId="10" xfId="0" applyFont="1" applyFill="1" applyBorder="1" applyAlignment="1">
      <alignment vertical="top"/>
    </xf>
    <xf numFmtId="0" fontId="43" fillId="12" borderId="1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newgromada/4237" TargetMode="External"/><Relationship Id="rId13" Type="http://schemas.openxmlformats.org/officeDocument/2006/relationships/hyperlink" Target="https://decentralization.gov.ua/newgromada/4247" TargetMode="External"/><Relationship Id="rId3" Type="http://schemas.openxmlformats.org/officeDocument/2006/relationships/hyperlink" Target="https://decentralization.gov.ua/newgromada/4201" TargetMode="External"/><Relationship Id="rId7" Type="http://schemas.openxmlformats.org/officeDocument/2006/relationships/hyperlink" Target="https://decentralization.gov.ua/newgromada/4210" TargetMode="External"/><Relationship Id="rId12" Type="http://schemas.openxmlformats.org/officeDocument/2006/relationships/hyperlink" Target="https://decentralization.gov.ua/newgromada/4238" TargetMode="External"/><Relationship Id="rId2" Type="http://schemas.openxmlformats.org/officeDocument/2006/relationships/hyperlink" Target="https://decentralization.gov.ua/newgromada/4195" TargetMode="External"/><Relationship Id="rId1" Type="http://schemas.openxmlformats.org/officeDocument/2006/relationships/hyperlink" Target="https://decentralization.gov.ua/newgromada/4193" TargetMode="External"/><Relationship Id="rId6" Type="http://schemas.openxmlformats.org/officeDocument/2006/relationships/hyperlink" Target="https://decentralization.gov.ua/newgromada/4204" TargetMode="External"/><Relationship Id="rId11" Type="http://schemas.openxmlformats.org/officeDocument/2006/relationships/hyperlink" Target="https://decentralization.gov.ua/newgromada/4243" TargetMode="External"/><Relationship Id="rId5" Type="http://schemas.openxmlformats.org/officeDocument/2006/relationships/hyperlink" Target="https://decentralization.gov.ua/newgromada/4251" TargetMode="External"/><Relationship Id="rId10" Type="http://schemas.openxmlformats.org/officeDocument/2006/relationships/hyperlink" Target="https://decentralization.gov.ua/newgromada/4218" TargetMode="External"/><Relationship Id="rId4" Type="http://schemas.openxmlformats.org/officeDocument/2006/relationships/hyperlink" Target="https://decentralization.gov.ua/newgromada/4234" TargetMode="External"/><Relationship Id="rId9" Type="http://schemas.openxmlformats.org/officeDocument/2006/relationships/hyperlink" Target="https://decentralization.gov.ua/newgromada/4217" TargetMode="External"/><Relationship Id="rId14" Type="http://schemas.openxmlformats.org/officeDocument/2006/relationships/hyperlink" Target="https://decentralization.gov.ua/newgromada/4222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5131" TargetMode="External"/><Relationship Id="rId13" Type="http://schemas.openxmlformats.org/officeDocument/2006/relationships/hyperlink" Target="https://decentralization.gov.ua/locality/35136" TargetMode="External"/><Relationship Id="rId18" Type="http://schemas.openxmlformats.org/officeDocument/2006/relationships/hyperlink" Target="https://decentralization.gov.ua/locality/35142" TargetMode="External"/><Relationship Id="rId3" Type="http://schemas.openxmlformats.org/officeDocument/2006/relationships/hyperlink" Target="https://decentralization.gov.ua/locality/35126" TargetMode="External"/><Relationship Id="rId21" Type="http://schemas.openxmlformats.org/officeDocument/2006/relationships/hyperlink" Target="https://decentralization.gov.ua/locality/35145" TargetMode="External"/><Relationship Id="rId7" Type="http://schemas.openxmlformats.org/officeDocument/2006/relationships/hyperlink" Target="https://decentralization.gov.ua/locality/35130" TargetMode="External"/><Relationship Id="rId12" Type="http://schemas.openxmlformats.org/officeDocument/2006/relationships/hyperlink" Target="https://decentralization.gov.ua/locality/35135" TargetMode="External"/><Relationship Id="rId17" Type="http://schemas.openxmlformats.org/officeDocument/2006/relationships/hyperlink" Target="https://decentralization.gov.ua/locality/35141" TargetMode="External"/><Relationship Id="rId2" Type="http://schemas.openxmlformats.org/officeDocument/2006/relationships/hyperlink" Target="https://decentralization.gov.ua/locality/35125" TargetMode="External"/><Relationship Id="rId16" Type="http://schemas.openxmlformats.org/officeDocument/2006/relationships/hyperlink" Target="https://decentralization.gov.ua/locality/35140" TargetMode="External"/><Relationship Id="rId20" Type="http://schemas.openxmlformats.org/officeDocument/2006/relationships/hyperlink" Target="https://decentralization.gov.ua/locality/35144" TargetMode="External"/><Relationship Id="rId1" Type="http://schemas.openxmlformats.org/officeDocument/2006/relationships/hyperlink" Target="https://decentralization.gov.ua/locality/35138" TargetMode="External"/><Relationship Id="rId6" Type="http://schemas.openxmlformats.org/officeDocument/2006/relationships/hyperlink" Target="https://decentralization.gov.ua/locality/35129" TargetMode="External"/><Relationship Id="rId11" Type="http://schemas.openxmlformats.org/officeDocument/2006/relationships/hyperlink" Target="https://decentralization.gov.ua/locality/35134" TargetMode="External"/><Relationship Id="rId24" Type="http://schemas.openxmlformats.org/officeDocument/2006/relationships/hyperlink" Target="https://decentralization.gov.ua/locality/35148" TargetMode="External"/><Relationship Id="rId5" Type="http://schemas.openxmlformats.org/officeDocument/2006/relationships/hyperlink" Target="https://decentralization.gov.ua/locality/35128" TargetMode="External"/><Relationship Id="rId15" Type="http://schemas.openxmlformats.org/officeDocument/2006/relationships/hyperlink" Target="https://decentralization.gov.ua/locality/35139" TargetMode="External"/><Relationship Id="rId23" Type="http://schemas.openxmlformats.org/officeDocument/2006/relationships/hyperlink" Target="https://decentralization.gov.ua/locality/35147" TargetMode="External"/><Relationship Id="rId10" Type="http://schemas.openxmlformats.org/officeDocument/2006/relationships/hyperlink" Target="https://decentralization.gov.ua/locality/35133" TargetMode="External"/><Relationship Id="rId19" Type="http://schemas.openxmlformats.org/officeDocument/2006/relationships/hyperlink" Target="https://decentralization.gov.ua/locality/35143" TargetMode="External"/><Relationship Id="rId4" Type="http://schemas.openxmlformats.org/officeDocument/2006/relationships/hyperlink" Target="https://decentralization.gov.ua/locality/35127" TargetMode="External"/><Relationship Id="rId9" Type="http://schemas.openxmlformats.org/officeDocument/2006/relationships/hyperlink" Target="https://decentralization.gov.ua/locality/35132" TargetMode="External"/><Relationship Id="rId14" Type="http://schemas.openxmlformats.org/officeDocument/2006/relationships/hyperlink" Target="https://decentralization.gov.ua/locality/35137" TargetMode="External"/><Relationship Id="rId22" Type="http://schemas.openxmlformats.org/officeDocument/2006/relationships/hyperlink" Target="https://decentralization.gov.ua/locality/35146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5155" TargetMode="External"/><Relationship Id="rId13" Type="http://schemas.openxmlformats.org/officeDocument/2006/relationships/hyperlink" Target="https://decentralization.gov.ua/locality/35161" TargetMode="External"/><Relationship Id="rId3" Type="http://schemas.openxmlformats.org/officeDocument/2006/relationships/hyperlink" Target="https://decentralization.gov.ua/locality/35150" TargetMode="External"/><Relationship Id="rId7" Type="http://schemas.openxmlformats.org/officeDocument/2006/relationships/hyperlink" Target="https://decentralization.gov.ua/locality/35154" TargetMode="External"/><Relationship Id="rId12" Type="http://schemas.openxmlformats.org/officeDocument/2006/relationships/hyperlink" Target="https://decentralization.gov.ua/locality/35160" TargetMode="External"/><Relationship Id="rId2" Type="http://schemas.openxmlformats.org/officeDocument/2006/relationships/hyperlink" Target="https://decentralization.gov.ua/locality/35149" TargetMode="External"/><Relationship Id="rId1" Type="http://schemas.openxmlformats.org/officeDocument/2006/relationships/hyperlink" Target="https://decentralization.gov.ua/locality/35157" TargetMode="External"/><Relationship Id="rId6" Type="http://schemas.openxmlformats.org/officeDocument/2006/relationships/hyperlink" Target="https://decentralization.gov.ua/locality/35153" TargetMode="External"/><Relationship Id="rId11" Type="http://schemas.openxmlformats.org/officeDocument/2006/relationships/hyperlink" Target="https://decentralization.gov.ua/locality/35159" TargetMode="External"/><Relationship Id="rId5" Type="http://schemas.openxmlformats.org/officeDocument/2006/relationships/hyperlink" Target="https://decentralization.gov.ua/locality/35152" TargetMode="External"/><Relationship Id="rId10" Type="http://schemas.openxmlformats.org/officeDocument/2006/relationships/hyperlink" Target="https://decentralization.gov.ua/locality/35158" TargetMode="External"/><Relationship Id="rId4" Type="http://schemas.openxmlformats.org/officeDocument/2006/relationships/hyperlink" Target="https://decentralization.gov.ua/locality/35151" TargetMode="External"/><Relationship Id="rId9" Type="http://schemas.openxmlformats.org/officeDocument/2006/relationships/hyperlink" Target="https://decentralization.gov.ua/locality/35156" TargetMode="External"/><Relationship Id="rId14" Type="http://schemas.openxmlformats.org/officeDocument/2006/relationships/hyperlink" Target="https://decentralization.gov.ua/locality/35162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decentralization.gov.ua/locality/35759" TargetMode="External"/><Relationship Id="rId18" Type="http://schemas.openxmlformats.org/officeDocument/2006/relationships/hyperlink" Target="https://decentralization.gov.ua/locality/35764" TargetMode="External"/><Relationship Id="rId26" Type="http://schemas.openxmlformats.org/officeDocument/2006/relationships/hyperlink" Target="https://decentralization.gov.ua/locality/35772" TargetMode="External"/><Relationship Id="rId39" Type="http://schemas.openxmlformats.org/officeDocument/2006/relationships/hyperlink" Target="https://decentralization.gov.ua/locality/35785" TargetMode="External"/><Relationship Id="rId21" Type="http://schemas.openxmlformats.org/officeDocument/2006/relationships/hyperlink" Target="https://decentralization.gov.ua/locality/35767" TargetMode="External"/><Relationship Id="rId34" Type="http://schemas.openxmlformats.org/officeDocument/2006/relationships/hyperlink" Target="https://decentralization.gov.ua/locality/35780" TargetMode="External"/><Relationship Id="rId42" Type="http://schemas.openxmlformats.org/officeDocument/2006/relationships/hyperlink" Target="https://decentralization.gov.ua/locality/35789" TargetMode="External"/><Relationship Id="rId47" Type="http://schemas.openxmlformats.org/officeDocument/2006/relationships/hyperlink" Target="https://decentralization.gov.ua/locality/35794" TargetMode="External"/><Relationship Id="rId7" Type="http://schemas.openxmlformats.org/officeDocument/2006/relationships/hyperlink" Target="https://decentralization.gov.ua/locality/35753" TargetMode="External"/><Relationship Id="rId2" Type="http://schemas.openxmlformats.org/officeDocument/2006/relationships/hyperlink" Target="https://decentralization.gov.ua/locality/35748" TargetMode="External"/><Relationship Id="rId16" Type="http://schemas.openxmlformats.org/officeDocument/2006/relationships/hyperlink" Target="https://decentralization.gov.ua/locality/35762" TargetMode="External"/><Relationship Id="rId29" Type="http://schemas.openxmlformats.org/officeDocument/2006/relationships/hyperlink" Target="https://decentralization.gov.ua/locality/35775" TargetMode="External"/><Relationship Id="rId1" Type="http://schemas.openxmlformats.org/officeDocument/2006/relationships/hyperlink" Target="https://decentralization.gov.ua/locality/35788" TargetMode="External"/><Relationship Id="rId6" Type="http://schemas.openxmlformats.org/officeDocument/2006/relationships/hyperlink" Target="https://decentralization.gov.ua/locality/35752" TargetMode="External"/><Relationship Id="rId11" Type="http://schemas.openxmlformats.org/officeDocument/2006/relationships/hyperlink" Target="https://decentralization.gov.ua/locality/35757" TargetMode="External"/><Relationship Id="rId24" Type="http://schemas.openxmlformats.org/officeDocument/2006/relationships/hyperlink" Target="https://decentralization.gov.ua/locality/35770" TargetMode="External"/><Relationship Id="rId32" Type="http://schemas.openxmlformats.org/officeDocument/2006/relationships/hyperlink" Target="https://decentralization.gov.ua/locality/35778" TargetMode="External"/><Relationship Id="rId37" Type="http://schemas.openxmlformats.org/officeDocument/2006/relationships/hyperlink" Target="https://decentralization.gov.ua/locality/35783" TargetMode="External"/><Relationship Id="rId40" Type="http://schemas.openxmlformats.org/officeDocument/2006/relationships/hyperlink" Target="https://decentralization.gov.ua/locality/35786" TargetMode="External"/><Relationship Id="rId45" Type="http://schemas.openxmlformats.org/officeDocument/2006/relationships/hyperlink" Target="https://decentralization.gov.ua/locality/35792" TargetMode="External"/><Relationship Id="rId5" Type="http://schemas.openxmlformats.org/officeDocument/2006/relationships/hyperlink" Target="https://decentralization.gov.ua/locality/35751" TargetMode="External"/><Relationship Id="rId15" Type="http://schemas.openxmlformats.org/officeDocument/2006/relationships/hyperlink" Target="https://decentralization.gov.ua/locality/35761" TargetMode="External"/><Relationship Id="rId23" Type="http://schemas.openxmlformats.org/officeDocument/2006/relationships/hyperlink" Target="https://decentralization.gov.ua/locality/35769" TargetMode="External"/><Relationship Id="rId28" Type="http://schemas.openxmlformats.org/officeDocument/2006/relationships/hyperlink" Target="https://decentralization.gov.ua/locality/35774" TargetMode="External"/><Relationship Id="rId36" Type="http://schemas.openxmlformats.org/officeDocument/2006/relationships/hyperlink" Target="https://decentralization.gov.ua/locality/35782" TargetMode="External"/><Relationship Id="rId10" Type="http://schemas.openxmlformats.org/officeDocument/2006/relationships/hyperlink" Target="https://decentralization.gov.ua/locality/35756" TargetMode="External"/><Relationship Id="rId19" Type="http://schemas.openxmlformats.org/officeDocument/2006/relationships/hyperlink" Target="https://decentralization.gov.ua/locality/35765" TargetMode="External"/><Relationship Id="rId31" Type="http://schemas.openxmlformats.org/officeDocument/2006/relationships/hyperlink" Target="https://decentralization.gov.ua/locality/35777" TargetMode="External"/><Relationship Id="rId44" Type="http://schemas.openxmlformats.org/officeDocument/2006/relationships/hyperlink" Target="https://decentralization.gov.ua/locality/35791" TargetMode="External"/><Relationship Id="rId4" Type="http://schemas.openxmlformats.org/officeDocument/2006/relationships/hyperlink" Target="https://decentralization.gov.ua/locality/35750" TargetMode="External"/><Relationship Id="rId9" Type="http://schemas.openxmlformats.org/officeDocument/2006/relationships/hyperlink" Target="https://decentralization.gov.ua/locality/35755" TargetMode="External"/><Relationship Id="rId14" Type="http://schemas.openxmlformats.org/officeDocument/2006/relationships/hyperlink" Target="https://decentralization.gov.ua/locality/35760" TargetMode="External"/><Relationship Id="rId22" Type="http://schemas.openxmlformats.org/officeDocument/2006/relationships/hyperlink" Target="https://decentralization.gov.ua/locality/35768" TargetMode="External"/><Relationship Id="rId27" Type="http://schemas.openxmlformats.org/officeDocument/2006/relationships/hyperlink" Target="https://decentralization.gov.ua/locality/35773" TargetMode="External"/><Relationship Id="rId30" Type="http://schemas.openxmlformats.org/officeDocument/2006/relationships/hyperlink" Target="https://decentralization.gov.ua/locality/35776" TargetMode="External"/><Relationship Id="rId35" Type="http://schemas.openxmlformats.org/officeDocument/2006/relationships/hyperlink" Target="https://decentralization.gov.ua/locality/35781" TargetMode="External"/><Relationship Id="rId43" Type="http://schemas.openxmlformats.org/officeDocument/2006/relationships/hyperlink" Target="https://decentralization.gov.ua/locality/35790" TargetMode="External"/><Relationship Id="rId8" Type="http://schemas.openxmlformats.org/officeDocument/2006/relationships/hyperlink" Target="https://decentralization.gov.ua/locality/35754" TargetMode="External"/><Relationship Id="rId3" Type="http://schemas.openxmlformats.org/officeDocument/2006/relationships/hyperlink" Target="https://decentralization.gov.ua/locality/35749" TargetMode="External"/><Relationship Id="rId12" Type="http://schemas.openxmlformats.org/officeDocument/2006/relationships/hyperlink" Target="https://decentralization.gov.ua/locality/35758" TargetMode="External"/><Relationship Id="rId17" Type="http://schemas.openxmlformats.org/officeDocument/2006/relationships/hyperlink" Target="https://decentralization.gov.ua/locality/35763" TargetMode="External"/><Relationship Id="rId25" Type="http://schemas.openxmlformats.org/officeDocument/2006/relationships/hyperlink" Target="https://decentralization.gov.ua/locality/35771" TargetMode="External"/><Relationship Id="rId33" Type="http://schemas.openxmlformats.org/officeDocument/2006/relationships/hyperlink" Target="https://decentralization.gov.ua/locality/35779" TargetMode="External"/><Relationship Id="rId38" Type="http://schemas.openxmlformats.org/officeDocument/2006/relationships/hyperlink" Target="https://decentralization.gov.ua/locality/35784" TargetMode="External"/><Relationship Id="rId46" Type="http://schemas.openxmlformats.org/officeDocument/2006/relationships/hyperlink" Target="https://decentralization.gov.ua/locality/35793" TargetMode="External"/><Relationship Id="rId20" Type="http://schemas.openxmlformats.org/officeDocument/2006/relationships/hyperlink" Target="https://decentralization.gov.ua/locality/35766" TargetMode="External"/><Relationship Id="rId41" Type="http://schemas.openxmlformats.org/officeDocument/2006/relationships/hyperlink" Target="https://decentralization.gov.ua/locality/35787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5611" TargetMode="External"/><Relationship Id="rId13" Type="http://schemas.openxmlformats.org/officeDocument/2006/relationships/hyperlink" Target="https://decentralization.gov.ua/locality/35617" TargetMode="External"/><Relationship Id="rId3" Type="http://schemas.openxmlformats.org/officeDocument/2006/relationships/hyperlink" Target="https://decentralization.gov.ua/locality/35606" TargetMode="External"/><Relationship Id="rId7" Type="http://schemas.openxmlformats.org/officeDocument/2006/relationships/hyperlink" Target="https://decentralization.gov.ua/locality/35610" TargetMode="External"/><Relationship Id="rId12" Type="http://schemas.openxmlformats.org/officeDocument/2006/relationships/hyperlink" Target="https://decentralization.gov.ua/locality/35615" TargetMode="External"/><Relationship Id="rId17" Type="http://schemas.openxmlformats.org/officeDocument/2006/relationships/hyperlink" Target="https://decentralization.gov.ua/locality/35621" TargetMode="External"/><Relationship Id="rId2" Type="http://schemas.openxmlformats.org/officeDocument/2006/relationships/hyperlink" Target="https://decentralization.gov.ua/locality/35605" TargetMode="External"/><Relationship Id="rId16" Type="http://schemas.openxmlformats.org/officeDocument/2006/relationships/hyperlink" Target="https://decentralization.gov.ua/locality/35620" TargetMode="External"/><Relationship Id="rId1" Type="http://schemas.openxmlformats.org/officeDocument/2006/relationships/hyperlink" Target="https://decentralization.gov.ua/locality/35616" TargetMode="External"/><Relationship Id="rId6" Type="http://schemas.openxmlformats.org/officeDocument/2006/relationships/hyperlink" Target="https://decentralization.gov.ua/locality/35609" TargetMode="External"/><Relationship Id="rId11" Type="http://schemas.openxmlformats.org/officeDocument/2006/relationships/hyperlink" Target="https://decentralization.gov.ua/locality/35614" TargetMode="External"/><Relationship Id="rId5" Type="http://schemas.openxmlformats.org/officeDocument/2006/relationships/hyperlink" Target="https://decentralization.gov.ua/locality/35608" TargetMode="External"/><Relationship Id="rId15" Type="http://schemas.openxmlformats.org/officeDocument/2006/relationships/hyperlink" Target="https://decentralization.gov.ua/locality/35619" TargetMode="External"/><Relationship Id="rId10" Type="http://schemas.openxmlformats.org/officeDocument/2006/relationships/hyperlink" Target="https://decentralization.gov.ua/locality/35613" TargetMode="External"/><Relationship Id="rId4" Type="http://schemas.openxmlformats.org/officeDocument/2006/relationships/hyperlink" Target="https://decentralization.gov.ua/locality/35607" TargetMode="External"/><Relationship Id="rId9" Type="http://schemas.openxmlformats.org/officeDocument/2006/relationships/hyperlink" Target="https://decentralization.gov.ua/locality/35612" TargetMode="External"/><Relationship Id="rId14" Type="http://schemas.openxmlformats.org/officeDocument/2006/relationships/hyperlink" Target="https://decentralization.gov.ua/locality/35618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4984" TargetMode="External"/><Relationship Id="rId13" Type="http://schemas.openxmlformats.org/officeDocument/2006/relationships/hyperlink" Target="https://decentralization.gov.ua/locality/34990" TargetMode="External"/><Relationship Id="rId18" Type="http://schemas.openxmlformats.org/officeDocument/2006/relationships/hyperlink" Target="https://decentralization.gov.ua/locality/34995" TargetMode="External"/><Relationship Id="rId3" Type="http://schemas.openxmlformats.org/officeDocument/2006/relationships/hyperlink" Target="https://decentralization.gov.ua/locality/34979" TargetMode="External"/><Relationship Id="rId21" Type="http://schemas.openxmlformats.org/officeDocument/2006/relationships/hyperlink" Target="https://decentralization.gov.ua/locality/34998" TargetMode="External"/><Relationship Id="rId7" Type="http://schemas.openxmlformats.org/officeDocument/2006/relationships/hyperlink" Target="https://decentralization.gov.ua/locality/34983" TargetMode="External"/><Relationship Id="rId12" Type="http://schemas.openxmlformats.org/officeDocument/2006/relationships/hyperlink" Target="https://decentralization.gov.ua/locality/34989" TargetMode="External"/><Relationship Id="rId17" Type="http://schemas.openxmlformats.org/officeDocument/2006/relationships/hyperlink" Target="https://decentralization.gov.ua/locality/34994" TargetMode="External"/><Relationship Id="rId2" Type="http://schemas.openxmlformats.org/officeDocument/2006/relationships/hyperlink" Target="https://decentralization.gov.ua/locality/34978" TargetMode="External"/><Relationship Id="rId16" Type="http://schemas.openxmlformats.org/officeDocument/2006/relationships/hyperlink" Target="https://decentralization.gov.ua/locality/34993" TargetMode="External"/><Relationship Id="rId20" Type="http://schemas.openxmlformats.org/officeDocument/2006/relationships/hyperlink" Target="https://decentralization.gov.ua/locality/34997" TargetMode="External"/><Relationship Id="rId1" Type="http://schemas.openxmlformats.org/officeDocument/2006/relationships/hyperlink" Target="https://decentralization.gov.ua/locality/34985" TargetMode="External"/><Relationship Id="rId6" Type="http://schemas.openxmlformats.org/officeDocument/2006/relationships/hyperlink" Target="https://decentralization.gov.ua/locality/34982" TargetMode="External"/><Relationship Id="rId11" Type="http://schemas.openxmlformats.org/officeDocument/2006/relationships/hyperlink" Target="https://decentralization.gov.ua/locality/34988" TargetMode="External"/><Relationship Id="rId24" Type="http://schemas.openxmlformats.org/officeDocument/2006/relationships/hyperlink" Target="https://decentralization.gov.ua/locality/35001" TargetMode="External"/><Relationship Id="rId5" Type="http://schemas.openxmlformats.org/officeDocument/2006/relationships/hyperlink" Target="https://decentralization.gov.ua/locality/34981" TargetMode="External"/><Relationship Id="rId15" Type="http://schemas.openxmlformats.org/officeDocument/2006/relationships/hyperlink" Target="https://decentralization.gov.ua/locality/34992" TargetMode="External"/><Relationship Id="rId23" Type="http://schemas.openxmlformats.org/officeDocument/2006/relationships/hyperlink" Target="https://decentralization.gov.ua/locality/35000" TargetMode="External"/><Relationship Id="rId10" Type="http://schemas.openxmlformats.org/officeDocument/2006/relationships/hyperlink" Target="https://decentralization.gov.ua/locality/34987" TargetMode="External"/><Relationship Id="rId19" Type="http://schemas.openxmlformats.org/officeDocument/2006/relationships/hyperlink" Target="https://decentralization.gov.ua/locality/34996" TargetMode="External"/><Relationship Id="rId4" Type="http://schemas.openxmlformats.org/officeDocument/2006/relationships/hyperlink" Target="https://decentralization.gov.ua/locality/34980" TargetMode="External"/><Relationship Id="rId9" Type="http://schemas.openxmlformats.org/officeDocument/2006/relationships/hyperlink" Target="https://decentralization.gov.ua/locality/34986" TargetMode="External"/><Relationship Id="rId14" Type="http://schemas.openxmlformats.org/officeDocument/2006/relationships/hyperlink" Target="https://decentralization.gov.ua/locality/34991" TargetMode="External"/><Relationship Id="rId22" Type="http://schemas.openxmlformats.org/officeDocument/2006/relationships/hyperlink" Target="https://decentralization.gov.ua/locality/34999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5863" TargetMode="External"/><Relationship Id="rId13" Type="http://schemas.openxmlformats.org/officeDocument/2006/relationships/hyperlink" Target="https://decentralization.gov.ua/locality/35868" TargetMode="External"/><Relationship Id="rId3" Type="http://schemas.openxmlformats.org/officeDocument/2006/relationships/hyperlink" Target="https://decentralization.gov.ua/locality/35858" TargetMode="External"/><Relationship Id="rId7" Type="http://schemas.openxmlformats.org/officeDocument/2006/relationships/hyperlink" Target="https://decentralization.gov.ua/locality/35862" TargetMode="External"/><Relationship Id="rId12" Type="http://schemas.openxmlformats.org/officeDocument/2006/relationships/hyperlink" Target="https://decentralization.gov.ua/locality/35867" TargetMode="External"/><Relationship Id="rId17" Type="http://schemas.openxmlformats.org/officeDocument/2006/relationships/hyperlink" Target="https://decentralization.gov.ua/locality/35872" TargetMode="External"/><Relationship Id="rId2" Type="http://schemas.openxmlformats.org/officeDocument/2006/relationships/hyperlink" Target="https://decentralization.gov.ua/locality/35857" TargetMode="External"/><Relationship Id="rId16" Type="http://schemas.openxmlformats.org/officeDocument/2006/relationships/hyperlink" Target="https://decentralization.gov.ua/locality/35871" TargetMode="External"/><Relationship Id="rId1" Type="http://schemas.openxmlformats.org/officeDocument/2006/relationships/hyperlink" Target="https://decentralization.gov.ua/locality/35873" TargetMode="External"/><Relationship Id="rId6" Type="http://schemas.openxmlformats.org/officeDocument/2006/relationships/hyperlink" Target="https://decentralization.gov.ua/locality/35861" TargetMode="External"/><Relationship Id="rId11" Type="http://schemas.openxmlformats.org/officeDocument/2006/relationships/hyperlink" Target="https://decentralization.gov.ua/locality/35866" TargetMode="External"/><Relationship Id="rId5" Type="http://schemas.openxmlformats.org/officeDocument/2006/relationships/hyperlink" Target="https://decentralization.gov.ua/locality/35860" TargetMode="External"/><Relationship Id="rId15" Type="http://schemas.openxmlformats.org/officeDocument/2006/relationships/hyperlink" Target="https://decentralization.gov.ua/locality/35870" TargetMode="External"/><Relationship Id="rId10" Type="http://schemas.openxmlformats.org/officeDocument/2006/relationships/hyperlink" Target="https://decentralization.gov.ua/locality/35865" TargetMode="External"/><Relationship Id="rId4" Type="http://schemas.openxmlformats.org/officeDocument/2006/relationships/hyperlink" Target="https://decentralization.gov.ua/locality/35859" TargetMode="External"/><Relationship Id="rId9" Type="http://schemas.openxmlformats.org/officeDocument/2006/relationships/hyperlink" Target="https://decentralization.gov.ua/locality/35864" TargetMode="External"/><Relationship Id="rId14" Type="http://schemas.openxmlformats.org/officeDocument/2006/relationships/hyperlink" Target="https://decentralization.gov.ua/locality/35869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5263" TargetMode="External"/><Relationship Id="rId3" Type="http://schemas.openxmlformats.org/officeDocument/2006/relationships/hyperlink" Target="https://decentralization.gov.ua/locality/35257" TargetMode="External"/><Relationship Id="rId7" Type="http://schemas.openxmlformats.org/officeDocument/2006/relationships/hyperlink" Target="https://decentralization.gov.ua/locality/35262" TargetMode="External"/><Relationship Id="rId2" Type="http://schemas.openxmlformats.org/officeDocument/2006/relationships/hyperlink" Target="https://decentralization.gov.ua/locality/35256" TargetMode="External"/><Relationship Id="rId1" Type="http://schemas.openxmlformats.org/officeDocument/2006/relationships/hyperlink" Target="https://decentralization.gov.ua/locality/35261" TargetMode="External"/><Relationship Id="rId6" Type="http://schemas.openxmlformats.org/officeDocument/2006/relationships/hyperlink" Target="https://decentralization.gov.ua/locality/35260" TargetMode="External"/><Relationship Id="rId5" Type="http://schemas.openxmlformats.org/officeDocument/2006/relationships/hyperlink" Target="https://decentralization.gov.ua/locality/35259" TargetMode="External"/><Relationship Id="rId10" Type="http://schemas.openxmlformats.org/officeDocument/2006/relationships/hyperlink" Target="https://decentralization.gov.ua/locality/35265" TargetMode="External"/><Relationship Id="rId4" Type="http://schemas.openxmlformats.org/officeDocument/2006/relationships/hyperlink" Target="https://decentralization.gov.ua/locality/35258" TargetMode="External"/><Relationship Id="rId9" Type="http://schemas.openxmlformats.org/officeDocument/2006/relationships/hyperlink" Target="https://decentralization.gov.ua/locality/3526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newgromada/4237" TargetMode="External"/><Relationship Id="rId13" Type="http://schemas.openxmlformats.org/officeDocument/2006/relationships/hyperlink" Target="https://decentralization.gov.ua/newgromada/4247" TargetMode="External"/><Relationship Id="rId3" Type="http://schemas.openxmlformats.org/officeDocument/2006/relationships/hyperlink" Target="https://decentralization.gov.ua/newgromada/4201" TargetMode="External"/><Relationship Id="rId7" Type="http://schemas.openxmlformats.org/officeDocument/2006/relationships/hyperlink" Target="https://decentralization.gov.ua/newgromada/4210" TargetMode="External"/><Relationship Id="rId12" Type="http://schemas.openxmlformats.org/officeDocument/2006/relationships/hyperlink" Target="https://decentralization.gov.ua/newgromada/4238" TargetMode="External"/><Relationship Id="rId2" Type="http://schemas.openxmlformats.org/officeDocument/2006/relationships/hyperlink" Target="https://decentralization.gov.ua/newgromada/4195" TargetMode="External"/><Relationship Id="rId1" Type="http://schemas.openxmlformats.org/officeDocument/2006/relationships/hyperlink" Target="https://decentralization.gov.ua/newgromada/4193" TargetMode="External"/><Relationship Id="rId6" Type="http://schemas.openxmlformats.org/officeDocument/2006/relationships/hyperlink" Target="https://decentralization.gov.ua/newgromada/4204" TargetMode="External"/><Relationship Id="rId11" Type="http://schemas.openxmlformats.org/officeDocument/2006/relationships/hyperlink" Target="https://decentralization.gov.ua/newgromada/4243" TargetMode="External"/><Relationship Id="rId5" Type="http://schemas.openxmlformats.org/officeDocument/2006/relationships/hyperlink" Target="https://decentralization.gov.ua/newgromada/4251" TargetMode="External"/><Relationship Id="rId10" Type="http://schemas.openxmlformats.org/officeDocument/2006/relationships/hyperlink" Target="https://decentralization.gov.ua/newgromada/4218" TargetMode="External"/><Relationship Id="rId4" Type="http://schemas.openxmlformats.org/officeDocument/2006/relationships/hyperlink" Target="https://decentralization.gov.ua/newgromada/4234" TargetMode="External"/><Relationship Id="rId9" Type="http://schemas.openxmlformats.org/officeDocument/2006/relationships/hyperlink" Target="https://decentralization.gov.ua/newgromada/4217" TargetMode="External"/><Relationship Id="rId14" Type="http://schemas.openxmlformats.org/officeDocument/2006/relationships/hyperlink" Target="https://decentralization.gov.ua/newgromada/422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4511" TargetMode="External"/><Relationship Id="rId13" Type="http://schemas.openxmlformats.org/officeDocument/2006/relationships/hyperlink" Target="https://decentralization.gov.ua/locality/34516" TargetMode="External"/><Relationship Id="rId3" Type="http://schemas.openxmlformats.org/officeDocument/2006/relationships/hyperlink" Target="https://decentralization.gov.ua/locality/34505" TargetMode="External"/><Relationship Id="rId7" Type="http://schemas.openxmlformats.org/officeDocument/2006/relationships/hyperlink" Target="https://decentralization.gov.ua/locality/34510" TargetMode="External"/><Relationship Id="rId12" Type="http://schemas.openxmlformats.org/officeDocument/2006/relationships/hyperlink" Target="https://decentralization.gov.ua/locality/34515" TargetMode="External"/><Relationship Id="rId2" Type="http://schemas.openxmlformats.org/officeDocument/2006/relationships/hyperlink" Target="https://decentralization.gov.ua/locality/34504" TargetMode="External"/><Relationship Id="rId1" Type="http://schemas.openxmlformats.org/officeDocument/2006/relationships/hyperlink" Target="https://decentralization.gov.ua/locality/34506" TargetMode="External"/><Relationship Id="rId6" Type="http://schemas.openxmlformats.org/officeDocument/2006/relationships/hyperlink" Target="https://decentralization.gov.ua/locality/34509" TargetMode="External"/><Relationship Id="rId11" Type="http://schemas.openxmlformats.org/officeDocument/2006/relationships/hyperlink" Target="https://decentralization.gov.ua/locality/34514" TargetMode="External"/><Relationship Id="rId5" Type="http://schemas.openxmlformats.org/officeDocument/2006/relationships/hyperlink" Target="https://decentralization.gov.ua/locality/34508" TargetMode="External"/><Relationship Id="rId10" Type="http://schemas.openxmlformats.org/officeDocument/2006/relationships/hyperlink" Target="https://decentralization.gov.ua/locality/34513" TargetMode="External"/><Relationship Id="rId4" Type="http://schemas.openxmlformats.org/officeDocument/2006/relationships/hyperlink" Target="https://decentralization.gov.ua/locality/34507" TargetMode="External"/><Relationship Id="rId9" Type="http://schemas.openxmlformats.org/officeDocument/2006/relationships/hyperlink" Target="https://decentralization.gov.ua/locality/3451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4563" TargetMode="External"/><Relationship Id="rId3" Type="http://schemas.openxmlformats.org/officeDocument/2006/relationships/hyperlink" Target="https://decentralization.gov.ua/locality/34557" TargetMode="External"/><Relationship Id="rId7" Type="http://schemas.openxmlformats.org/officeDocument/2006/relationships/hyperlink" Target="https://decentralization.gov.ua/locality/34562" TargetMode="External"/><Relationship Id="rId12" Type="http://schemas.openxmlformats.org/officeDocument/2006/relationships/hyperlink" Target="https://decentralization.gov.ua/locality/34567" TargetMode="External"/><Relationship Id="rId2" Type="http://schemas.openxmlformats.org/officeDocument/2006/relationships/hyperlink" Target="https://decentralization.gov.ua/locality/34556" TargetMode="External"/><Relationship Id="rId1" Type="http://schemas.openxmlformats.org/officeDocument/2006/relationships/hyperlink" Target="https://decentralization.gov.ua/locality/34561" TargetMode="External"/><Relationship Id="rId6" Type="http://schemas.openxmlformats.org/officeDocument/2006/relationships/hyperlink" Target="https://decentralization.gov.ua/locality/34560" TargetMode="External"/><Relationship Id="rId11" Type="http://schemas.openxmlformats.org/officeDocument/2006/relationships/hyperlink" Target="https://decentralization.gov.ua/locality/34566" TargetMode="External"/><Relationship Id="rId5" Type="http://schemas.openxmlformats.org/officeDocument/2006/relationships/hyperlink" Target="https://decentralization.gov.ua/locality/34559" TargetMode="External"/><Relationship Id="rId10" Type="http://schemas.openxmlformats.org/officeDocument/2006/relationships/hyperlink" Target="https://decentralization.gov.ua/locality/34565" TargetMode="External"/><Relationship Id="rId4" Type="http://schemas.openxmlformats.org/officeDocument/2006/relationships/hyperlink" Target="https://decentralization.gov.ua/locality/34558" TargetMode="External"/><Relationship Id="rId9" Type="http://schemas.openxmlformats.org/officeDocument/2006/relationships/hyperlink" Target="https://decentralization.gov.ua/locality/3456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4726" TargetMode="External"/><Relationship Id="rId13" Type="http://schemas.openxmlformats.org/officeDocument/2006/relationships/hyperlink" Target="https://decentralization.gov.ua/locality/34731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decentralization.gov.ua/locality/34720" TargetMode="External"/><Relationship Id="rId7" Type="http://schemas.openxmlformats.org/officeDocument/2006/relationships/hyperlink" Target="https://decentralization.gov.ua/locality/34725" TargetMode="External"/><Relationship Id="rId12" Type="http://schemas.openxmlformats.org/officeDocument/2006/relationships/hyperlink" Target="https://decentralization.gov.ua/locality/34730" TargetMode="External"/><Relationship Id="rId17" Type="http://schemas.openxmlformats.org/officeDocument/2006/relationships/hyperlink" Target="https://decentralization.gov.ua/locality/34735" TargetMode="External"/><Relationship Id="rId2" Type="http://schemas.openxmlformats.org/officeDocument/2006/relationships/hyperlink" Target="https://decentralization.gov.ua/locality/34718" TargetMode="External"/><Relationship Id="rId16" Type="http://schemas.openxmlformats.org/officeDocument/2006/relationships/hyperlink" Target="https://decentralization.gov.ua/locality/34734" TargetMode="External"/><Relationship Id="rId1" Type="http://schemas.openxmlformats.org/officeDocument/2006/relationships/hyperlink" Target="https://decentralization.gov.ua/locality/34723" TargetMode="External"/><Relationship Id="rId6" Type="http://schemas.openxmlformats.org/officeDocument/2006/relationships/hyperlink" Target="https://decentralization.gov.ua/locality/34724" TargetMode="External"/><Relationship Id="rId11" Type="http://schemas.openxmlformats.org/officeDocument/2006/relationships/hyperlink" Target="https://decentralization.gov.ua/locality/34729" TargetMode="External"/><Relationship Id="rId5" Type="http://schemas.openxmlformats.org/officeDocument/2006/relationships/hyperlink" Target="https://decentralization.gov.ua/locality/34722" TargetMode="External"/><Relationship Id="rId15" Type="http://schemas.openxmlformats.org/officeDocument/2006/relationships/hyperlink" Target="https://decentralization.gov.ua/locality/34733" TargetMode="External"/><Relationship Id="rId10" Type="http://schemas.openxmlformats.org/officeDocument/2006/relationships/hyperlink" Target="https://decentralization.gov.ua/locality/34728" TargetMode="External"/><Relationship Id="rId4" Type="http://schemas.openxmlformats.org/officeDocument/2006/relationships/hyperlink" Target="https://decentralization.gov.ua/locality/34721" TargetMode="External"/><Relationship Id="rId9" Type="http://schemas.openxmlformats.org/officeDocument/2006/relationships/hyperlink" Target="https://decentralization.gov.ua/locality/34727" TargetMode="External"/><Relationship Id="rId14" Type="http://schemas.openxmlformats.org/officeDocument/2006/relationships/hyperlink" Target="https://decentralization.gov.ua/locality/3473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5563" TargetMode="External"/><Relationship Id="rId3" Type="http://schemas.openxmlformats.org/officeDocument/2006/relationships/hyperlink" Target="https://decentralization.gov.ua/locality/35558" TargetMode="External"/><Relationship Id="rId7" Type="http://schemas.openxmlformats.org/officeDocument/2006/relationships/hyperlink" Target="https://decentralization.gov.ua/locality/35562" TargetMode="External"/><Relationship Id="rId2" Type="http://schemas.openxmlformats.org/officeDocument/2006/relationships/hyperlink" Target="https://decentralization.gov.ua/locality/35557" TargetMode="External"/><Relationship Id="rId1" Type="http://schemas.openxmlformats.org/officeDocument/2006/relationships/hyperlink" Target="https://decentralization.gov.ua/locality/35564" TargetMode="External"/><Relationship Id="rId6" Type="http://schemas.openxmlformats.org/officeDocument/2006/relationships/hyperlink" Target="https://decentralization.gov.ua/locality/35561" TargetMode="External"/><Relationship Id="rId5" Type="http://schemas.openxmlformats.org/officeDocument/2006/relationships/hyperlink" Target="https://decentralization.gov.ua/locality/35560" TargetMode="External"/><Relationship Id="rId4" Type="http://schemas.openxmlformats.org/officeDocument/2006/relationships/hyperlink" Target="https://decentralization.gov.ua/locality/35559" TargetMode="External"/><Relationship Id="rId9" Type="http://schemas.openxmlformats.org/officeDocument/2006/relationships/hyperlink" Target="https://decentralization.gov.ua/locality/35565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4806" TargetMode="External"/><Relationship Id="rId13" Type="http://schemas.openxmlformats.org/officeDocument/2006/relationships/hyperlink" Target="https://decentralization.gov.ua/locality/34811" TargetMode="External"/><Relationship Id="rId18" Type="http://schemas.openxmlformats.org/officeDocument/2006/relationships/hyperlink" Target="https://decentralization.gov.ua/locality/34816" TargetMode="External"/><Relationship Id="rId26" Type="http://schemas.openxmlformats.org/officeDocument/2006/relationships/hyperlink" Target="https://decentralization.gov.ua/locality/34824" TargetMode="External"/><Relationship Id="rId3" Type="http://schemas.openxmlformats.org/officeDocument/2006/relationships/hyperlink" Target="https://decentralization.gov.ua/locality/34800" TargetMode="External"/><Relationship Id="rId21" Type="http://schemas.openxmlformats.org/officeDocument/2006/relationships/hyperlink" Target="https://decentralization.gov.ua/locality/34819" TargetMode="External"/><Relationship Id="rId7" Type="http://schemas.openxmlformats.org/officeDocument/2006/relationships/hyperlink" Target="https://decentralization.gov.ua/locality/34805" TargetMode="External"/><Relationship Id="rId12" Type="http://schemas.openxmlformats.org/officeDocument/2006/relationships/hyperlink" Target="https://decentralization.gov.ua/locality/34810" TargetMode="External"/><Relationship Id="rId17" Type="http://schemas.openxmlformats.org/officeDocument/2006/relationships/hyperlink" Target="https://decentralization.gov.ua/locality/34815" TargetMode="External"/><Relationship Id="rId25" Type="http://schemas.openxmlformats.org/officeDocument/2006/relationships/hyperlink" Target="https://decentralization.gov.ua/locality/34823" TargetMode="External"/><Relationship Id="rId2" Type="http://schemas.openxmlformats.org/officeDocument/2006/relationships/hyperlink" Target="https://decentralization.gov.ua/locality/34799" TargetMode="External"/><Relationship Id="rId16" Type="http://schemas.openxmlformats.org/officeDocument/2006/relationships/hyperlink" Target="https://decentralization.gov.ua/locality/34814" TargetMode="External"/><Relationship Id="rId20" Type="http://schemas.openxmlformats.org/officeDocument/2006/relationships/hyperlink" Target="https://decentralization.gov.ua/locality/34818" TargetMode="External"/><Relationship Id="rId1" Type="http://schemas.openxmlformats.org/officeDocument/2006/relationships/hyperlink" Target="https://decentralization.gov.ua/locality/34804" TargetMode="External"/><Relationship Id="rId6" Type="http://schemas.openxmlformats.org/officeDocument/2006/relationships/hyperlink" Target="https://decentralization.gov.ua/locality/34803" TargetMode="External"/><Relationship Id="rId11" Type="http://schemas.openxmlformats.org/officeDocument/2006/relationships/hyperlink" Target="https://decentralization.gov.ua/locality/34809" TargetMode="External"/><Relationship Id="rId24" Type="http://schemas.openxmlformats.org/officeDocument/2006/relationships/hyperlink" Target="https://decentralization.gov.ua/locality/34822" TargetMode="External"/><Relationship Id="rId5" Type="http://schemas.openxmlformats.org/officeDocument/2006/relationships/hyperlink" Target="https://decentralization.gov.ua/locality/34802" TargetMode="External"/><Relationship Id="rId15" Type="http://schemas.openxmlformats.org/officeDocument/2006/relationships/hyperlink" Target="https://decentralization.gov.ua/locality/34813" TargetMode="External"/><Relationship Id="rId23" Type="http://schemas.openxmlformats.org/officeDocument/2006/relationships/hyperlink" Target="https://decentralization.gov.ua/locality/34821" TargetMode="External"/><Relationship Id="rId10" Type="http://schemas.openxmlformats.org/officeDocument/2006/relationships/hyperlink" Target="https://decentralization.gov.ua/locality/34808" TargetMode="External"/><Relationship Id="rId19" Type="http://schemas.openxmlformats.org/officeDocument/2006/relationships/hyperlink" Target="https://decentralization.gov.ua/locality/34817" TargetMode="External"/><Relationship Id="rId4" Type="http://schemas.openxmlformats.org/officeDocument/2006/relationships/hyperlink" Target="https://decentralization.gov.ua/locality/34801" TargetMode="External"/><Relationship Id="rId9" Type="http://schemas.openxmlformats.org/officeDocument/2006/relationships/hyperlink" Target="https://decentralization.gov.ua/locality/34807" TargetMode="External"/><Relationship Id="rId14" Type="http://schemas.openxmlformats.org/officeDocument/2006/relationships/hyperlink" Target="https://decentralization.gov.ua/locality/34812" TargetMode="External"/><Relationship Id="rId22" Type="http://schemas.openxmlformats.org/officeDocument/2006/relationships/hyperlink" Target="https://decentralization.gov.ua/locality/34820" TargetMode="External"/><Relationship Id="rId27" Type="http://schemas.openxmlformats.org/officeDocument/2006/relationships/hyperlink" Target="https://decentralization.gov.ua/locality/34825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decentralization.gov.ua/locality/35943" TargetMode="External"/><Relationship Id="rId18" Type="http://schemas.openxmlformats.org/officeDocument/2006/relationships/hyperlink" Target="https://decentralization.gov.ua/locality/35948" TargetMode="External"/><Relationship Id="rId26" Type="http://schemas.openxmlformats.org/officeDocument/2006/relationships/hyperlink" Target="https://decentralization.gov.ua/locality/35956" TargetMode="External"/><Relationship Id="rId39" Type="http://schemas.openxmlformats.org/officeDocument/2006/relationships/hyperlink" Target="https://decentralization.gov.ua/locality/35969" TargetMode="External"/><Relationship Id="rId21" Type="http://schemas.openxmlformats.org/officeDocument/2006/relationships/hyperlink" Target="https://decentralization.gov.ua/locality/35951" TargetMode="External"/><Relationship Id="rId34" Type="http://schemas.openxmlformats.org/officeDocument/2006/relationships/hyperlink" Target="https://decentralization.gov.ua/locality/35964" TargetMode="External"/><Relationship Id="rId42" Type="http://schemas.openxmlformats.org/officeDocument/2006/relationships/hyperlink" Target="https://decentralization.gov.ua/locality/35973" TargetMode="External"/><Relationship Id="rId7" Type="http://schemas.openxmlformats.org/officeDocument/2006/relationships/hyperlink" Target="https://decentralization.gov.ua/locality/35937" TargetMode="External"/><Relationship Id="rId2" Type="http://schemas.openxmlformats.org/officeDocument/2006/relationships/hyperlink" Target="https://decentralization.gov.ua/locality/35932" TargetMode="External"/><Relationship Id="rId16" Type="http://schemas.openxmlformats.org/officeDocument/2006/relationships/hyperlink" Target="https://decentralization.gov.ua/locality/35946" TargetMode="External"/><Relationship Id="rId20" Type="http://schemas.openxmlformats.org/officeDocument/2006/relationships/hyperlink" Target="https://decentralization.gov.ua/locality/35950" TargetMode="External"/><Relationship Id="rId29" Type="http://schemas.openxmlformats.org/officeDocument/2006/relationships/hyperlink" Target="https://decentralization.gov.ua/locality/35959" TargetMode="External"/><Relationship Id="rId41" Type="http://schemas.openxmlformats.org/officeDocument/2006/relationships/hyperlink" Target="https://decentralization.gov.ua/locality/35972" TargetMode="External"/><Relationship Id="rId1" Type="http://schemas.openxmlformats.org/officeDocument/2006/relationships/hyperlink" Target="https://decentralization.gov.ua/locality/35970" TargetMode="External"/><Relationship Id="rId6" Type="http://schemas.openxmlformats.org/officeDocument/2006/relationships/hyperlink" Target="https://decentralization.gov.ua/locality/35936" TargetMode="External"/><Relationship Id="rId11" Type="http://schemas.openxmlformats.org/officeDocument/2006/relationships/hyperlink" Target="https://decentralization.gov.ua/locality/35941" TargetMode="External"/><Relationship Id="rId24" Type="http://schemas.openxmlformats.org/officeDocument/2006/relationships/hyperlink" Target="https://decentralization.gov.ua/locality/35954" TargetMode="External"/><Relationship Id="rId32" Type="http://schemas.openxmlformats.org/officeDocument/2006/relationships/hyperlink" Target="https://decentralization.gov.ua/locality/35962" TargetMode="External"/><Relationship Id="rId37" Type="http://schemas.openxmlformats.org/officeDocument/2006/relationships/hyperlink" Target="https://decentralization.gov.ua/locality/35967" TargetMode="External"/><Relationship Id="rId40" Type="http://schemas.openxmlformats.org/officeDocument/2006/relationships/hyperlink" Target="https://decentralization.gov.ua/locality/35971" TargetMode="External"/><Relationship Id="rId5" Type="http://schemas.openxmlformats.org/officeDocument/2006/relationships/hyperlink" Target="https://decentralization.gov.ua/locality/35935" TargetMode="External"/><Relationship Id="rId15" Type="http://schemas.openxmlformats.org/officeDocument/2006/relationships/hyperlink" Target="https://decentralization.gov.ua/locality/35945" TargetMode="External"/><Relationship Id="rId23" Type="http://schemas.openxmlformats.org/officeDocument/2006/relationships/hyperlink" Target="https://decentralization.gov.ua/locality/35953" TargetMode="External"/><Relationship Id="rId28" Type="http://schemas.openxmlformats.org/officeDocument/2006/relationships/hyperlink" Target="https://decentralization.gov.ua/locality/35958" TargetMode="External"/><Relationship Id="rId36" Type="http://schemas.openxmlformats.org/officeDocument/2006/relationships/hyperlink" Target="https://decentralization.gov.ua/locality/35966" TargetMode="External"/><Relationship Id="rId10" Type="http://schemas.openxmlformats.org/officeDocument/2006/relationships/hyperlink" Target="https://decentralization.gov.ua/locality/35940" TargetMode="External"/><Relationship Id="rId19" Type="http://schemas.openxmlformats.org/officeDocument/2006/relationships/hyperlink" Target="https://decentralization.gov.ua/locality/35949" TargetMode="External"/><Relationship Id="rId31" Type="http://schemas.openxmlformats.org/officeDocument/2006/relationships/hyperlink" Target="https://decentralization.gov.ua/locality/35961" TargetMode="External"/><Relationship Id="rId44" Type="http://schemas.openxmlformats.org/officeDocument/2006/relationships/hyperlink" Target="https://decentralization.gov.ua/locality/35975" TargetMode="External"/><Relationship Id="rId4" Type="http://schemas.openxmlformats.org/officeDocument/2006/relationships/hyperlink" Target="https://decentralization.gov.ua/locality/35934" TargetMode="External"/><Relationship Id="rId9" Type="http://schemas.openxmlformats.org/officeDocument/2006/relationships/hyperlink" Target="https://decentralization.gov.ua/locality/35939" TargetMode="External"/><Relationship Id="rId14" Type="http://schemas.openxmlformats.org/officeDocument/2006/relationships/hyperlink" Target="https://decentralization.gov.ua/locality/35944" TargetMode="External"/><Relationship Id="rId22" Type="http://schemas.openxmlformats.org/officeDocument/2006/relationships/hyperlink" Target="https://decentralization.gov.ua/locality/35952" TargetMode="External"/><Relationship Id="rId27" Type="http://schemas.openxmlformats.org/officeDocument/2006/relationships/hyperlink" Target="https://decentralization.gov.ua/locality/35957" TargetMode="External"/><Relationship Id="rId30" Type="http://schemas.openxmlformats.org/officeDocument/2006/relationships/hyperlink" Target="https://decentralization.gov.ua/locality/35960" TargetMode="External"/><Relationship Id="rId35" Type="http://schemas.openxmlformats.org/officeDocument/2006/relationships/hyperlink" Target="https://decentralization.gov.ua/locality/35965" TargetMode="External"/><Relationship Id="rId43" Type="http://schemas.openxmlformats.org/officeDocument/2006/relationships/hyperlink" Target="https://decentralization.gov.ua/locality/35974" TargetMode="External"/><Relationship Id="rId8" Type="http://schemas.openxmlformats.org/officeDocument/2006/relationships/hyperlink" Target="https://decentralization.gov.ua/locality/35938" TargetMode="External"/><Relationship Id="rId3" Type="http://schemas.openxmlformats.org/officeDocument/2006/relationships/hyperlink" Target="https://decentralization.gov.ua/locality/35933" TargetMode="External"/><Relationship Id="rId12" Type="http://schemas.openxmlformats.org/officeDocument/2006/relationships/hyperlink" Target="https://decentralization.gov.ua/locality/35942" TargetMode="External"/><Relationship Id="rId17" Type="http://schemas.openxmlformats.org/officeDocument/2006/relationships/hyperlink" Target="https://decentralization.gov.ua/locality/35947" TargetMode="External"/><Relationship Id="rId25" Type="http://schemas.openxmlformats.org/officeDocument/2006/relationships/hyperlink" Target="https://decentralization.gov.ua/locality/35955" TargetMode="External"/><Relationship Id="rId33" Type="http://schemas.openxmlformats.org/officeDocument/2006/relationships/hyperlink" Target="https://decentralization.gov.ua/locality/35963" TargetMode="External"/><Relationship Id="rId38" Type="http://schemas.openxmlformats.org/officeDocument/2006/relationships/hyperlink" Target="https://decentralization.gov.ua/locality/35968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5628" TargetMode="External"/><Relationship Id="rId13" Type="http://schemas.openxmlformats.org/officeDocument/2006/relationships/hyperlink" Target="https://decentralization.gov.ua/locality/35634" TargetMode="External"/><Relationship Id="rId3" Type="http://schemas.openxmlformats.org/officeDocument/2006/relationships/hyperlink" Target="https://decentralization.gov.ua/locality/35623" TargetMode="External"/><Relationship Id="rId7" Type="http://schemas.openxmlformats.org/officeDocument/2006/relationships/hyperlink" Target="https://decentralization.gov.ua/locality/35627" TargetMode="External"/><Relationship Id="rId12" Type="http://schemas.openxmlformats.org/officeDocument/2006/relationships/hyperlink" Target="https://decentralization.gov.ua/locality/35633" TargetMode="External"/><Relationship Id="rId2" Type="http://schemas.openxmlformats.org/officeDocument/2006/relationships/hyperlink" Target="https://decentralization.gov.ua/locality/35622" TargetMode="External"/><Relationship Id="rId16" Type="http://schemas.openxmlformats.org/officeDocument/2006/relationships/hyperlink" Target="https://decentralization.gov.ua/locality/35637" TargetMode="External"/><Relationship Id="rId1" Type="http://schemas.openxmlformats.org/officeDocument/2006/relationships/hyperlink" Target="https://decentralization.gov.ua/locality/35632" TargetMode="External"/><Relationship Id="rId6" Type="http://schemas.openxmlformats.org/officeDocument/2006/relationships/hyperlink" Target="https://decentralization.gov.ua/locality/35626" TargetMode="External"/><Relationship Id="rId11" Type="http://schemas.openxmlformats.org/officeDocument/2006/relationships/hyperlink" Target="https://decentralization.gov.ua/locality/35631" TargetMode="External"/><Relationship Id="rId5" Type="http://schemas.openxmlformats.org/officeDocument/2006/relationships/hyperlink" Target="https://decentralization.gov.ua/locality/35625" TargetMode="External"/><Relationship Id="rId15" Type="http://schemas.openxmlformats.org/officeDocument/2006/relationships/hyperlink" Target="https://decentralization.gov.ua/locality/35636" TargetMode="External"/><Relationship Id="rId10" Type="http://schemas.openxmlformats.org/officeDocument/2006/relationships/hyperlink" Target="https://decentralization.gov.ua/locality/35630" TargetMode="External"/><Relationship Id="rId4" Type="http://schemas.openxmlformats.org/officeDocument/2006/relationships/hyperlink" Target="https://decentralization.gov.ua/locality/35624" TargetMode="External"/><Relationship Id="rId9" Type="http://schemas.openxmlformats.org/officeDocument/2006/relationships/hyperlink" Target="https://decentralization.gov.ua/locality/35629" TargetMode="External"/><Relationship Id="rId14" Type="http://schemas.openxmlformats.org/officeDocument/2006/relationships/hyperlink" Target="https://decentralization.gov.ua/locality/356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  <pageSetUpPr fitToPage="1"/>
  </sheetPr>
  <dimension ref="A1:X19"/>
  <sheetViews>
    <sheetView workbookViewId="0">
      <selection activeCell="C22" sqref="C22"/>
    </sheetView>
  </sheetViews>
  <sheetFormatPr defaultColWidth="12.5546875" defaultRowHeight="15.75" customHeight="1"/>
  <cols>
    <col min="1" max="1" width="7.44140625" customWidth="1"/>
    <col min="2" max="2" width="38.44140625" customWidth="1"/>
  </cols>
  <sheetData>
    <row r="1" spans="1:24">
      <c r="A1" s="172" t="s">
        <v>0</v>
      </c>
      <c r="B1" s="175" t="s">
        <v>1</v>
      </c>
      <c r="C1" s="177" t="s">
        <v>2</v>
      </c>
      <c r="D1" s="178" t="s">
        <v>3</v>
      </c>
      <c r="E1" s="177" t="s">
        <v>4</v>
      </c>
      <c r="F1" s="179" t="s">
        <v>5</v>
      </c>
      <c r="G1" s="180"/>
      <c r="H1" s="180"/>
      <c r="I1" s="180"/>
      <c r="J1" s="180"/>
      <c r="K1" s="181"/>
      <c r="L1" s="178" t="s">
        <v>6</v>
      </c>
      <c r="M1" s="178" t="s">
        <v>7</v>
      </c>
      <c r="N1" s="178" t="s">
        <v>8</v>
      </c>
      <c r="O1" s="178" t="s">
        <v>9</v>
      </c>
      <c r="P1" s="178" t="s">
        <v>10</v>
      </c>
      <c r="Q1" s="178" t="s">
        <v>11</v>
      </c>
      <c r="R1" s="178" t="s">
        <v>12</v>
      </c>
      <c r="S1" s="179" t="s">
        <v>13</v>
      </c>
      <c r="T1" s="180"/>
      <c r="U1" s="180"/>
      <c r="V1" s="181"/>
      <c r="W1" s="179" t="s">
        <v>14</v>
      </c>
      <c r="X1" s="181"/>
    </row>
    <row r="2" spans="1:24">
      <c r="A2" s="173"/>
      <c r="B2" s="176"/>
      <c r="C2" s="176"/>
      <c r="D2" s="176"/>
      <c r="E2" s="176"/>
      <c r="F2" s="169" t="s">
        <v>15</v>
      </c>
      <c r="G2" s="170"/>
      <c r="H2" s="170"/>
      <c r="I2" s="171"/>
      <c r="J2" s="169" t="s">
        <v>16</v>
      </c>
      <c r="K2" s="171"/>
      <c r="L2" s="176"/>
      <c r="M2" s="176"/>
      <c r="N2" s="176"/>
      <c r="O2" s="176"/>
      <c r="P2" s="176"/>
      <c r="Q2" s="176"/>
      <c r="R2" s="176"/>
      <c r="S2" s="169" t="s">
        <v>17</v>
      </c>
      <c r="T2" s="171"/>
      <c r="U2" s="169" t="s">
        <v>18</v>
      </c>
      <c r="V2" s="171"/>
      <c r="W2" s="182" t="s">
        <v>19</v>
      </c>
      <c r="X2" s="182" t="s">
        <v>20</v>
      </c>
    </row>
    <row r="3" spans="1:24">
      <c r="A3" s="174"/>
      <c r="B3" s="171"/>
      <c r="C3" s="171"/>
      <c r="D3" s="171"/>
      <c r="E3" s="17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71"/>
      <c r="M3" s="171"/>
      <c r="N3" s="171"/>
      <c r="O3" s="171"/>
      <c r="P3" s="171"/>
      <c r="Q3" s="171"/>
      <c r="R3" s="171"/>
      <c r="S3" s="1" t="s">
        <v>19</v>
      </c>
      <c r="T3" s="1" t="s">
        <v>20</v>
      </c>
      <c r="U3" s="1" t="s">
        <v>19</v>
      </c>
      <c r="V3" s="1" t="s">
        <v>20</v>
      </c>
      <c r="W3" s="171"/>
      <c r="X3" s="171"/>
    </row>
    <row r="4" spans="1:24">
      <c r="A4" s="2">
        <v>1</v>
      </c>
      <c r="B4" s="3" t="s">
        <v>27</v>
      </c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>
      <c r="A5" s="2">
        <v>2</v>
      </c>
      <c r="B5" s="3" t="s">
        <v>28</v>
      </c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2">
        <v>3</v>
      </c>
      <c r="B6" s="3" t="s">
        <v>29</v>
      </c>
      <c r="C6" s="6">
        <f>'Жидачівська ТГ'!C206</f>
        <v>96.580000000000027</v>
      </c>
      <c r="D6" s="7">
        <f>'Жидачівська ТГ'!D206</f>
        <v>32.987000000000009</v>
      </c>
      <c r="E6" s="7">
        <f>'Жидачівська ТГ'!E206</f>
        <v>0</v>
      </c>
      <c r="F6" s="7">
        <f>'Жидачівська ТГ'!F206</f>
        <v>0</v>
      </c>
      <c r="G6" s="8">
        <f>'Жидачівська ТГ'!G206</f>
        <v>32.987000000000009</v>
      </c>
      <c r="H6" s="7">
        <f>'Жидачівська ТГ'!H206</f>
        <v>0</v>
      </c>
      <c r="I6" s="7">
        <f>'Жидачівська ТГ'!I206</f>
        <v>0</v>
      </c>
      <c r="J6" s="7">
        <f>'Жидачівська ТГ'!J206</f>
        <v>10.7</v>
      </c>
      <c r="K6" s="8">
        <f>'Жидачівська ТГ'!K206</f>
        <v>52.893000000000008</v>
      </c>
      <c r="L6" s="7">
        <f>'Жидачівська ТГ'!L206</f>
        <v>0</v>
      </c>
      <c r="M6" s="7">
        <f>'Жидачівська ТГ'!M206</f>
        <v>0</v>
      </c>
      <c r="N6" s="7">
        <f>'Жидачівська ТГ'!N206</f>
        <v>0</v>
      </c>
      <c r="O6" s="7">
        <f>'Жидачівська ТГ'!O206</f>
        <v>0</v>
      </c>
      <c r="P6" s="7">
        <f>'Жидачівська ТГ'!P206</f>
        <v>0</v>
      </c>
      <c r="Q6" s="7">
        <f>'Жидачівська ТГ'!Q206</f>
        <v>0</v>
      </c>
      <c r="R6" s="7">
        <f>'Жидачівська ТГ'!R206</f>
        <v>0</v>
      </c>
      <c r="S6" s="7">
        <f>'Жидачівська ТГ'!S206</f>
        <v>3</v>
      </c>
      <c r="T6" s="7">
        <f>'Жидачівська ТГ'!T206</f>
        <v>55</v>
      </c>
      <c r="U6" s="7">
        <f>'Жидачівська ТГ'!U206</f>
        <v>0</v>
      </c>
      <c r="V6" s="7">
        <f>'Жидачівська ТГ'!V206</f>
        <v>0</v>
      </c>
      <c r="W6" s="7">
        <f>'Жидачівська ТГ'!W206</f>
        <v>0</v>
      </c>
      <c r="X6" s="7">
        <f>'Жидачівська ТГ'!X206</f>
        <v>0</v>
      </c>
    </row>
    <row r="7" spans="1:24">
      <c r="A7" s="2">
        <v>4</v>
      </c>
      <c r="B7" s="3" t="s">
        <v>30</v>
      </c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>
      <c r="A8" s="2">
        <v>5</v>
      </c>
      <c r="B8" s="3" t="s">
        <v>31</v>
      </c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>
      <c r="A9" s="2">
        <v>6</v>
      </c>
      <c r="B9" s="3" t="s">
        <v>32</v>
      </c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>
      <c r="A10" s="2">
        <v>7</v>
      </c>
      <c r="B10" s="3" t="s">
        <v>33</v>
      </c>
      <c r="C10" s="9">
        <f>'Козівська ТГ'!C113</f>
        <v>85.769000000000034</v>
      </c>
      <c r="D10" s="9">
        <f>'Козівська ТГ'!D113</f>
        <v>17.649999999999999</v>
      </c>
      <c r="E10" s="10">
        <f>'Козівська ТГ'!E113</f>
        <v>0.20578530704566908</v>
      </c>
      <c r="F10" s="9">
        <f>'Козівська ТГ'!F113</f>
        <v>0</v>
      </c>
      <c r="G10" s="9">
        <f>'Козівська ТГ'!G113</f>
        <v>0</v>
      </c>
      <c r="H10" s="9">
        <f>'Козівська ТГ'!H113</f>
        <v>0</v>
      </c>
      <c r="I10" s="9">
        <f>'Козівська ТГ'!I113</f>
        <v>0</v>
      </c>
      <c r="J10" s="9">
        <f>'Козівська ТГ'!J113</f>
        <v>10.850000000000001</v>
      </c>
      <c r="K10" s="9">
        <f>'Козівська ТГ'!K113</f>
        <v>36.377999999999993</v>
      </c>
      <c r="L10" s="9" t="str">
        <f>'Козівська ТГ'!L113</f>
        <v>х</v>
      </c>
      <c r="M10" s="9" t="str">
        <f>'Козівська ТГ'!M113</f>
        <v>х</v>
      </c>
      <c r="N10" s="9" t="str">
        <f>'Козівська ТГ'!N113</f>
        <v>х</v>
      </c>
      <c r="O10" s="9" t="str">
        <f>'Козівська ТГ'!O113</f>
        <v>х</v>
      </c>
      <c r="P10" s="9" t="str">
        <f>'Козівська ТГ'!P113</f>
        <v>х</v>
      </c>
      <c r="Q10" s="9">
        <f>'Козівська ТГ'!Q113</f>
        <v>0</v>
      </c>
      <c r="R10" s="9">
        <f>'Козівська ТГ'!R113</f>
        <v>0</v>
      </c>
      <c r="S10" s="9">
        <f>'Козівська ТГ'!S113</f>
        <v>36</v>
      </c>
      <c r="T10" s="9">
        <f>'Козівська ТГ'!T113</f>
        <v>187</v>
      </c>
      <c r="U10" s="9">
        <f>'Козівська ТГ'!U113</f>
        <v>16</v>
      </c>
      <c r="V10" s="9">
        <f>'Козівська ТГ'!V113</f>
        <v>104</v>
      </c>
      <c r="W10" s="9">
        <f>'Козівська ТГ'!W113</f>
        <v>18</v>
      </c>
      <c r="X10" s="9">
        <f>'Козівська ТГ'!X113</f>
        <v>81</v>
      </c>
    </row>
    <row r="11" spans="1:24">
      <c r="A11" s="2">
        <v>8</v>
      </c>
      <c r="B11" s="3" t="s">
        <v>34</v>
      </c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>
      <c r="A12" s="2">
        <v>9</v>
      </c>
      <c r="B12" s="3" t="s">
        <v>35</v>
      </c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>
      <c r="A13" s="2">
        <v>10</v>
      </c>
      <c r="B13" s="3" t="s">
        <v>36</v>
      </c>
      <c r="C13" s="11">
        <f>'Моршинська ТГ'!C249</f>
        <v>107.87940000000005</v>
      </c>
      <c r="D13" s="11">
        <f>'Моршинська ТГ'!D249</f>
        <v>75.25890000000004</v>
      </c>
      <c r="E13" s="12">
        <f>'Моршинська ТГ'!E249</f>
        <v>0.69762067642200465</v>
      </c>
      <c r="F13" s="11">
        <f>'Моршинська ТГ'!F249</f>
        <v>2.17</v>
      </c>
      <c r="G13" s="11">
        <f>'Моршинська ТГ'!G249</f>
        <v>45.558550000000011</v>
      </c>
      <c r="H13" s="11">
        <f>'Моршинська ТГ'!H249</f>
        <v>1.6913</v>
      </c>
      <c r="I13" s="11">
        <f>'Моршинська ТГ'!I249</f>
        <v>25.589050000000004</v>
      </c>
      <c r="J13" s="11">
        <f>'Моршинська ТГ'!J249</f>
        <v>10.245000000000001</v>
      </c>
      <c r="K13" s="11">
        <f>'Моршинська ТГ'!K249</f>
        <v>20.735499999999998</v>
      </c>
      <c r="L13" s="11" t="str">
        <f>'Моршинська ТГ'!L249</f>
        <v>х</v>
      </c>
      <c r="M13" s="11" t="str">
        <f>'Моршинська ТГ'!M249</f>
        <v>х</v>
      </c>
      <c r="N13" s="11" t="str">
        <f>'Моршинська ТГ'!N249</f>
        <v>х</v>
      </c>
      <c r="O13" s="11" t="str">
        <f>'Моршинська ТГ'!O249</f>
        <v>х</v>
      </c>
      <c r="P13" s="11" t="str">
        <f>'Моршинська ТГ'!P249</f>
        <v>х</v>
      </c>
      <c r="Q13" s="11">
        <f>'Моршинська ТГ'!Q249</f>
        <v>14.536</v>
      </c>
      <c r="R13" s="11">
        <f>'Моршинська ТГ'!R249</f>
        <v>4.4224999999999994</v>
      </c>
      <c r="S13" s="11">
        <f>'Моршинська ТГ'!S249</f>
        <v>20</v>
      </c>
      <c r="T13" s="11">
        <f>'Моршинська ТГ'!T249</f>
        <v>185.1</v>
      </c>
      <c r="U13" s="11">
        <f>'Моршинська ТГ'!U249</f>
        <v>0</v>
      </c>
      <c r="V13" s="11">
        <f>'Моршинська ТГ'!V249</f>
        <v>0</v>
      </c>
      <c r="W13" s="11">
        <f>'Моршинська ТГ'!W249</f>
        <v>15</v>
      </c>
      <c r="X13" s="11">
        <f>'Моршинська ТГ'!X249</f>
        <v>88</v>
      </c>
    </row>
    <row r="14" spans="1:24">
      <c r="A14" s="2">
        <v>11</v>
      </c>
      <c r="B14" s="3" t="s">
        <v>37</v>
      </c>
      <c r="C14" s="9">
        <f>'Стрийська ТГ'!C206</f>
        <v>53.889469999999996</v>
      </c>
      <c r="D14" s="9">
        <f>'Стрийська ТГ'!D206</f>
        <v>49.337549999999993</v>
      </c>
      <c r="E14" s="10">
        <f>'Стрийська ТГ'!E206</f>
        <v>0.91553229230126032</v>
      </c>
      <c r="F14" s="9">
        <f>'Стрийська ТГ'!F206</f>
        <v>0</v>
      </c>
      <c r="G14" s="9">
        <f>'Стрийська ТГ'!G206</f>
        <v>25.931720000000002</v>
      </c>
      <c r="H14" s="9">
        <f>'Стрийська ТГ'!H206</f>
        <v>0</v>
      </c>
      <c r="I14" s="9">
        <f>'Стрийська ТГ'!I206</f>
        <v>23.405829999999991</v>
      </c>
      <c r="J14" s="9">
        <f>'Стрийська ТГ'!J206</f>
        <v>0</v>
      </c>
      <c r="K14" s="9">
        <f>'Стрийська ТГ'!K206</f>
        <v>4.5519200000000009</v>
      </c>
      <c r="L14" s="9" t="str">
        <f>'Стрийська ТГ'!L206</f>
        <v>х</v>
      </c>
      <c r="M14" s="9" t="str">
        <f>'Стрийська ТГ'!M206</f>
        <v>х</v>
      </c>
      <c r="N14" s="9" t="str">
        <f>'Стрийська ТГ'!N206</f>
        <v>х</v>
      </c>
      <c r="O14" s="9" t="str">
        <f>'Стрийська ТГ'!O206</f>
        <v>х</v>
      </c>
      <c r="P14" s="9" t="str">
        <f>'Стрийська ТГ'!P206</f>
        <v>х</v>
      </c>
      <c r="Q14" s="9">
        <f>'Стрийська ТГ'!Q206</f>
        <v>0.70010000000000006</v>
      </c>
      <c r="R14" s="9">
        <f>'Стрийська ТГ'!R206</f>
        <v>0</v>
      </c>
      <c r="S14" s="9">
        <f>'Стрийська ТГ'!S206</f>
        <v>0</v>
      </c>
      <c r="T14" s="9">
        <f>'Стрийська ТГ'!T206</f>
        <v>0</v>
      </c>
      <c r="U14" s="9">
        <f>'Стрийська ТГ'!U206</f>
        <v>0</v>
      </c>
      <c r="V14" s="9">
        <f>'Стрийська ТГ'!V206</f>
        <v>0</v>
      </c>
      <c r="W14" s="9">
        <f>'Стрийська ТГ'!W206</f>
        <v>0</v>
      </c>
      <c r="X14" s="9">
        <f>'Стрийська ТГ'!X206</f>
        <v>0</v>
      </c>
    </row>
    <row r="15" spans="1:24">
      <c r="A15" s="2">
        <v>12</v>
      </c>
      <c r="B15" s="3" t="s">
        <v>38</v>
      </c>
      <c r="C15" s="13">
        <v>280.48200000000003</v>
      </c>
      <c r="D15" s="14">
        <v>2.532</v>
      </c>
      <c r="E15" s="15">
        <v>0.01</v>
      </c>
      <c r="F15" s="14">
        <v>0</v>
      </c>
      <c r="G15" s="14">
        <v>0.63</v>
      </c>
      <c r="H15" s="14">
        <v>1.9019999999999999</v>
      </c>
      <c r="I15" s="14">
        <v>0</v>
      </c>
      <c r="J15" s="14">
        <v>0</v>
      </c>
      <c r="K15" s="14">
        <v>277.95</v>
      </c>
      <c r="L15" s="14">
        <v>0</v>
      </c>
      <c r="M15" s="14">
        <v>0</v>
      </c>
      <c r="N15" s="14">
        <v>0</v>
      </c>
      <c r="O15" s="5"/>
      <c r="P15" s="5"/>
      <c r="Q15" s="14"/>
      <c r="R15" s="14"/>
      <c r="S15" s="14">
        <v>40</v>
      </c>
      <c r="T15" s="14">
        <v>583.1</v>
      </c>
      <c r="U15" s="14">
        <v>6</v>
      </c>
      <c r="V15" s="14">
        <v>97.1</v>
      </c>
      <c r="W15" s="14">
        <v>7</v>
      </c>
      <c r="X15" s="14">
        <v>35</v>
      </c>
    </row>
    <row r="16" spans="1:24">
      <c r="A16" s="2">
        <v>13</v>
      </c>
      <c r="B16" s="3" t="s">
        <v>39</v>
      </c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>
      <c r="A17" s="2">
        <v>14</v>
      </c>
      <c r="B17" s="3" t="s">
        <v>40</v>
      </c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>
      <c r="A18" s="16"/>
      <c r="B18" s="17" t="s">
        <v>41</v>
      </c>
      <c r="C18" s="18">
        <f t="shared" ref="C18:D18" si="0">SUM(C4:C17)</f>
        <v>624.59987000000012</v>
      </c>
      <c r="D18" s="18">
        <f t="shared" si="0"/>
        <v>177.76545000000004</v>
      </c>
      <c r="E18" s="19">
        <f>D18/C18</f>
        <v>0.28460692763192541</v>
      </c>
      <c r="F18" s="18">
        <f t="shared" ref="F18:K18" si="1">SUM(F4:F17)</f>
        <v>2.17</v>
      </c>
      <c r="G18" s="18">
        <f t="shared" si="1"/>
        <v>105.10727000000001</v>
      </c>
      <c r="H18" s="18">
        <f t="shared" si="1"/>
        <v>3.5933000000000002</v>
      </c>
      <c r="I18" s="18">
        <f t="shared" si="1"/>
        <v>48.994879999999995</v>
      </c>
      <c r="J18" s="18">
        <f t="shared" si="1"/>
        <v>31.795000000000002</v>
      </c>
      <c r="K18" s="18">
        <f t="shared" si="1"/>
        <v>392.50842</v>
      </c>
      <c r="L18" s="20" t="s">
        <v>42</v>
      </c>
      <c r="M18" s="20" t="s">
        <v>42</v>
      </c>
      <c r="N18" s="20" t="s">
        <v>42</v>
      </c>
      <c r="O18" s="20" t="s">
        <v>42</v>
      </c>
      <c r="P18" s="20" t="s">
        <v>42</v>
      </c>
      <c r="Q18" s="18">
        <f t="shared" ref="Q18:X18" si="2">SUM(Q4:Q17)</f>
        <v>15.2361</v>
      </c>
      <c r="R18" s="18">
        <f t="shared" si="2"/>
        <v>4.4224999999999994</v>
      </c>
      <c r="S18" s="18">
        <f t="shared" si="2"/>
        <v>99</v>
      </c>
      <c r="T18" s="18">
        <f t="shared" si="2"/>
        <v>1010.2</v>
      </c>
      <c r="U18" s="18">
        <f t="shared" si="2"/>
        <v>22</v>
      </c>
      <c r="V18" s="18">
        <f t="shared" si="2"/>
        <v>201.1</v>
      </c>
      <c r="W18" s="18">
        <f t="shared" si="2"/>
        <v>40</v>
      </c>
      <c r="X18" s="18">
        <f t="shared" si="2"/>
        <v>204</v>
      </c>
    </row>
    <row r="19" spans="1:24">
      <c r="A19" s="21"/>
    </row>
  </sheetData>
  <mergeCells count="21">
    <mergeCell ref="X2:X3"/>
    <mergeCell ref="M1:M3"/>
    <mergeCell ref="N1:N3"/>
    <mergeCell ref="O1:O3"/>
    <mergeCell ref="P1:P3"/>
    <mergeCell ref="Q1:Q3"/>
    <mergeCell ref="R1:R3"/>
    <mergeCell ref="W1:X1"/>
    <mergeCell ref="L1:L3"/>
    <mergeCell ref="S1:V1"/>
    <mergeCell ref="S2:T2"/>
    <mergeCell ref="U2:V2"/>
    <mergeCell ref="W2:W3"/>
    <mergeCell ref="F2:I2"/>
    <mergeCell ref="J2:K2"/>
    <mergeCell ref="A1:A3"/>
    <mergeCell ref="B1:B3"/>
    <mergeCell ref="C1:C3"/>
    <mergeCell ref="D1:D3"/>
    <mergeCell ref="E1:E3"/>
    <mergeCell ref="F1:K1"/>
  </mergeCells>
  <hyperlinks>
    <hyperlink ref="A4" r:id="rId1" display="https://decentralization.gov.ua/newgromada/4193"/>
    <hyperlink ref="B4" location="'Гніздичівська ТГ'!A1" display="Гніздичівська ТГ"/>
    <hyperlink ref="A5" r:id="rId2" display="https://decentralization.gov.ua/newgromada/4195"/>
    <hyperlink ref="B5" location="'Грабовецько-Дулібівська ТГ'!A1" display="Грабовецько-Дулібівська ТГ"/>
    <hyperlink ref="A6" r:id="rId3" display="https://decentralization.gov.ua/newgromada/4201"/>
    <hyperlink ref="B6" location="'Жидачівська ТГ'!A1" display="Жидачівська ТГ"/>
    <hyperlink ref="A7" r:id="rId4" display="https://decentralization.gov.ua/newgromada/4234"/>
    <hyperlink ref="B7" location="'Розвадівська ТГ'!A1" display="Розвадівська ТГ"/>
    <hyperlink ref="A8" r:id="rId5" display="https://decentralization.gov.ua/newgromada/4251"/>
    <hyperlink ref="B8" location="'Ходорівська ТГ'!A1" display="Ходорівська ТГ"/>
    <hyperlink ref="A9" r:id="rId6" display="https://decentralization.gov.ua/newgromada/4204"/>
    <hyperlink ref="B9" location="'Журавненська ТГ'!A1" display="Журавненська ТГ"/>
    <hyperlink ref="A10" r:id="rId7" display="https://decentralization.gov.ua/newgromada/4210"/>
    <hyperlink ref="B10" location="'Козівська ТГ'!A1" display="Козівська ТГ"/>
    <hyperlink ref="A11" r:id="rId8" display="https://decentralization.gov.ua/newgromada/4237"/>
    <hyperlink ref="B11" location="'Сколівська ТГ'!A1" display="Сколівська ТГ"/>
    <hyperlink ref="A12" r:id="rId9" display="https://decentralization.gov.ua/newgromada/4217"/>
    <hyperlink ref="B12" location="'Миколаївська ТГ'!A1" display="Миколаївська ТГ"/>
    <hyperlink ref="A13" r:id="rId10" display="https://decentralization.gov.ua/newgromada/4218"/>
    <hyperlink ref="B13" location="'Моршинська ТГ'!A1" display="Моршинська ТГ"/>
    <hyperlink ref="A14" r:id="rId11" display="https://decentralization.gov.ua/newgromada/4243"/>
    <hyperlink ref="B14" location="'Стрийська ТГ'!A1" display="Стрийська ТГ"/>
    <hyperlink ref="A15" r:id="rId12" display="https://decentralization.gov.ua/newgromada/4238"/>
    <hyperlink ref="B15" location="'Славська ТГ'!A1" display="Славська ТГ"/>
    <hyperlink ref="A16" r:id="rId13" display="https://decentralization.gov.ua/newgromada/4247"/>
    <hyperlink ref="B16" location="'Тростянецька ТГ'!A1" display="Тростянецька ТГ"/>
    <hyperlink ref="A17" r:id="rId14" display="https://decentralization.gov.ua/newgromada/4222"/>
    <hyperlink ref="B17" location="'Новороздільська ТГ'!A1" display="Новороздільська ТГ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50"/>
  <sheetViews>
    <sheetView workbookViewId="0">
      <pane ySplit="3" topLeftCell="A4" activePane="bottomLeft" state="frozen"/>
      <selection pane="bottomLeft" activeCell="B5" sqref="B5"/>
    </sheetView>
  </sheetViews>
  <sheetFormatPr defaultColWidth="12.5546875" defaultRowHeight="15.75" customHeight="1"/>
  <cols>
    <col min="1" max="1" width="7.44140625" customWidth="1"/>
    <col min="2" max="2" width="39" customWidth="1"/>
  </cols>
  <sheetData>
    <row r="1" spans="1:24">
      <c r="A1" s="172" t="s">
        <v>0</v>
      </c>
      <c r="B1" s="175" t="s">
        <v>43</v>
      </c>
      <c r="C1" s="177" t="s">
        <v>2</v>
      </c>
      <c r="D1" s="178" t="s">
        <v>3</v>
      </c>
      <c r="E1" s="177" t="s">
        <v>4</v>
      </c>
      <c r="F1" s="179" t="s">
        <v>5</v>
      </c>
      <c r="G1" s="180"/>
      <c r="H1" s="180"/>
      <c r="I1" s="180"/>
      <c r="J1" s="180"/>
      <c r="K1" s="181"/>
      <c r="L1" s="178" t="s">
        <v>6</v>
      </c>
      <c r="M1" s="178" t="s">
        <v>7</v>
      </c>
      <c r="N1" s="178" t="s">
        <v>8</v>
      </c>
      <c r="O1" s="178" t="s">
        <v>9</v>
      </c>
      <c r="P1" s="178" t="s">
        <v>10</v>
      </c>
      <c r="Q1" s="178" t="s">
        <v>44</v>
      </c>
      <c r="R1" s="178" t="s">
        <v>12</v>
      </c>
      <c r="S1" s="179" t="s">
        <v>13</v>
      </c>
      <c r="T1" s="180"/>
      <c r="U1" s="180"/>
      <c r="V1" s="181"/>
      <c r="W1" s="179" t="s">
        <v>14</v>
      </c>
      <c r="X1" s="181"/>
    </row>
    <row r="2" spans="1:24">
      <c r="A2" s="173"/>
      <c r="B2" s="176"/>
      <c r="C2" s="176"/>
      <c r="D2" s="176"/>
      <c r="E2" s="176"/>
      <c r="F2" s="169" t="s">
        <v>15</v>
      </c>
      <c r="G2" s="170"/>
      <c r="H2" s="170"/>
      <c r="I2" s="171"/>
      <c r="J2" s="169" t="s">
        <v>16</v>
      </c>
      <c r="K2" s="171"/>
      <c r="L2" s="176"/>
      <c r="M2" s="176"/>
      <c r="N2" s="176"/>
      <c r="O2" s="176"/>
      <c r="P2" s="176"/>
      <c r="Q2" s="176"/>
      <c r="R2" s="176"/>
      <c r="S2" s="169" t="s">
        <v>17</v>
      </c>
      <c r="T2" s="171"/>
      <c r="U2" s="169" t="s">
        <v>18</v>
      </c>
      <c r="V2" s="171"/>
      <c r="W2" s="182" t="s">
        <v>19</v>
      </c>
      <c r="X2" s="182" t="s">
        <v>20</v>
      </c>
    </row>
    <row r="3" spans="1:24">
      <c r="A3" s="174"/>
      <c r="B3" s="171"/>
      <c r="C3" s="171"/>
      <c r="D3" s="171"/>
      <c r="E3" s="17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71"/>
      <c r="M3" s="171"/>
      <c r="N3" s="171"/>
      <c r="O3" s="171"/>
      <c r="P3" s="171"/>
      <c r="Q3" s="171"/>
      <c r="R3" s="171"/>
      <c r="S3" s="1" t="s">
        <v>19</v>
      </c>
      <c r="T3" s="1" t="s">
        <v>20</v>
      </c>
      <c r="U3" s="1" t="s">
        <v>19</v>
      </c>
      <c r="V3" s="1" t="s">
        <v>20</v>
      </c>
      <c r="W3" s="171"/>
      <c r="X3" s="171"/>
    </row>
    <row r="4" spans="1:24">
      <c r="B4" s="30" t="s">
        <v>309</v>
      </c>
    </row>
    <row r="5" spans="1:24">
      <c r="B5" s="29"/>
    </row>
    <row r="6" spans="1:24">
      <c r="B6" s="30" t="s">
        <v>310</v>
      </c>
    </row>
    <row r="7" spans="1:24">
      <c r="B7" s="29"/>
    </row>
    <row r="8" spans="1:24">
      <c r="B8" s="30" t="s">
        <v>311</v>
      </c>
    </row>
    <row r="9" spans="1:24">
      <c r="B9" s="29"/>
    </row>
    <row r="10" spans="1:24">
      <c r="B10" s="30" t="s">
        <v>312</v>
      </c>
    </row>
    <row r="11" spans="1:24">
      <c r="B11" s="29"/>
    </row>
    <row r="12" spans="1:24">
      <c r="B12" s="30" t="s">
        <v>313</v>
      </c>
    </row>
    <row r="13" spans="1:24">
      <c r="B13" s="29"/>
    </row>
    <row r="14" spans="1:24">
      <c r="B14" s="30" t="s">
        <v>314</v>
      </c>
    </row>
    <row r="15" spans="1:24">
      <c r="B15" s="29"/>
    </row>
    <row r="16" spans="1:24">
      <c r="B16" s="30" t="s">
        <v>315</v>
      </c>
    </row>
    <row r="17" spans="2:2">
      <c r="B17" s="29"/>
    </row>
    <row r="18" spans="2:2">
      <c r="B18" s="30" t="s">
        <v>316</v>
      </c>
    </row>
    <row r="19" spans="2:2">
      <c r="B19" s="29"/>
    </row>
    <row r="20" spans="2:2">
      <c r="B20" s="30" t="s">
        <v>317</v>
      </c>
    </row>
    <row r="21" spans="2:2">
      <c r="B21" s="29"/>
    </row>
    <row r="22" spans="2:2">
      <c r="B22" s="30" t="s">
        <v>318</v>
      </c>
    </row>
    <row r="23" spans="2:2">
      <c r="B23" s="29"/>
    </row>
    <row r="24" spans="2:2">
      <c r="B24" s="30" t="s">
        <v>319</v>
      </c>
    </row>
    <row r="25" spans="2:2">
      <c r="B25" s="29"/>
    </row>
    <row r="26" spans="2:2">
      <c r="B26" s="30" t="s">
        <v>320</v>
      </c>
    </row>
    <row r="27" spans="2:2">
      <c r="B27" s="29"/>
    </row>
    <row r="28" spans="2:2">
      <c r="B28" s="30" t="s">
        <v>321</v>
      </c>
    </row>
    <row r="29" spans="2:2">
      <c r="B29" s="29"/>
    </row>
    <row r="30" spans="2:2">
      <c r="B30" s="30" t="s">
        <v>322</v>
      </c>
    </row>
    <row r="31" spans="2:2">
      <c r="B31" s="29"/>
    </row>
    <row r="32" spans="2:2">
      <c r="B32" s="30" t="s">
        <v>323</v>
      </c>
    </row>
    <row r="33" spans="2:2">
      <c r="B33" s="29"/>
    </row>
    <row r="34" spans="2:2">
      <c r="B34" s="30" t="s">
        <v>324</v>
      </c>
    </row>
    <row r="35" spans="2:2">
      <c r="B35" s="29"/>
    </row>
    <row r="36" spans="2:2">
      <c r="B36" s="30" t="s">
        <v>325</v>
      </c>
    </row>
    <row r="37" spans="2:2">
      <c r="B37" s="29"/>
    </row>
    <row r="38" spans="2:2">
      <c r="B38" s="30" t="s">
        <v>326</v>
      </c>
    </row>
    <row r="39" spans="2:2">
      <c r="B39" s="29"/>
    </row>
    <row r="40" spans="2:2">
      <c r="B40" s="30" t="s">
        <v>327</v>
      </c>
    </row>
    <row r="41" spans="2:2">
      <c r="B41" s="29"/>
    </row>
    <row r="42" spans="2:2">
      <c r="B42" s="30" t="s">
        <v>328</v>
      </c>
    </row>
    <row r="43" spans="2:2">
      <c r="B43" s="29"/>
    </row>
    <row r="44" spans="2:2">
      <c r="B44" s="30" t="s">
        <v>329</v>
      </c>
    </row>
    <row r="45" spans="2:2">
      <c r="B45" s="29"/>
    </row>
    <row r="46" spans="2:2">
      <c r="B46" s="30" t="s">
        <v>330</v>
      </c>
    </row>
    <row r="47" spans="2:2">
      <c r="B47" s="29"/>
    </row>
    <row r="48" spans="2:2">
      <c r="B48" s="30" t="s">
        <v>331</v>
      </c>
    </row>
    <row r="49" spans="2:2">
      <c r="B49" s="29"/>
    </row>
    <row r="50" spans="2:2">
      <c r="B50" s="30" t="s">
        <v>332</v>
      </c>
    </row>
  </sheetData>
  <mergeCells count="21">
    <mergeCell ref="X2:X3"/>
    <mergeCell ref="M1:M3"/>
    <mergeCell ref="N1:N3"/>
    <mergeCell ref="O1:O3"/>
    <mergeCell ref="P1:P3"/>
    <mergeCell ref="Q1:Q3"/>
    <mergeCell ref="R1:R3"/>
    <mergeCell ref="W1:X1"/>
    <mergeCell ref="L1:L3"/>
    <mergeCell ref="S1:V1"/>
    <mergeCell ref="S2:T2"/>
    <mergeCell ref="U2:V2"/>
    <mergeCell ref="W2:W3"/>
    <mergeCell ref="F2:I2"/>
    <mergeCell ref="J2:K2"/>
    <mergeCell ref="A1:A3"/>
    <mergeCell ref="B1:B3"/>
    <mergeCell ref="C1:C3"/>
    <mergeCell ref="D1:D3"/>
    <mergeCell ref="E1:E3"/>
    <mergeCell ref="F1:K1"/>
  </mergeCells>
  <hyperlinks>
    <hyperlink ref="B4" r:id="rId1"/>
    <hyperlink ref="B6" r:id="rId2"/>
    <hyperlink ref="B8" r:id="rId3"/>
    <hyperlink ref="B10" r:id="rId4"/>
    <hyperlink ref="B12" r:id="rId5"/>
    <hyperlink ref="B14" r:id="rId6"/>
    <hyperlink ref="B16" r:id="rId7"/>
    <hyperlink ref="B18" r:id="rId8"/>
    <hyperlink ref="B20" r:id="rId9"/>
    <hyperlink ref="B22" r:id="rId10"/>
    <hyperlink ref="B24" r:id="rId11"/>
    <hyperlink ref="B26" r:id="rId12"/>
    <hyperlink ref="B28" r:id="rId13"/>
    <hyperlink ref="B30" r:id="rId14"/>
    <hyperlink ref="B32" r:id="rId15"/>
    <hyperlink ref="B34" r:id="rId16"/>
    <hyperlink ref="B36" r:id="rId17"/>
    <hyperlink ref="B38" r:id="rId18"/>
    <hyperlink ref="B40" r:id="rId19"/>
    <hyperlink ref="B42" r:id="rId20"/>
    <hyperlink ref="B44" r:id="rId21"/>
    <hyperlink ref="B46" r:id="rId22"/>
    <hyperlink ref="B48" r:id="rId23"/>
    <hyperlink ref="B50" r:id="rId24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251"/>
  <sheetViews>
    <sheetView workbookViewId="0">
      <pane ySplit="3" topLeftCell="A4" activePane="bottomLeft" state="frozen"/>
      <selection pane="bottomLeft" activeCell="B5" sqref="B5"/>
    </sheetView>
  </sheetViews>
  <sheetFormatPr defaultColWidth="12.5546875" defaultRowHeight="15.75" customHeight="1"/>
  <cols>
    <col min="1" max="1" width="5.88671875" customWidth="1"/>
    <col min="2" max="2" width="39" customWidth="1"/>
  </cols>
  <sheetData>
    <row r="1" spans="1:24" ht="13.2">
      <c r="A1" s="172" t="s">
        <v>0</v>
      </c>
      <c r="B1" s="175" t="s">
        <v>43</v>
      </c>
      <c r="C1" s="177" t="s">
        <v>2</v>
      </c>
      <c r="D1" s="178" t="s">
        <v>3</v>
      </c>
      <c r="E1" s="177" t="s">
        <v>4</v>
      </c>
      <c r="F1" s="179" t="s">
        <v>5</v>
      </c>
      <c r="G1" s="180"/>
      <c r="H1" s="180"/>
      <c r="I1" s="180"/>
      <c r="J1" s="180"/>
      <c r="K1" s="181"/>
      <c r="L1" s="178" t="s">
        <v>6</v>
      </c>
      <c r="M1" s="178" t="s">
        <v>7</v>
      </c>
      <c r="N1" s="178" t="s">
        <v>8</v>
      </c>
      <c r="O1" s="178" t="s">
        <v>9</v>
      </c>
      <c r="P1" s="178" t="s">
        <v>10</v>
      </c>
      <c r="Q1" s="178" t="s">
        <v>44</v>
      </c>
      <c r="R1" s="178" t="s">
        <v>12</v>
      </c>
      <c r="S1" s="179" t="s">
        <v>13</v>
      </c>
      <c r="T1" s="180"/>
      <c r="U1" s="180"/>
      <c r="V1" s="181"/>
      <c r="W1" s="179" t="s">
        <v>14</v>
      </c>
      <c r="X1" s="181"/>
    </row>
    <row r="2" spans="1:24" ht="13.2">
      <c r="A2" s="173"/>
      <c r="B2" s="176"/>
      <c r="C2" s="176"/>
      <c r="D2" s="176"/>
      <c r="E2" s="176"/>
      <c r="F2" s="169" t="s">
        <v>15</v>
      </c>
      <c r="G2" s="170"/>
      <c r="H2" s="170"/>
      <c r="I2" s="171"/>
      <c r="J2" s="169" t="s">
        <v>16</v>
      </c>
      <c r="K2" s="171"/>
      <c r="L2" s="176"/>
      <c r="M2" s="176"/>
      <c r="N2" s="176"/>
      <c r="O2" s="176"/>
      <c r="P2" s="176"/>
      <c r="Q2" s="176"/>
      <c r="R2" s="176"/>
      <c r="S2" s="169" t="s">
        <v>17</v>
      </c>
      <c r="T2" s="171"/>
      <c r="U2" s="169" t="s">
        <v>18</v>
      </c>
      <c r="V2" s="171"/>
      <c r="W2" s="182" t="s">
        <v>19</v>
      </c>
      <c r="X2" s="182" t="s">
        <v>20</v>
      </c>
    </row>
    <row r="3" spans="1:24" ht="13.2">
      <c r="A3" s="174"/>
      <c r="B3" s="171"/>
      <c r="C3" s="171"/>
      <c r="D3" s="171"/>
      <c r="E3" s="17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71"/>
      <c r="M3" s="171"/>
      <c r="N3" s="171"/>
      <c r="O3" s="171"/>
      <c r="P3" s="171"/>
      <c r="Q3" s="171"/>
      <c r="R3" s="171"/>
      <c r="S3" s="1" t="s">
        <v>19</v>
      </c>
      <c r="T3" s="1" t="s">
        <v>20</v>
      </c>
      <c r="U3" s="1" t="s">
        <v>19</v>
      </c>
      <c r="V3" s="1" t="s">
        <v>20</v>
      </c>
      <c r="W3" s="171"/>
      <c r="X3" s="171"/>
    </row>
    <row r="4" spans="1:24" ht="15.75" customHeight="1">
      <c r="A4" s="64"/>
      <c r="B4" s="65" t="s">
        <v>333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</row>
    <row r="5" spans="1:24" ht="13.2">
      <c r="A5" s="5"/>
      <c r="B5" s="67" t="s">
        <v>334</v>
      </c>
      <c r="C5" s="68">
        <f t="shared" ref="C5:C29" si="0">SUM(F5:K5)</f>
        <v>1.4767999999999999</v>
      </c>
      <c r="D5" s="69">
        <f t="shared" ref="D5:D29" si="1">SUM(F5:I5)</f>
        <v>1.4767999999999999</v>
      </c>
      <c r="E5" s="70">
        <f t="shared" ref="E5:E29" si="2">D5/C5</f>
        <v>1</v>
      </c>
      <c r="F5" s="71"/>
      <c r="G5" s="72">
        <v>1.4767999999999999</v>
      </c>
      <c r="H5" s="72"/>
      <c r="I5" s="71"/>
      <c r="J5" s="71"/>
      <c r="K5" s="73"/>
      <c r="L5" s="73">
        <v>7</v>
      </c>
      <c r="M5" s="71"/>
      <c r="N5" s="73">
        <v>6</v>
      </c>
      <c r="O5" s="73">
        <v>2</v>
      </c>
      <c r="P5" s="74">
        <v>1</v>
      </c>
      <c r="Q5" s="75">
        <v>0.4</v>
      </c>
      <c r="R5" s="73"/>
      <c r="S5" s="73"/>
      <c r="T5" s="73"/>
      <c r="U5" s="71"/>
      <c r="V5" s="71"/>
      <c r="W5" s="71"/>
      <c r="X5" s="71"/>
    </row>
    <row r="6" spans="1:24" ht="13.2">
      <c r="A6" s="5"/>
      <c r="B6" s="67" t="s">
        <v>335</v>
      </c>
      <c r="C6" s="68">
        <f t="shared" si="0"/>
        <v>0.52585000000000004</v>
      </c>
      <c r="D6" s="69">
        <f t="shared" si="1"/>
        <v>0.52585000000000004</v>
      </c>
      <c r="E6" s="70">
        <f t="shared" si="2"/>
        <v>1</v>
      </c>
      <c r="F6" s="71"/>
      <c r="G6" s="72">
        <v>0.52585000000000004</v>
      </c>
      <c r="H6" s="72"/>
      <c r="I6" s="71"/>
      <c r="J6" s="71"/>
      <c r="K6" s="73"/>
      <c r="L6" s="71"/>
      <c r="M6" s="71"/>
      <c r="N6" s="73">
        <v>4.5</v>
      </c>
      <c r="O6" s="73">
        <v>1</v>
      </c>
      <c r="P6" s="74"/>
      <c r="Q6" s="76"/>
      <c r="R6" s="73"/>
      <c r="S6" s="73"/>
      <c r="T6" s="73"/>
      <c r="U6" s="71"/>
      <c r="V6" s="71"/>
      <c r="W6" s="71"/>
      <c r="X6" s="71"/>
    </row>
    <row r="7" spans="1:24" ht="13.2">
      <c r="A7" s="5"/>
      <c r="B7" s="67" t="s">
        <v>336</v>
      </c>
      <c r="C7" s="68">
        <f t="shared" si="0"/>
        <v>0.79</v>
      </c>
      <c r="D7" s="69">
        <f t="shared" si="1"/>
        <v>0.79</v>
      </c>
      <c r="E7" s="70">
        <f t="shared" si="2"/>
        <v>1</v>
      </c>
      <c r="F7" s="71"/>
      <c r="G7" s="72">
        <v>0.79</v>
      </c>
      <c r="H7" s="72"/>
      <c r="I7" s="71"/>
      <c r="J7" s="71"/>
      <c r="K7" s="73"/>
      <c r="L7" s="71"/>
      <c r="M7" s="71"/>
      <c r="N7" s="73">
        <v>3.5</v>
      </c>
      <c r="O7" s="73">
        <v>1</v>
      </c>
      <c r="P7" s="74"/>
      <c r="Q7" s="75">
        <v>8.6999999999999994E-2</v>
      </c>
      <c r="R7" s="73"/>
      <c r="S7" s="73"/>
      <c r="T7" s="73"/>
      <c r="U7" s="71"/>
      <c r="V7" s="71"/>
      <c r="W7" s="71"/>
      <c r="X7" s="71"/>
    </row>
    <row r="8" spans="1:24" ht="13.2">
      <c r="A8" s="5"/>
      <c r="B8" s="67" t="s">
        <v>98</v>
      </c>
      <c r="C8" s="68">
        <f t="shared" si="0"/>
        <v>0.16700000000000001</v>
      </c>
      <c r="D8" s="69">
        <f t="shared" si="1"/>
        <v>0.16700000000000001</v>
      </c>
      <c r="E8" s="70">
        <f t="shared" si="2"/>
        <v>1</v>
      </c>
      <c r="F8" s="71"/>
      <c r="G8" s="72">
        <v>0.16700000000000001</v>
      </c>
      <c r="H8" s="72"/>
      <c r="I8" s="71"/>
      <c r="J8" s="71"/>
      <c r="K8" s="73"/>
      <c r="L8" s="73">
        <v>8.1</v>
      </c>
      <c r="M8" s="73">
        <v>8.1</v>
      </c>
      <c r="N8" s="73">
        <v>6.3</v>
      </c>
      <c r="O8" s="73">
        <v>2</v>
      </c>
      <c r="P8" s="74">
        <v>1.8</v>
      </c>
      <c r="Q8" s="75">
        <v>4.3999999999999997E-2</v>
      </c>
      <c r="R8" s="73"/>
      <c r="S8" s="73"/>
      <c r="T8" s="73"/>
      <c r="U8" s="71"/>
      <c r="V8" s="71"/>
      <c r="W8" s="71"/>
      <c r="X8" s="71"/>
    </row>
    <row r="9" spans="1:24" ht="13.2">
      <c r="A9" s="5"/>
      <c r="B9" s="77" t="s">
        <v>337</v>
      </c>
      <c r="C9" s="68">
        <f t="shared" si="0"/>
        <v>0.32500000000000001</v>
      </c>
      <c r="D9" s="69">
        <f t="shared" si="1"/>
        <v>0.32500000000000001</v>
      </c>
      <c r="E9" s="70">
        <f t="shared" si="2"/>
        <v>1</v>
      </c>
      <c r="F9" s="71"/>
      <c r="G9" s="76">
        <v>0.32500000000000001</v>
      </c>
      <c r="H9" s="76"/>
      <c r="I9" s="71"/>
      <c r="J9" s="71"/>
      <c r="K9" s="73"/>
      <c r="L9" s="73">
        <v>7.9</v>
      </c>
      <c r="M9" s="73">
        <v>7.9</v>
      </c>
      <c r="N9" s="73">
        <v>6.1</v>
      </c>
      <c r="O9" s="73">
        <v>2</v>
      </c>
      <c r="P9" s="74">
        <v>1.8</v>
      </c>
      <c r="Q9" s="75">
        <v>0.15</v>
      </c>
      <c r="R9" s="73"/>
      <c r="S9" s="73"/>
      <c r="T9" s="73"/>
      <c r="U9" s="71"/>
      <c r="V9" s="71"/>
      <c r="W9" s="71"/>
      <c r="X9" s="71"/>
    </row>
    <row r="10" spans="1:24" ht="13.2">
      <c r="A10" s="5"/>
      <c r="B10" s="67" t="s">
        <v>338</v>
      </c>
      <c r="C10" s="68">
        <f t="shared" si="0"/>
        <v>0.108</v>
      </c>
      <c r="D10" s="69">
        <f t="shared" si="1"/>
        <v>0.108</v>
      </c>
      <c r="E10" s="70">
        <f t="shared" si="2"/>
        <v>1</v>
      </c>
      <c r="F10" s="71"/>
      <c r="G10" s="72"/>
      <c r="H10" s="72">
        <v>0.108</v>
      </c>
      <c r="I10" s="71"/>
      <c r="J10" s="71"/>
      <c r="K10" s="73"/>
      <c r="L10" s="73">
        <v>6</v>
      </c>
      <c r="M10" s="73">
        <v>6</v>
      </c>
      <c r="N10" s="73">
        <v>3.7</v>
      </c>
      <c r="O10" s="73">
        <v>1</v>
      </c>
      <c r="P10" s="74"/>
      <c r="Q10" s="76"/>
      <c r="R10" s="73"/>
      <c r="S10" s="73"/>
      <c r="T10" s="73"/>
      <c r="U10" s="71"/>
      <c r="V10" s="71"/>
      <c r="W10" s="71"/>
      <c r="X10" s="71"/>
    </row>
    <row r="11" spans="1:24" ht="13.2">
      <c r="A11" s="5"/>
      <c r="B11" s="67" t="s">
        <v>86</v>
      </c>
      <c r="C11" s="68">
        <f t="shared" si="0"/>
        <v>0.13100000000000001</v>
      </c>
      <c r="D11" s="69">
        <f t="shared" si="1"/>
        <v>0.13100000000000001</v>
      </c>
      <c r="E11" s="70">
        <f t="shared" si="2"/>
        <v>1</v>
      </c>
      <c r="F11" s="71"/>
      <c r="G11" s="72">
        <v>0.13100000000000001</v>
      </c>
      <c r="H11" s="72"/>
      <c r="I11" s="71"/>
      <c r="J11" s="71"/>
      <c r="K11" s="73"/>
      <c r="L11" s="73">
        <v>5.7</v>
      </c>
      <c r="M11" s="73">
        <v>5.7</v>
      </c>
      <c r="N11" s="73">
        <v>4</v>
      </c>
      <c r="O11" s="73">
        <v>1</v>
      </c>
      <c r="P11" s="74">
        <v>1.7</v>
      </c>
      <c r="Q11" s="75">
        <v>3.9E-2</v>
      </c>
      <c r="R11" s="73"/>
      <c r="S11" s="73"/>
      <c r="T11" s="73"/>
      <c r="U11" s="71"/>
      <c r="V11" s="71"/>
      <c r="W11" s="71"/>
      <c r="X11" s="71"/>
    </row>
    <row r="12" spans="1:24" ht="13.2">
      <c r="A12" s="5"/>
      <c r="B12" s="67" t="s">
        <v>339</v>
      </c>
      <c r="C12" s="68">
        <f t="shared" si="0"/>
        <v>0.11</v>
      </c>
      <c r="D12" s="69">
        <f t="shared" si="1"/>
        <v>0.11</v>
      </c>
      <c r="E12" s="70">
        <f t="shared" si="2"/>
        <v>1</v>
      </c>
      <c r="F12" s="71"/>
      <c r="G12" s="72">
        <v>0.11</v>
      </c>
      <c r="H12" s="72"/>
      <c r="I12" s="71"/>
      <c r="J12" s="71"/>
      <c r="K12" s="73"/>
      <c r="L12" s="71"/>
      <c r="M12" s="71"/>
      <c r="N12" s="73">
        <v>4.5</v>
      </c>
      <c r="O12" s="73">
        <v>1</v>
      </c>
      <c r="P12" s="74"/>
      <c r="Q12" s="76"/>
      <c r="R12" s="73"/>
      <c r="S12" s="73"/>
      <c r="T12" s="73"/>
      <c r="U12" s="71"/>
      <c r="V12" s="71"/>
      <c r="W12" s="71"/>
      <c r="X12" s="71"/>
    </row>
    <row r="13" spans="1:24" ht="13.2">
      <c r="A13" s="5"/>
      <c r="B13" s="67" t="s">
        <v>129</v>
      </c>
      <c r="C13" s="68">
        <f t="shared" si="0"/>
        <v>1.0757000000000001</v>
      </c>
      <c r="D13" s="69">
        <f t="shared" si="1"/>
        <v>1.0757000000000001</v>
      </c>
      <c r="E13" s="70">
        <f t="shared" si="2"/>
        <v>1</v>
      </c>
      <c r="F13" s="71"/>
      <c r="G13" s="72">
        <v>1.0757000000000001</v>
      </c>
      <c r="H13" s="72"/>
      <c r="I13" s="71"/>
      <c r="J13" s="71"/>
      <c r="K13" s="73"/>
      <c r="L13" s="71"/>
      <c r="M13" s="71"/>
      <c r="N13" s="73">
        <v>7</v>
      </c>
      <c r="O13" s="73">
        <v>2</v>
      </c>
      <c r="P13" s="74"/>
      <c r="Q13" s="76"/>
      <c r="R13" s="73"/>
      <c r="S13" s="73"/>
      <c r="T13" s="73"/>
      <c r="U13" s="71"/>
      <c r="V13" s="71"/>
      <c r="W13" s="71"/>
      <c r="X13" s="71"/>
    </row>
    <row r="14" spans="1:24" ht="13.2">
      <c r="A14" s="5"/>
      <c r="B14" s="67" t="s">
        <v>340</v>
      </c>
      <c r="C14" s="68">
        <f t="shared" si="0"/>
        <v>1.389</v>
      </c>
      <c r="D14" s="69">
        <f t="shared" si="1"/>
        <v>1.389</v>
      </c>
      <c r="E14" s="70">
        <f t="shared" si="2"/>
        <v>1</v>
      </c>
      <c r="F14" s="71"/>
      <c r="G14" s="72">
        <v>1.389</v>
      </c>
      <c r="H14" s="72"/>
      <c r="I14" s="71"/>
      <c r="J14" s="71"/>
      <c r="K14" s="73"/>
      <c r="L14" s="71"/>
      <c r="M14" s="71"/>
      <c r="N14" s="73">
        <v>4.5</v>
      </c>
      <c r="O14" s="73">
        <v>1</v>
      </c>
      <c r="P14" s="74">
        <v>2.5</v>
      </c>
      <c r="Q14" s="78">
        <v>0.2</v>
      </c>
      <c r="R14" s="73">
        <v>0.2</v>
      </c>
      <c r="S14" s="73"/>
      <c r="T14" s="73"/>
      <c r="U14" s="71"/>
      <c r="V14" s="71"/>
      <c r="W14" s="71"/>
      <c r="X14" s="71"/>
    </row>
    <row r="15" spans="1:24" ht="13.2">
      <c r="A15" s="5"/>
      <c r="B15" s="67" t="s">
        <v>136</v>
      </c>
      <c r="C15" s="68">
        <f t="shared" si="0"/>
        <v>2.0385</v>
      </c>
      <c r="D15" s="69">
        <f t="shared" si="1"/>
        <v>2.0385</v>
      </c>
      <c r="E15" s="70">
        <f t="shared" si="2"/>
        <v>1</v>
      </c>
      <c r="F15" s="71"/>
      <c r="G15" s="72">
        <v>2.0385</v>
      </c>
      <c r="H15" s="72"/>
      <c r="I15" s="71"/>
      <c r="J15" s="71"/>
      <c r="K15" s="73"/>
      <c r="L15" s="73">
        <v>11</v>
      </c>
      <c r="M15" s="73">
        <v>9</v>
      </c>
      <c r="N15" s="73">
        <v>7</v>
      </c>
      <c r="O15" s="73">
        <v>2</v>
      </c>
      <c r="P15" s="74">
        <v>2</v>
      </c>
      <c r="Q15" s="75">
        <v>0.123</v>
      </c>
      <c r="R15" s="73"/>
      <c r="S15" s="71"/>
      <c r="T15" s="71"/>
      <c r="U15" s="71"/>
      <c r="V15" s="71"/>
      <c r="W15" s="73">
        <v>1</v>
      </c>
      <c r="X15" s="73">
        <v>7</v>
      </c>
    </row>
    <row r="16" spans="1:24" ht="13.2">
      <c r="A16" s="5"/>
      <c r="B16" s="67" t="s">
        <v>341</v>
      </c>
      <c r="C16" s="68">
        <f t="shared" si="0"/>
        <v>0.24</v>
      </c>
      <c r="D16" s="69">
        <f t="shared" si="1"/>
        <v>0.24</v>
      </c>
      <c r="E16" s="70">
        <f t="shared" si="2"/>
        <v>1</v>
      </c>
      <c r="F16" s="71"/>
      <c r="G16" s="72">
        <v>0.24</v>
      </c>
      <c r="H16" s="72"/>
      <c r="I16" s="71"/>
      <c r="J16" s="71"/>
      <c r="K16" s="73"/>
      <c r="L16" s="73">
        <v>4.5</v>
      </c>
      <c r="M16" s="73">
        <v>4.5</v>
      </c>
      <c r="N16" s="73">
        <v>3</v>
      </c>
      <c r="O16" s="73">
        <v>1</v>
      </c>
      <c r="P16" s="74"/>
      <c r="Q16" s="76"/>
      <c r="R16" s="73"/>
      <c r="S16" s="73"/>
      <c r="T16" s="73"/>
      <c r="U16" s="71"/>
      <c r="V16" s="71"/>
      <c r="W16" s="71"/>
      <c r="X16" s="71"/>
    </row>
    <row r="17" spans="1:24" ht="13.2">
      <c r="A17" s="5"/>
      <c r="B17" s="67" t="s">
        <v>342</v>
      </c>
      <c r="C17" s="68">
        <f t="shared" si="0"/>
        <v>0.16500000000000001</v>
      </c>
      <c r="D17" s="69">
        <f t="shared" si="1"/>
        <v>0.16500000000000001</v>
      </c>
      <c r="E17" s="70">
        <f t="shared" si="2"/>
        <v>1</v>
      </c>
      <c r="F17" s="71"/>
      <c r="G17" s="72">
        <v>0.16500000000000001</v>
      </c>
      <c r="H17" s="72"/>
      <c r="I17" s="71"/>
      <c r="J17" s="71"/>
      <c r="K17" s="73"/>
      <c r="L17" s="71"/>
      <c r="M17" s="71"/>
      <c r="N17" s="73">
        <v>6.5</v>
      </c>
      <c r="O17" s="73">
        <v>2</v>
      </c>
      <c r="P17" s="74"/>
      <c r="Q17" s="76"/>
      <c r="R17" s="73"/>
      <c r="S17" s="73"/>
      <c r="T17" s="73"/>
      <c r="U17" s="71"/>
      <c r="V17" s="71"/>
      <c r="W17" s="71"/>
      <c r="X17" s="71"/>
    </row>
    <row r="18" spans="1:24" ht="13.2">
      <c r="A18" s="5"/>
      <c r="B18" s="67" t="s">
        <v>343</v>
      </c>
      <c r="C18" s="68">
        <f t="shared" si="0"/>
        <v>1.9379999999999999</v>
      </c>
      <c r="D18" s="69">
        <f t="shared" si="1"/>
        <v>1.9379999999999999</v>
      </c>
      <c r="E18" s="70">
        <f t="shared" si="2"/>
        <v>1</v>
      </c>
      <c r="F18" s="71"/>
      <c r="G18" s="72">
        <v>1.9379999999999999</v>
      </c>
      <c r="H18" s="72"/>
      <c r="I18" s="71"/>
      <c r="J18" s="71"/>
      <c r="K18" s="73"/>
      <c r="L18" s="71"/>
      <c r="M18" s="71"/>
      <c r="N18" s="73">
        <v>6.5</v>
      </c>
      <c r="O18" s="73">
        <v>2</v>
      </c>
      <c r="P18" s="74">
        <v>1.5</v>
      </c>
      <c r="Q18" s="75">
        <v>0.70699999999999996</v>
      </c>
      <c r="R18" s="73"/>
      <c r="S18" s="73"/>
      <c r="T18" s="73"/>
      <c r="U18" s="71"/>
      <c r="V18" s="71"/>
      <c r="W18" s="71"/>
      <c r="X18" s="71"/>
    </row>
    <row r="19" spans="1:24" ht="13.2">
      <c r="A19" s="5"/>
      <c r="B19" s="67" t="s">
        <v>344</v>
      </c>
      <c r="C19" s="68">
        <f t="shared" si="0"/>
        <v>0.62160000000000004</v>
      </c>
      <c r="D19" s="69">
        <f t="shared" si="1"/>
        <v>0.62160000000000004</v>
      </c>
      <c r="E19" s="70">
        <f t="shared" si="2"/>
        <v>1</v>
      </c>
      <c r="F19" s="71"/>
      <c r="G19" s="72">
        <v>0.62160000000000004</v>
      </c>
      <c r="H19" s="72"/>
      <c r="I19" s="71"/>
      <c r="J19" s="71"/>
      <c r="K19" s="73"/>
      <c r="L19" s="71"/>
      <c r="M19" s="73">
        <v>6.5</v>
      </c>
      <c r="N19" s="73">
        <v>6.5</v>
      </c>
      <c r="O19" s="73">
        <v>2</v>
      </c>
      <c r="P19" s="74"/>
      <c r="Q19" s="76"/>
      <c r="R19" s="73"/>
      <c r="S19" s="73"/>
      <c r="T19" s="73"/>
      <c r="U19" s="71"/>
      <c r="V19" s="71"/>
      <c r="W19" s="71"/>
      <c r="X19" s="71"/>
    </row>
    <row r="20" spans="1:24" ht="13.2">
      <c r="A20" s="5"/>
      <c r="B20" s="67" t="s">
        <v>345</v>
      </c>
      <c r="C20" s="68">
        <f t="shared" si="0"/>
        <v>0.52370000000000005</v>
      </c>
      <c r="D20" s="69">
        <f t="shared" si="1"/>
        <v>0.52370000000000005</v>
      </c>
      <c r="E20" s="70">
        <f t="shared" si="2"/>
        <v>1</v>
      </c>
      <c r="F20" s="71"/>
      <c r="G20" s="71"/>
      <c r="H20" s="72"/>
      <c r="I20" s="72">
        <v>0.52370000000000005</v>
      </c>
      <c r="J20" s="71"/>
      <c r="K20" s="73"/>
      <c r="L20" s="71"/>
      <c r="M20" s="71"/>
      <c r="N20" s="73">
        <v>2.5</v>
      </c>
      <c r="O20" s="73">
        <v>1</v>
      </c>
      <c r="P20" s="74"/>
      <c r="Q20" s="76"/>
      <c r="R20" s="73"/>
      <c r="S20" s="73"/>
      <c r="T20" s="73"/>
      <c r="U20" s="71"/>
      <c r="V20" s="71"/>
      <c r="W20" s="71"/>
      <c r="X20" s="71"/>
    </row>
    <row r="21" spans="1:24" ht="13.2">
      <c r="A21" s="5"/>
      <c r="B21" s="67" t="s">
        <v>174</v>
      </c>
      <c r="C21" s="68">
        <f t="shared" si="0"/>
        <v>0.69350000000000001</v>
      </c>
      <c r="D21" s="69">
        <f t="shared" si="1"/>
        <v>0.69350000000000001</v>
      </c>
      <c r="E21" s="70">
        <f t="shared" si="2"/>
        <v>1</v>
      </c>
      <c r="F21" s="71"/>
      <c r="G21" s="72"/>
      <c r="H21" s="72">
        <v>0.69350000000000001</v>
      </c>
      <c r="I21" s="71"/>
      <c r="J21" s="71"/>
      <c r="K21" s="73"/>
      <c r="L21" s="73">
        <v>11.5</v>
      </c>
      <c r="M21" s="73">
        <v>11.5</v>
      </c>
      <c r="N21" s="73">
        <v>7</v>
      </c>
      <c r="O21" s="73">
        <v>2</v>
      </c>
      <c r="P21" s="74">
        <v>4.5</v>
      </c>
      <c r="Q21" s="79">
        <f>0.2+0.6935</f>
        <v>0.89349999999999996</v>
      </c>
      <c r="R21" s="73">
        <v>0.2</v>
      </c>
      <c r="S21" s="73"/>
      <c r="T21" s="73"/>
      <c r="U21" s="71"/>
      <c r="V21" s="71"/>
      <c r="W21" s="71"/>
      <c r="X21" s="71"/>
    </row>
    <row r="22" spans="1:24" ht="13.2">
      <c r="A22" s="5"/>
      <c r="B22" s="67" t="s">
        <v>199</v>
      </c>
      <c r="C22" s="68">
        <f t="shared" si="0"/>
        <v>0.54054999999999997</v>
      </c>
      <c r="D22" s="69">
        <f t="shared" si="1"/>
        <v>0.54054999999999997</v>
      </c>
      <c r="E22" s="70">
        <f t="shared" si="2"/>
        <v>1</v>
      </c>
      <c r="F22" s="71"/>
      <c r="G22" s="72">
        <v>0.54054999999999997</v>
      </c>
      <c r="H22" s="72"/>
      <c r="I22" s="71"/>
      <c r="J22" s="71"/>
      <c r="K22" s="73"/>
      <c r="L22" s="71"/>
      <c r="M22" s="71"/>
      <c r="N22" s="73">
        <v>4.5</v>
      </c>
      <c r="O22" s="73">
        <v>1</v>
      </c>
      <c r="P22" s="74"/>
      <c r="Q22" s="76"/>
      <c r="R22" s="73"/>
      <c r="S22" s="73"/>
      <c r="T22" s="73"/>
      <c r="U22" s="71"/>
      <c r="V22" s="71"/>
      <c r="W22" s="71"/>
      <c r="X22" s="71"/>
    </row>
    <row r="23" spans="1:24" ht="13.2">
      <c r="A23" s="5"/>
      <c r="B23" s="67" t="s">
        <v>346</v>
      </c>
      <c r="C23" s="68">
        <f t="shared" si="0"/>
        <v>1.845</v>
      </c>
      <c r="D23" s="69">
        <f t="shared" si="1"/>
        <v>1.845</v>
      </c>
      <c r="E23" s="70">
        <f t="shared" si="2"/>
        <v>1</v>
      </c>
      <c r="F23" s="71"/>
      <c r="G23" s="72">
        <v>1.845</v>
      </c>
      <c r="H23" s="72"/>
      <c r="I23" s="71"/>
      <c r="J23" s="71"/>
      <c r="K23" s="73"/>
      <c r="L23" s="71"/>
      <c r="M23" s="71"/>
      <c r="N23" s="73">
        <v>4.5</v>
      </c>
      <c r="O23" s="73">
        <v>1</v>
      </c>
      <c r="P23" s="74"/>
      <c r="Q23" s="76"/>
      <c r="R23" s="73"/>
      <c r="S23" s="73"/>
      <c r="T23" s="73"/>
      <c r="U23" s="71"/>
      <c r="V23" s="71"/>
      <c r="W23" s="73">
        <v>1</v>
      </c>
      <c r="X23" s="71"/>
    </row>
    <row r="24" spans="1:24" ht="13.2">
      <c r="A24" s="5"/>
      <c r="B24" s="67" t="s">
        <v>347</v>
      </c>
      <c r="C24" s="68">
        <f t="shared" si="0"/>
        <v>0.35980000000000001</v>
      </c>
      <c r="D24" s="69">
        <f t="shared" si="1"/>
        <v>0.35980000000000001</v>
      </c>
      <c r="E24" s="70">
        <f t="shared" si="2"/>
        <v>1</v>
      </c>
      <c r="F24" s="71"/>
      <c r="G24" s="72"/>
      <c r="H24" s="72">
        <v>0.35980000000000001</v>
      </c>
      <c r="I24" s="71"/>
      <c r="J24" s="71"/>
      <c r="K24" s="73"/>
      <c r="L24" s="71"/>
      <c r="M24" s="71"/>
      <c r="N24" s="73">
        <v>2.5</v>
      </c>
      <c r="O24" s="73">
        <v>1</v>
      </c>
      <c r="P24" s="74">
        <v>1.5</v>
      </c>
      <c r="Q24" s="78">
        <v>0.1</v>
      </c>
      <c r="R24" s="73"/>
      <c r="S24" s="73"/>
      <c r="T24" s="73"/>
      <c r="U24" s="71"/>
      <c r="V24" s="71"/>
      <c r="W24" s="71"/>
      <c r="X24" s="71"/>
    </row>
    <row r="25" spans="1:24" ht="13.2">
      <c r="A25" s="5"/>
      <c r="B25" s="80" t="s">
        <v>348</v>
      </c>
      <c r="C25" s="68">
        <f t="shared" si="0"/>
        <v>3.1884999999999999</v>
      </c>
      <c r="D25" s="69">
        <f t="shared" si="1"/>
        <v>3.1884999999999999</v>
      </c>
      <c r="E25" s="70">
        <f t="shared" si="2"/>
        <v>1</v>
      </c>
      <c r="F25" s="71"/>
      <c r="G25" s="81">
        <v>3.1884999999999999</v>
      </c>
      <c r="H25" s="81"/>
      <c r="I25" s="71"/>
      <c r="J25" s="71"/>
      <c r="K25" s="73"/>
      <c r="L25" s="73">
        <v>11</v>
      </c>
      <c r="M25" s="73">
        <v>11</v>
      </c>
      <c r="N25" s="73">
        <v>8</v>
      </c>
      <c r="O25" s="73">
        <v>2</v>
      </c>
      <c r="P25" s="74">
        <v>4</v>
      </c>
      <c r="Q25" s="78">
        <v>3.1884999999999999</v>
      </c>
      <c r="R25" s="78">
        <v>3.1884999999999999</v>
      </c>
      <c r="S25" s="73">
        <v>2</v>
      </c>
      <c r="T25" s="73">
        <v>30.1</v>
      </c>
      <c r="U25" s="71"/>
      <c r="V25" s="71"/>
      <c r="W25" s="73">
        <v>1</v>
      </c>
      <c r="X25" s="73">
        <v>11</v>
      </c>
    </row>
    <row r="26" spans="1:24" ht="13.2">
      <c r="A26" s="5"/>
      <c r="B26" s="67" t="s">
        <v>111</v>
      </c>
      <c r="C26" s="68">
        <f t="shared" si="0"/>
        <v>0.4451</v>
      </c>
      <c r="D26" s="69">
        <f t="shared" si="1"/>
        <v>0.4451</v>
      </c>
      <c r="E26" s="70">
        <f t="shared" si="2"/>
        <v>1</v>
      </c>
      <c r="F26" s="71"/>
      <c r="G26" s="72">
        <v>0.4451</v>
      </c>
      <c r="H26" s="72"/>
      <c r="I26" s="71"/>
      <c r="J26" s="71"/>
      <c r="K26" s="73"/>
      <c r="L26" s="73">
        <v>8</v>
      </c>
      <c r="M26" s="73">
        <v>8</v>
      </c>
      <c r="N26" s="73">
        <v>3</v>
      </c>
      <c r="O26" s="73">
        <v>1</v>
      </c>
      <c r="P26" s="74"/>
      <c r="Q26" s="76"/>
      <c r="R26" s="73"/>
      <c r="S26" s="72">
        <v>1</v>
      </c>
      <c r="T26" s="72">
        <v>12</v>
      </c>
      <c r="U26" s="71"/>
      <c r="V26" s="71"/>
      <c r="W26" s="71"/>
      <c r="X26" s="71"/>
    </row>
    <row r="27" spans="1:24" ht="13.2">
      <c r="A27" s="5"/>
      <c r="B27" s="67" t="s">
        <v>349</v>
      </c>
      <c r="C27" s="68">
        <f t="shared" si="0"/>
        <v>0.46534999999999999</v>
      </c>
      <c r="D27" s="69">
        <f t="shared" si="1"/>
        <v>0.46534999999999999</v>
      </c>
      <c r="E27" s="70">
        <f t="shared" si="2"/>
        <v>1</v>
      </c>
      <c r="F27" s="71"/>
      <c r="G27" s="72"/>
      <c r="H27" s="72"/>
      <c r="I27" s="71">
        <v>0.46534999999999999</v>
      </c>
      <c r="J27" s="71"/>
      <c r="K27" s="73"/>
      <c r="L27" s="71"/>
      <c r="M27" s="71"/>
      <c r="N27" s="73">
        <v>2</v>
      </c>
      <c r="O27" s="73">
        <v>1</v>
      </c>
      <c r="P27" s="74"/>
      <c r="Q27" s="76"/>
      <c r="R27" s="73"/>
      <c r="S27" s="73"/>
      <c r="T27" s="73"/>
      <c r="U27" s="71"/>
      <c r="V27" s="71"/>
      <c r="W27" s="71"/>
      <c r="X27" s="71"/>
    </row>
    <row r="28" spans="1:24" ht="13.2">
      <c r="A28" s="5"/>
      <c r="B28" s="67" t="s">
        <v>350</v>
      </c>
      <c r="C28" s="68">
        <f t="shared" si="0"/>
        <v>0.2155</v>
      </c>
      <c r="D28" s="69">
        <f t="shared" si="1"/>
        <v>0</v>
      </c>
      <c r="E28" s="70">
        <f t="shared" si="2"/>
        <v>0</v>
      </c>
      <c r="F28" s="71"/>
      <c r="G28" s="72"/>
      <c r="H28" s="72"/>
      <c r="I28" s="71"/>
      <c r="J28" s="71"/>
      <c r="K28" s="73">
        <v>0.2155</v>
      </c>
      <c r="L28" s="73">
        <v>4.5</v>
      </c>
      <c r="M28" s="73">
        <v>4.5</v>
      </c>
      <c r="N28" s="73">
        <v>3</v>
      </c>
      <c r="O28" s="73">
        <v>1</v>
      </c>
      <c r="P28" s="74"/>
      <c r="Q28" s="72"/>
      <c r="R28" s="73"/>
      <c r="S28" s="73"/>
      <c r="T28" s="73"/>
      <c r="U28" s="71"/>
      <c r="V28" s="71"/>
      <c r="W28" s="71"/>
      <c r="X28" s="71"/>
    </row>
    <row r="29" spans="1:24" ht="13.2">
      <c r="A29" s="5"/>
      <c r="B29" s="80" t="s">
        <v>351</v>
      </c>
      <c r="C29" s="68">
        <f t="shared" si="0"/>
        <v>1.08595</v>
      </c>
      <c r="D29" s="69">
        <f t="shared" si="1"/>
        <v>1.08595</v>
      </c>
      <c r="E29" s="70">
        <f t="shared" si="2"/>
        <v>1</v>
      </c>
      <c r="F29" s="71"/>
      <c r="G29" s="81">
        <v>1.08595</v>
      </c>
      <c r="H29" s="81"/>
      <c r="I29" s="71"/>
      <c r="J29" s="71"/>
      <c r="K29" s="73"/>
      <c r="L29" s="73">
        <v>10</v>
      </c>
      <c r="M29" s="73">
        <v>10</v>
      </c>
      <c r="N29" s="73">
        <v>8</v>
      </c>
      <c r="O29" s="73">
        <v>2</v>
      </c>
      <c r="P29" s="74">
        <v>1.5</v>
      </c>
      <c r="Q29" s="73">
        <v>1</v>
      </c>
      <c r="R29" s="73"/>
      <c r="S29" s="73"/>
      <c r="T29" s="73"/>
      <c r="U29" s="71"/>
      <c r="V29" s="71"/>
      <c r="W29" s="71"/>
      <c r="X29" s="71"/>
    </row>
    <row r="30" spans="1:24" ht="15.75" customHeight="1">
      <c r="A30" s="5"/>
      <c r="B30" s="82"/>
      <c r="C30" s="68"/>
      <c r="D30" s="69"/>
      <c r="E30" s="71"/>
      <c r="F30" s="71"/>
      <c r="G30" s="81"/>
      <c r="H30" s="81"/>
      <c r="I30" s="71"/>
      <c r="J30" s="71"/>
      <c r="K30" s="73"/>
      <c r="L30" s="71"/>
      <c r="M30" s="71"/>
      <c r="N30" s="73"/>
      <c r="O30" s="71"/>
      <c r="P30" s="74"/>
      <c r="Q30" s="72"/>
      <c r="R30" s="73"/>
      <c r="S30" s="73"/>
      <c r="T30" s="73"/>
      <c r="U30" s="71"/>
      <c r="V30" s="71"/>
      <c r="W30" s="71"/>
      <c r="X30" s="71"/>
    </row>
    <row r="31" spans="1:24" ht="15.75" customHeight="1">
      <c r="A31" s="64"/>
      <c r="B31" s="65" t="s">
        <v>352</v>
      </c>
      <c r="C31" s="83"/>
      <c r="D31" s="83"/>
      <c r="E31" s="83"/>
      <c r="F31" s="83"/>
      <c r="G31" s="83"/>
      <c r="H31" s="84"/>
      <c r="I31" s="85"/>
      <c r="J31" s="83"/>
      <c r="K31" s="83"/>
      <c r="L31" s="83"/>
      <c r="M31" s="83"/>
      <c r="N31" s="83"/>
      <c r="O31" s="83"/>
      <c r="P31" s="83"/>
      <c r="Q31" s="83"/>
      <c r="R31" s="83"/>
      <c r="S31" s="84"/>
      <c r="T31" s="84"/>
      <c r="U31" s="83"/>
      <c r="V31" s="83"/>
      <c r="W31" s="83"/>
      <c r="X31" s="83"/>
    </row>
    <row r="32" spans="1:24" ht="13.2">
      <c r="A32" s="5"/>
      <c r="B32" s="86" t="s">
        <v>353</v>
      </c>
      <c r="C32" s="68">
        <f t="shared" ref="C32:C52" si="3">SUM(F32:K32)</f>
        <v>1.1000000000000001</v>
      </c>
      <c r="D32" s="69">
        <f t="shared" ref="D32:D52" si="4">SUM(F32:I32)</f>
        <v>0</v>
      </c>
      <c r="E32" s="70">
        <f t="shared" ref="E32:E52" si="5">D32/C32</f>
        <v>0</v>
      </c>
      <c r="F32" s="71"/>
      <c r="G32" s="71"/>
      <c r="H32" s="73"/>
      <c r="I32" s="87"/>
      <c r="J32" s="73">
        <v>1.1000000000000001</v>
      </c>
      <c r="K32" s="71"/>
      <c r="L32" s="73">
        <v>5</v>
      </c>
      <c r="M32" s="73"/>
      <c r="N32" s="73">
        <v>3</v>
      </c>
      <c r="O32" s="73">
        <v>1</v>
      </c>
      <c r="P32" s="71"/>
      <c r="Q32" s="71"/>
      <c r="R32" s="71"/>
      <c r="S32" s="73"/>
      <c r="T32" s="73"/>
      <c r="U32" s="71"/>
      <c r="V32" s="71"/>
      <c r="W32" s="73"/>
      <c r="X32" s="71"/>
    </row>
    <row r="33" spans="1:24" ht="13.2">
      <c r="A33" s="5"/>
      <c r="B33" s="86" t="s">
        <v>155</v>
      </c>
      <c r="C33" s="68">
        <f t="shared" si="3"/>
        <v>0.4</v>
      </c>
      <c r="D33" s="69">
        <f t="shared" si="4"/>
        <v>0</v>
      </c>
      <c r="E33" s="70">
        <f t="shared" si="5"/>
        <v>0</v>
      </c>
      <c r="F33" s="71"/>
      <c r="G33" s="71"/>
      <c r="H33" s="73"/>
      <c r="I33" s="87"/>
      <c r="J33" s="73">
        <v>0.4</v>
      </c>
      <c r="K33" s="71"/>
      <c r="L33" s="73">
        <v>4</v>
      </c>
      <c r="M33" s="73"/>
      <c r="N33" s="73">
        <v>3</v>
      </c>
      <c r="O33" s="73">
        <v>1</v>
      </c>
      <c r="P33" s="71"/>
      <c r="Q33" s="71"/>
      <c r="R33" s="71"/>
      <c r="S33" s="73"/>
      <c r="T33" s="73"/>
      <c r="U33" s="71"/>
      <c r="V33" s="71"/>
      <c r="W33" s="71"/>
      <c r="X33" s="71"/>
    </row>
    <row r="34" spans="1:24" ht="13.2">
      <c r="A34" s="5"/>
      <c r="B34" s="88" t="s">
        <v>354</v>
      </c>
      <c r="C34" s="68">
        <f t="shared" si="3"/>
        <v>1</v>
      </c>
      <c r="D34" s="69">
        <f t="shared" si="4"/>
        <v>0.6</v>
      </c>
      <c r="E34" s="70">
        <f t="shared" si="5"/>
        <v>0.6</v>
      </c>
      <c r="F34" s="71"/>
      <c r="G34" s="73">
        <v>0.6</v>
      </c>
      <c r="H34" s="73"/>
      <c r="I34" s="89"/>
      <c r="J34" s="73">
        <v>0.4</v>
      </c>
      <c r="K34" s="71"/>
      <c r="L34" s="73">
        <v>5</v>
      </c>
      <c r="M34" s="73"/>
      <c r="N34" s="73">
        <v>3</v>
      </c>
      <c r="O34" s="73">
        <v>1</v>
      </c>
      <c r="P34" s="71"/>
      <c r="Q34" s="71"/>
      <c r="R34" s="71"/>
      <c r="S34" s="73"/>
      <c r="T34" s="73"/>
      <c r="U34" s="71"/>
      <c r="V34" s="71"/>
      <c r="W34" s="71"/>
      <c r="X34" s="71"/>
    </row>
    <row r="35" spans="1:24" ht="13.2">
      <c r="A35" s="5"/>
      <c r="B35" s="86" t="s">
        <v>167</v>
      </c>
      <c r="C35" s="68">
        <f t="shared" si="3"/>
        <v>0.7</v>
      </c>
      <c r="D35" s="69">
        <f t="shared" si="4"/>
        <v>0.4</v>
      </c>
      <c r="E35" s="70">
        <f t="shared" si="5"/>
        <v>0.57142857142857151</v>
      </c>
      <c r="F35" s="71"/>
      <c r="G35" s="73">
        <v>0.4</v>
      </c>
      <c r="H35" s="73"/>
      <c r="I35" s="89"/>
      <c r="J35" s="73">
        <v>0.3</v>
      </c>
      <c r="K35" s="71"/>
      <c r="L35" s="73">
        <v>4</v>
      </c>
      <c r="M35" s="71"/>
      <c r="N35" s="73">
        <v>3</v>
      </c>
      <c r="O35" s="73">
        <v>1</v>
      </c>
      <c r="P35" s="71"/>
      <c r="Q35" s="71"/>
      <c r="R35" s="71"/>
      <c r="S35" s="73"/>
      <c r="T35" s="73"/>
      <c r="U35" s="71"/>
      <c r="V35" s="71"/>
      <c r="W35" s="71"/>
      <c r="X35" s="71"/>
    </row>
    <row r="36" spans="1:24" ht="13.2">
      <c r="A36" s="5"/>
      <c r="B36" s="86" t="s">
        <v>355</v>
      </c>
      <c r="C36" s="68">
        <f t="shared" si="3"/>
        <v>0.4</v>
      </c>
      <c r="D36" s="69">
        <f t="shared" si="4"/>
        <v>0.19</v>
      </c>
      <c r="E36" s="70">
        <f t="shared" si="5"/>
        <v>0.47499999999999998</v>
      </c>
      <c r="F36" s="71"/>
      <c r="G36" s="71"/>
      <c r="H36" s="73"/>
      <c r="I36" s="89">
        <v>0.19</v>
      </c>
      <c r="J36" s="73">
        <v>0.21</v>
      </c>
      <c r="K36" s="71"/>
      <c r="L36" s="73">
        <v>4</v>
      </c>
      <c r="M36" s="71"/>
      <c r="N36" s="73">
        <v>3</v>
      </c>
      <c r="O36" s="73">
        <v>1</v>
      </c>
      <c r="P36" s="71"/>
      <c r="Q36" s="71"/>
      <c r="R36" s="71"/>
      <c r="S36" s="73"/>
      <c r="T36" s="73"/>
      <c r="U36" s="71"/>
      <c r="V36" s="71"/>
      <c r="W36" s="71"/>
      <c r="X36" s="71"/>
    </row>
    <row r="37" spans="1:24" ht="13.2">
      <c r="A37" s="90"/>
      <c r="B37" s="91" t="s">
        <v>356</v>
      </c>
      <c r="C37" s="92">
        <f t="shared" si="3"/>
        <v>0.55000000000000004</v>
      </c>
      <c r="D37" s="93">
        <f t="shared" si="4"/>
        <v>0.55000000000000004</v>
      </c>
      <c r="E37" s="94">
        <f t="shared" si="5"/>
        <v>1</v>
      </c>
      <c r="F37" s="95"/>
      <c r="G37" s="95"/>
      <c r="H37" s="96"/>
      <c r="I37" s="97">
        <v>0.55000000000000004</v>
      </c>
      <c r="J37" s="95"/>
      <c r="K37" s="95"/>
      <c r="L37" s="96">
        <v>4</v>
      </c>
      <c r="M37" s="95"/>
      <c r="N37" s="96">
        <v>3</v>
      </c>
      <c r="O37" s="96">
        <v>1</v>
      </c>
      <c r="P37" s="95"/>
      <c r="Q37" s="95"/>
      <c r="R37" s="95"/>
      <c r="S37" s="96">
        <v>1</v>
      </c>
      <c r="T37" s="96"/>
      <c r="U37" s="95"/>
      <c r="V37" s="95"/>
      <c r="W37" s="96"/>
      <c r="X37" s="95"/>
    </row>
    <row r="38" spans="1:24" ht="13.2">
      <c r="A38" s="5"/>
      <c r="B38" s="86" t="s">
        <v>111</v>
      </c>
      <c r="C38" s="68">
        <f t="shared" si="3"/>
        <v>0.44999999999999996</v>
      </c>
      <c r="D38" s="69">
        <f t="shared" si="4"/>
        <v>0.3</v>
      </c>
      <c r="E38" s="70">
        <f t="shared" si="5"/>
        <v>0.66666666666666674</v>
      </c>
      <c r="F38" s="71"/>
      <c r="G38" s="71"/>
      <c r="H38" s="73"/>
      <c r="I38" s="89">
        <v>0.3</v>
      </c>
      <c r="J38" s="73">
        <v>0.15</v>
      </c>
      <c r="K38" s="71"/>
      <c r="L38" s="73">
        <v>4</v>
      </c>
      <c r="M38" s="71"/>
      <c r="N38" s="73">
        <v>3</v>
      </c>
      <c r="O38" s="73">
        <v>1</v>
      </c>
      <c r="P38" s="71"/>
      <c r="Q38" s="71"/>
      <c r="R38" s="71"/>
      <c r="S38" s="73"/>
      <c r="T38" s="73"/>
      <c r="U38" s="71"/>
      <c r="V38" s="71"/>
      <c r="W38" s="73"/>
      <c r="X38" s="73"/>
    </row>
    <row r="39" spans="1:24" ht="13.2">
      <c r="A39" s="5"/>
      <c r="B39" s="86" t="s">
        <v>105</v>
      </c>
      <c r="C39" s="68">
        <f t="shared" si="3"/>
        <v>0.55500000000000005</v>
      </c>
      <c r="D39" s="69">
        <f t="shared" si="4"/>
        <v>0.55000000000000004</v>
      </c>
      <c r="E39" s="70">
        <f t="shared" si="5"/>
        <v>0.99099099099099097</v>
      </c>
      <c r="F39" s="71"/>
      <c r="G39" s="71"/>
      <c r="H39" s="73">
        <v>0.1</v>
      </c>
      <c r="I39" s="89">
        <v>0.45</v>
      </c>
      <c r="J39" s="73">
        <v>5.0000000000000001E-3</v>
      </c>
      <c r="K39" s="71"/>
      <c r="L39" s="73">
        <v>4</v>
      </c>
      <c r="M39" s="71"/>
      <c r="N39" s="73">
        <v>3</v>
      </c>
      <c r="O39" s="73">
        <v>1</v>
      </c>
      <c r="P39" s="71"/>
      <c r="Q39" s="71"/>
      <c r="R39" s="71"/>
      <c r="S39" s="73"/>
      <c r="T39" s="73"/>
      <c r="U39" s="71"/>
      <c r="V39" s="71"/>
      <c r="W39" s="71"/>
      <c r="X39" s="71"/>
    </row>
    <row r="40" spans="1:24" ht="13.2">
      <c r="A40" s="5"/>
      <c r="B40" s="86" t="s">
        <v>357</v>
      </c>
      <c r="C40" s="68">
        <f t="shared" si="3"/>
        <v>0.35</v>
      </c>
      <c r="D40" s="69">
        <f t="shared" si="4"/>
        <v>0.16</v>
      </c>
      <c r="E40" s="70">
        <f t="shared" si="5"/>
        <v>0.45714285714285718</v>
      </c>
      <c r="F40" s="71"/>
      <c r="G40" s="71"/>
      <c r="H40" s="73">
        <v>0.16</v>
      </c>
      <c r="I40" s="89"/>
      <c r="J40" s="73">
        <v>0.19</v>
      </c>
      <c r="K40" s="71"/>
      <c r="L40" s="73">
        <v>4</v>
      </c>
      <c r="M40" s="71"/>
      <c r="N40" s="73">
        <v>3</v>
      </c>
      <c r="O40" s="73">
        <v>1</v>
      </c>
      <c r="P40" s="71"/>
      <c r="Q40" s="71"/>
      <c r="R40" s="71"/>
      <c r="S40" s="73"/>
      <c r="T40" s="73"/>
      <c r="U40" s="71"/>
      <c r="V40" s="71"/>
      <c r="W40" s="71"/>
      <c r="X40" s="71"/>
    </row>
    <row r="41" spans="1:24" ht="13.2">
      <c r="A41" s="5"/>
      <c r="B41" s="86" t="s">
        <v>346</v>
      </c>
      <c r="C41" s="68">
        <f t="shared" si="3"/>
        <v>0.4</v>
      </c>
      <c r="D41" s="69">
        <f t="shared" si="4"/>
        <v>0.4</v>
      </c>
      <c r="E41" s="70">
        <f t="shared" si="5"/>
        <v>1</v>
      </c>
      <c r="F41" s="71"/>
      <c r="G41" s="71"/>
      <c r="H41" s="73"/>
      <c r="I41" s="89">
        <v>0.4</v>
      </c>
      <c r="J41" s="71"/>
      <c r="K41" s="71"/>
      <c r="L41" s="73">
        <v>5</v>
      </c>
      <c r="M41" s="71"/>
      <c r="N41" s="73">
        <v>3</v>
      </c>
      <c r="O41" s="73">
        <v>1</v>
      </c>
      <c r="P41" s="71"/>
      <c r="Q41" s="71"/>
      <c r="R41" s="71"/>
      <c r="S41" s="73"/>
      <c r="T41" s="73"/>
      <c r="U41" s="71"/>
      <c r="V41" s="71"/>
      <c r="W41" s="71"/>
      <c r="X41" s="71"/>
    </row>
    <row r="42" spans="1:24" ht="13.2">
      <c r="A42" s="5"/>
      <c r="B42" s="86" t="s">
        <v>76</v>
      </c>
      <c r="C42" s="68">
        <f t="shared" si="3"/>
        <v>0.16</v>
      </c>
      <c r="D42" s="69">
        <f t="shared" si="4"/>
        <v>0.16</v>
      </c>
      <c r="E42" s="70">
        <f t="shared" si="5"/>
        <v>1</v>
      </c>
      <c r="F42" s="71"/>
      <c r="G42" s="71"/>
      <c r="H42" s="73"/>
      <c r="I42" s="89">
        <v>0.16</v>
      </c>
      <c r="J42" s="71"/>
      <c r="K42" s="71"/>
      <c r="L42" s="73">
        <v>4</v>
      </c>
      <c r="M42" s="71"/>
      <c r="N42" s="73">
        <v>3</v>
      </c>
      <c r="O42" s="73">
        <v>1</v>
      </c>
      <c r="P42" s="71"/>
      <c r="Q42" s="71"/>
      <c r="R42" s="71"/>
      <c r="S42" s="73"/>
      <c r="T42" s="73"/>
      <c r="U42" s="71"/>
      <c r="V42" s="71"/>
      <c r="W42" s="73">
        <v>1</v>
      </c>
      <c r="X42" s="71"/>
    </row>
    <row r="43" spans="1:24" ht="13.2">
      <c r="A43" s="5"/>
      <c r="B43" s="86" t="s">
        <v>86</v>
      </c>
      <c r="C43" s="68">
        <f t="shared" si="3"/>
        <v>0.6</v>
      </c>
      <c r="D43" s="69">
        <f t="shared" si="4"/>
        <v>0</v>
      </c>
      <c r="E43" s="70">
        <f t="shared" si="5"/>
        <v>0</v>
      </c>
      <c r="F43" s="71"/>
      <c r="G43" s="71"/>
      <c r="H43" s="73"/>
      <c r="I43" s="89"/>
      <c r="J43" s="73">
        <v>0.6</v>
      </c>
      <c r="K43" s="71"/>
      <c r="L43" s="73">
        <v>4</v>
      </c>
      <c r="M43" s="71"/>
      <c r="N43" s="73">
        <v>3</v>
      </c>
      <c r="O43" s="73">
        <v>1</v>
      </c>
      <c r="P43" s="71"/>
      <c r="Q43" s="71"/>
      <c r="R43" s="71"/>
      <c r="S43" s="73"/>
      <c r="T43" s="73"/>
      <c r="U43" s="71"/>
      <c r="V43" s="71"/>
      <c r="W43" s="71"/>
      <c r="X43" s="71"/>
    </row>
    <row r="44" spans="1:24" ht="13.2">
      <c r="A44" s="90"/>
      <c r="B44" s="91" t="s">
        <v>358</v>
      </c>
      <c r="C44" s="92">
        <f t="shared" si="3"/>
        <v>0.9</v>
      </c>
      <c r="D44" s="93">
        <f t="shared" si="4"/>
        <v>0.9</v>
      </c>
      <c r="E44" s="94">
        <f t="shared" si="5"/>
        <v>1</v>
      </c>
      <c r="F44" s="95"/>
      <c r="G44" s="95"/>
      <c r="H44" s="96">
        <v>0.27</v>
      </c>
      <c r="I44" s="96">
        <v>0.63</v>
      </c>
      <c r="J44" s="95"/>
      <c r="K44" s="95"/>
      <c r="L44" s="96">
        <v>8</v>
      </c>
      <c r="M44" s="95"/>
      <c r="N44" s="96">
        <v>6</v>
      </c>
      <c r="O44" s="96">
        <v>2</v>
      </c>
      <c r="P44" s="96">
        <v>1.2</v>
      </c>
      <c r="Q44" s="96">
        <v>0.5</v>
      </c>
      <c r="R44" s="95"/>
      <c r="S44" s="96"/>
      <c r="T44" s="96"/>
      <c r="U44" s="95"/>
      <c r="V44" s="95"/>
      <c r="W44" s="95"/>
      <c r="X44" s="95"/>
    </row>
    <row r="45" spans="1:24" ht="13.2">
      <c r="A45" s="5"/>
      <c r="B45" s="86" t="s">
        <v>87</v>
      </c>
      <c r="C45" s="68">
        <f t="shared" si="3"/>
        <v>0.4</v>
      </c>
      <c r="D45" s="69">
        <f t="shared" si="4"/>
        <v>0.18</v>
      </c>
      <c r="E45" s="70">
        <f t="shared" si="5"/>
        <v>0.44999999999999996</v>
      </c>
      <c r="F45" s="71"/>
      <c r="G45" s="71"/>
      <c r="H45" s="73"/>
      <c r="I45" s="89">
        <v>0.18</v>
      </c>
      <c r="J45" s="73">
        <v>0.22</v>
      </c>
      <c r="K45" s="71"/>
      <c r="L45" s="73">
        <v>4</v>
      </c>
      <c r="M45" s="71"/>
      <c r="N45" s="73">
        <v>3</v>
      </c>
      <c r="O45" s="73">
        <v>1</v>
      </c>
      <c r="P45" s="71"/>
      <c r="Q45" s="71"/>
      <c r="R45" s="71"/>
      <c r="S45" s="73"/>
      <c r="T45" s="73"/>
      <c r="U45" s="71"/>
      <c r="V45" s="71"/>
      <c r="W45" s="71"/>
      <c r="X45" s="71"/>
    </row>
    <row r="46" spans="1:24" ht="13.2">
      <c r="A46" s="5"/>
      <c r="B46" s="86" t="s">
        <v>359</v>
      </c>
      <c r="C46" s="68">
        <f t="shared" si="3"/>
        <v>0.4</v>
      </c>
      <c r="D46" s="69">
        <f t="shared" si="4"/>
        <v>0</v>
      </c>
      <c r="E46" s="70">
        <f t="shared" si="5"/>
        <v>0</v>
      </c>
      <c r="F46" s="71"/>
      <c r="G46" s="71"/>
      <c r="H46" s="73"/>
      <c r="I46" s="89"/>
      <c r="J46" s="73">
        <v>0.4</v>
      </c>
      <c r="K46" s="71"/>
      <c r="L46" s="73">
        <v>4</v>
      </c>
      <c r="M46" s="71"/>
      <c r="N46" s="73">
        <v>3</v>
      </c>
      <c r="O46" s="73">
        <v>1</v>
      </c>
      <c r="P46" s="73">
        <v>1.5</v>
      </c>
      <c r="Q46" s="73">
        <v>0.1</v>
      </c>
      <c r="R46" s="71"/>
      <c r="S46" s="73"/>
      <c r="T46" s="73"/>
      <c r="U46" s="71"/>
      <c r="V46" s="71"/>
      <c r="W46" s="71"/>
      <c r="X46" s="71"/>
    </row>
    <row r="47" spans="1:24" ht="13.2">
      <c r="A47" s="5"/>
      <c r="B47" s="86" t="s">
        <v>73</v>
      </c>
      <c r="C47" s="68">
        <f t="shared" si="3"/>
        <v>0.30000000000000004</v>
      </c>
      <c r="D47" s="69">
        <f t="shared" si="4"/>
        <v>0.1</v>
      </c>
      <c r="E47" s="70">
        <f t="shared" si="5"/>
        <v>0.33333333333333331</v>
      </c>
      <c r="F47" s="71"/>
      <c r="G47" s="71"/>
      <c r="H47" s="73"/>
      <c r="I47" s="89">
        <v>0.1</v>
      </c>
      <c r="J47" s="73">
        <v>0.2</v>
      </c>
      <c r="K47" s="71"/>
      <c r="L47" s="73">
        <v>4</v>
      </c>
      <c r="M47" s="71"/>
      <c r="N47" s="73">
        <v>3</v>
      </c>
      <c r="O47" s="73">
        <v>1</v>
      </c>
      <c r="P47" s="71"/>
      <c r="Q47" s="71"/>
      <c r="R47" s="71"/>
      <c r="S47" s="73"/>
      <c r="T47" s="73"/>
      <c r="U47" s="71"/>
      <c r="V47" s="71"/>
      <c r="W47" s="71"/>
      <c r="X47" s="71"/>
    </row>
    <row r="48" spans="1:24" ht="13.2">
      <c r="A48" s="5"/>
      <c r="B48" s="86" t="s">
        <v>360</v>
      </c>
      <c r="C48" s="68">
        <f t="shared" si="3"/>
        <v>0.30000000000000004</v>
      </c>
      <c r="D48" s="69">
        <f t="shared" si="4"/>
        <v>0.1</v>
      </c>
      <c r="E48" s="70">
        <f t="shared" si="5"/>
        <v>0.33333333333333331</v>
      </c>
      <c r="F48" s="71"/>
      <c r="G48" s="71"/>
      <c r="H48" s="73"/>
      <c r="I48" s="89">
        <v>0.1</v>
      </c>
      <c r="J48" s="73">
        <v>0.2</v>
      </c>
      <c r="K48" s="71"/>
      <c r="L48" s="73">
        <v>4</v>
      </c>
      <c r="M48" s="71"/>
      <c r="N48" s="73">
        <v>3</v>
      </c>
      <c r="O48" s="73">
        <v>1</v>
      </c>
      <c r="P48" s="71"/>
      <c r="Q48" s="71"/>
      <c r="R48" s="71"/>
      <c r="S48" s="73"/>
      <c r="T48" s="73"/>
      <c r="U48" s="71"/>
      <c r="V48" s="71"/>
      <c r="W48" s="71"/>
      <c r="X48" s="71"/>
    </row>
    <row r="49" spans="1:24" ht="13.2">
      <c r="A49" s="5"/>
      <c r="B49" s="86" t="s">
        <v>71</v>
      </c>
      <c r="C49" s="68">
        <f t="shared" si="3"/>
        <v>0.15</v>
      </c>
      <c r="D49" s="69">
        <f t="shared" si="4"/>
        <v>0</v>
      </c>
      <c r="E49" s="70">
        <f t="shared" si="5"/>
        <v>0</v>
      </c>
      <c r="F49" s="71"/>
      <c r="G49" s="71"/>
      <c r="H49" s="73"/>
      <c r="I49" s="89"/>
      <c r="J49" s="73">
        <v>0.15</v>
      </c>
      <c r="K49" s="71"/>
      <c r="L49" s="73">
        <v>5</v>
      </c>
      <c r="M49" s="71"/>
      <c r="N49" s="73">
        <v>3</v>
      </c>
      <c r="O49" s="73">
        <v>1</v>
      </c>
      <c r="P49" s="71"/>
      <c r="Q49" s="71"/>
      <c r="R49" s="71"/>
      <c r="S49" s="73"/>
      <c r="T49" s="73"/>
      <c r="U49" s="71"/>
      <c r="V49" s="71"/>
      <c r="W49" s="71"/>
      <c r="X49" s="71"/>
    </row>
    <row r="50" spans="1:24" ht="13.2">
      <c r="A50" s="5"/>
      <c r="B50" s="86" t="s">
        <v>361</v>
      </c>
      <c r="C50" s="68">
        <f t="shared" si="3"/>
        <v>0.2</v>
      </c>
      <c r="D50" s="69">
        <f t="shared" si="4"/>
        <v>0</v>
      </c>
      <c r="E50" s="70">
        <f t="shared" si="5"/>
        <v>0</v>
      </c>
      <c r="F50" s="71"/>
      <c r="G50" s="71"/>
      <c r="H50" s="73"/>
      <c r="I50" s="89"/>
      <c r="J50" s="73">
        <v>0.2</v>
      </c>
      <c r="K50" s="71"/>
      <c r="L50" s="73">
        <v>5</v>
      </c>
      <c r="M50" s="71"/>
      <c r="N50" s="73">
        <v>3</v>
      </c>
      <c r="O50" s="73">
        <v>1</v>
      </c>
      <c r="P50" s="71"/>
      <c r="Q50" s="71"/>
      <c r="R50" s="71"/>
      <c r="S50" s="73"/>
      <c r="T50" s="73"/>
      <c r="U50" s="71"/>
      <c r="V50" s="71"/>
      <c r="W50" s="71"/>
      <c r="X50" s="71"/>
    </row>
    <row r="51" spans="1:24" ht="13.2">
      <c r="A51" s="5"/>
      <c r="B51" s="86" t="s">
        <v>362</v>
      </c>
      <c r="C51" s="68">
        <f t="shared" si="3"/>
        <v>7.0000000000000007E-2</v>
      </c>
      <c r="D51" s="69">
        <f t="shared" si="4"/>
        <v>0</v>
      </c>
      <c r="E51" s="70">
        <f t="shared" si="5"/>
        <v>0</v>
      </c>
      <c r="F51" s="71"/>
      <c r="G51" s="71"/>
      <c r="H51" s="73"/>
      <c r="I51" s="89"/>
      <c r="J51" s="73">
        <v>7.0000000000000007E-2</v>
      </c>
      <c r="K51" s="71"/>
      <c r="L51" s="73">
        <v>4</v>
      </c>
      <c r="M51" s="71"/>
      <c r="N51" s="73">
        <v>3</v>
      </c>
      <c r="O51" s="73">
        <v>1</v>
      </c>
      <c r="P51" s="71"/>
      <c r="Q51" s="71"/>
      <c r="R51" s="71"/>
      <c r="S51" s="73"/>
      <c r="T51" s="73"/>
      <c r="U51" s="71"/>
      <c r="V51" s="71"/>
      <c r="W51" s="71"/>
      <c r="X51" s="71"/>
    </row>
    <row r="52" spans="1:24" ht="13.2">
      <c r="A52" s="5"/>
      <c r="B52" s="98" t="s">
        <v>363</v>
      </c>
      <c r="C52" s="68">
        <f t="shared" si="3"/>
        <v>1.5</v>
      </c>
      <c r="D52" s="69">
        <f t="shared" si="4"/>
        <v>1.5</v>
      </c>
      <c r="E52" s="70">
        <f t="shared" si="5"/>
        <v>1</v>
      </c>
      <c r="F52" s="71"/>
      <c r="G52" s="73">
        <v>1.5</v>
      </c>
      <c r="H52" s="73"/>
      <c r="I52" s="89"/>
      <c r="J52" s="71"/>
      <c r="K52" s="71"/>
      <c r="L52" s="73">
        <v>11</v>
      </c>
      <c r="M52" s="71"/>
      <c r="N52" s="73">
        <v>8</v>
      </c>
      <c r="O52" s="73">
        <v>2</v>
      </c>
      <c r="P52" s="73">
        <v>1</v>
      </c>
      <c r="Q52" s="73">
        <v>1.3</v>
      </c>
      <c r="R52" s="71"/>
      <c r="S52" s="73"/>
      <c r="T52" s="73"/>
      <c r="U52" s="71"/>
      <c r="V52" s="71"/>
      <c r="W52" s="73">
        <v>3</v>
      </c>
      <c r="X52" s="73">
        <v>33</v>
      </c>
    </row>
    <row r="53" spans="1:24" ht="13.2">
      <c r="A53" s="99"/>
      <c r="B53" s="100" t="s">
        <v>364</v>
      </c>
      <c r="C53" s="97">
        <v>0.4</v>
      </c>
      <c r="D53" s="101"/>
      <c r="E53" s="101"/>
      <c r="F53" s="101"/>
      <c r="G53" s="97">
        <v>0.4</v>
      </c>
      <c r="H53" s="101"/>
      <c r="I53" s="101"/>
      <c r="J53" s="101"/>
      <c r="K53" s="101"/>
      <c r="L53" s="101"/>
      <c r="M53" s="101"/>
      <c r="N53" s="97"/>
      <c r="O53" s="101"/>
      <c r="P53" s="101"/>
      <c r="Q53" s="101"/>
      <c r="R53" s="101"/>
      <c r="S53" s="101"/>
      <c r="T53" s="101"/>
      <c r="U53" s="101"/>
      <c r="V53" s="101"/>
      <c r="W53" s="101"/>
      <c r="X53" s="101"/>
    </row>
    <row r="54" spans="1:24" ht="15.75" customHeight="1">
      <c r="A54" s="64"/>
      <c r="B54" s="102" t="s">
        <v>365</v>
      </c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103"/>
      <c r="O54" s="83"/>
      <c r="P54" s="83"/>
      <c r="Q54" s="83"/>
      <c r="R54" s="83"/>
      <c r="S54" s="84"/>
      <c r="T54" s="84"/>
      <c r="U54" s="83"/>
      <c r="V54" s="83"/>
      <c r="W54" s="83"/>
      <c r="X54" s="83"/>
    </row>
    <row r="55" spans="1:24" ht="13.2">
      <c r="A55" s="5"/>
      <c r="B55" s="67" t="s">
        <v>353</v>
      </c>
      <c r="C55" s="68">
        <f t="shared" ref="C55:C64" si="6">SUM(F55:K55)</f>
        <v>0.75</v>
      </c>
      <c r="D55" s="69">
        <f t="shared" ref="D55:D64" si="7">SUM(F55:I55)</f>
        <v>0</v>
      </c>
      <c r="E55" s="70">
        <f t="shared" ref="E55:E64" si="8">D55/C55</f>
        <v>0</v>
      </c>
      <c r="F55" s="71"/>
      <c r="G55" s="73"/>
      <c r="H55" s="71"/>
      <c r="I55" s="71"/>
      <c r="J55" s="71"/>
      <c r="K55" s="73">
        <v>0.75</v>
      </c>
      <c r="L55" s="73">
        <v>5</v>
      </c>
      <c r="M55" s="71"/>
      <c r="N55" s="73">
        <v>3</v>
      </c>
      <c r="O55" s="73">
        <v>1</v>
      </c>
      <c r="P55" s="71"/>
      <c r="Q55" s="71"/>
      <c r="R55" s="71"/>
      <c r="S55" s="73"/>
      <c r="T55" s="73"/>
      <c r="U55" s="71"/>
      <c r="V55" s="71"/>
      <c r="W55" s="71"/>
      <c r="X55" s="71"/>
    </row>
    <row r="56" spans="1:24" ht="13.2">
      <c r="A56" s="5"/>
      <c r="B56" s="67" t="s">
        <v>170</v>
      </c>
      <c r="C56" s="68">
        <f t="shared" si="6"/>
        <v>0.6</v>
      </c>
      <c r="D56" s="69">
        <f t="shared" si="7"/>
        <v>0.6</v>
      </c>
      <c r="E56" s="70">
        <f t="shared" si="8"/>
        <v>1</v>
      </c>
      <c r="F56" s="71"/>
      <c r="G56" s="73">
        <v>0.6</v>
      </c>
      <c r="H56" s="71"/>
      <c r="I56" s="71"/>
      <c r="J56" s="71"/>
      <c r="K56" s="73"/>
      <c r="L56" s="73">
        <v>10</v>
      </c>
      <c r="M56" s="71"/>
      <c r="N56" s="73">
        <v>6</v>
      </c>
      <c r="O56" s="73">
        <v>2</v>
      </c>
      <c r="P56" s="71"/>
      <c r="Q56" s="71"/>
      <c r="R56" s="71"/>
      <c r="S56" s="73">
        <v>1</v>
      </c>
      <c r="T56" s="73">
        <v>11</v>
      </c>
      <c r="U56" s="71"/>
      <c r="V56" s="71"/>
      <c r="W56" s="71"/>
      <c r="X56" s="71"/>
    </row>
    <row r="57" spans="1:24" ht="13.2">
      <c r="A57" s="5"/>
      <c r="B57" s="67" t="s">
        <v>366</v>
      </c>
      <c r="C57" s="68">
        <f t="shared" si="6"/>
        <v>0.2</v>
      </c>
      <c r="D57" s="69">
        <f t="shared" si="7"/>
        <v>0</v>
      </c>
      <c r="E57" s="70">
        <f t="shared" si="8"/>
        <v>0</v>
      </c>
      <c r="F57" s="71"/>
      <c r="G57" s="73"/>
      <c r="H57" s="71"/>
      <c r="I57" s="71"/>
      <c r="J57" s="71"/>
      <c r="K57" s="73">
        <v>0.2</v>
      </c>
      <c r="L57" s="73">
        <v>4</v>
      </c>
      <c r="M57" s="71"/>
      <c r="N57" s="73">
        <v>3</v>
      </c>
      <c r="O57" s="73">
        <v>1</v>
      </c>
      <c r="P57" s="71"/>
      <c r="Q57" s="71"/>
      <c r="R57" s="71"/>
      <c r="S57" s="73"/>
      <c r="T57" s="73"/>
      <c r="U57" s="71"/>
      <c r="V57" s="71"/>
      <c r="W57" s="71"/>
      <c r="X57" s="71"/>
    </row>
    <row r="58" spans="1:24" ht="13.2">
      <c r="A58" s="5"/>
      <c r="B58" s="67" t="s">
        <v>367</v>
      </c>
      <c r="C58" s="68">
        <f t="shared" si="6"/>
        <v>0.5</v>
      </c>
      <c r="D58" s="69">
        <f t="shared" si="7"/>
        <v>0</v>
      </c>
      <c r="E58" s="70">
        <f t="shared" si="8"/>
        <v>0</v>
      </c>
      <c r="F58" s="71"/>
      <c r="G58" s="73"/>
      <c r="H58" s="71"/>
      <c r="I58" s="71"/>
      <c r="J58" s="71"/>
      <c r="K58" s="73">
        <v>0.5</v>
      </c>
      <c r="L58" s="73">
        <v>4</v>
      </c>
      <c r="M58" s="71"/>
      <c r="N58" s="73">
        <v>3</v>
      </c>
      <c r="O58" s="73">
        <v>1</v>
      </c>
      <c r="P58" s="71"/>
      <c r="Q58" s="71"/>
      <c r="R58" s="71"/>
      <c r="S58" s="73"/>
      <c r="T58" s="73"/>
      <c r="U58" s="71"/>
      <c r="V58" s="71"/>
      <c r="W58" s="71"/>
      <c r="X58" s="71"/>
    </row>
    <row r="59" spans="1:24" ht="13.2">
      <c r="A59" s="5"/>
      <c r="B59" s="104" t="s">
        <v>368</v>
      </c>
      <c r="C59" s="68">
        <f t="shared" si="6"/>
        <v>0.2</v>
      </c>
      <c r="D59" s="69">
        <f t="shared" si="7"/>
        <v>0</v>
      </c>
      <c r="E59" s="70">
        <f t="shared" si="8"/>
        <v>0</v>
      </c>
      <c r="F59" s="71"/>
      <c r="G59" s="73"/>
      <c r="H59" s="71"/>
      <c r="I59" s="71"/>
      <c r="J59" s="71"/>
      <c r="K59" s="73">
        <v>0.2</v>
      </c>
      <c r="L59" s="73">
        <v>4</v>
      </c>
      <c r="M59" s="71"/>
      <c r="N59" s="73">
        <v>3</v>
      </c>
      <c r="O59" s="73">
        <v>1</v>
      </c>
      <c r="P59" s="71"/>
      <c r="Q59" s="71"/>
      <c r="R59" s="71"/>
      <c r="S59" s="73"/>
      <c r="T59" s="73"/>
      <c r="U59" s="71"/>
      <c r="V59" s="71"/>
      <c r="W59" s="71"/>
      <c r="X59" s="71"/>
    </row>
    <row r="60" spans="1:24" ht="13.2">
      <c r="A60" s="5"/>
      <c r="B60" s="67" t="s">
        <v>369</v>
      </c>
      <c r="C60" s="68">
        <f t="shared" si="6"/>
        <v>0.25</v>
      </c>
      <c r="D60" s="69">
        <f t="shared" si="7"/>
        <v>0</v>
      </c>
      <c r="E60" s="70">
        <f t="shared" si="8"/>
        <v>0</v>
      </c>
      <c r="F60" s="71"/>
      <c r="G60" s="73"/>
      <c r="H60" s="71"/>
      <c r="I60" s="71"/>
      <c r="J60" s="71"/>
      <c r="K60" s="73">
        <v>0.25</v>
      </c>
      <c r="L60" s="73">
        <v>4</v>
      </c>
      <c r="M60" s="71"/>
      <c r="N60" s="73">
        <v>3</v>
      </c>
      <c r="O60" s="73">
        <v>1</v>
      </c>
      <c r="P60" s="71"/>
      <c r="Q60" s="71"/>
      <c r="R60" s="71"/>
      <c r="S60" s="73"/>
      <c r="T60" s="73"/>
      <c r="U60" s="71"/>
      <c r="V60" s="71"/>
      <c r="W60" s="71"/>
      <c r="X60" s="71"/>
    </row>
    <row r="61" spans="1:24" ht="13.2">
      <c r="A61" s="5"/>
      <c r="B61" s="98" t="s">
        <v>370</v>
      </c>
      <c r="C61" s="68">
        <f t="shared" si="6"/>
        <v>1.05</v>
      </c>
      <c r="D61" s="69">
        <f t="shared" si="7"/>
        <v>1.05</v>
      </c>
      <c r="E61" s="70">
        <f t="shared" si="8"/>
        <v>1</v>
      </c>
      <c r="F61" s="71"/>
      <c r="G61" s="73">
        <v>1.05</v>
      </c>
      <c r="H61" s="71"/>
      <c r="I61" s="71"/>
      <c r="J61" s="71"/>
      <c r="K61" s="73"/>
      <c r="L61" s="73">
        <v>11</v>
      </c>
      <c r="M61" s="71"/>
      <c r="N61" s="73">
        <v>8</v>
      </c>
      <c r="O61" s="73">
        <v>2</v>
      </c>
      <c r="P61" s="71"/>
      <c r="Q61" s="71"/>
      <c r="R61" s="71"/>
      <c r="S61" s="73"/>
      <c r="T61" s="73"/>
      <c r="U61" s="71"/>
      <c r="V61" s="71"/>
      <c r="W61" s="71"/>
      <c r="X61" s="71"/>
    </row>
    <row r="62" spans="1:24" ht="13.2">
      <c r="A62" s="5"/>
      <c r="B62" s="98" t="s">
        <v>371</v>
      </c>
      <c r="C62" s="68">
        <f t="shared" si="6"/>
        <v>1.4</v>
      </c>
      <c r="D62" s="69">
        <f t="shared" si="7"/>
        <v>0</v>
      </c>
      <c r="E62" s="70">
        <f t="shared" si="8"/>
        <v>0</v>
      </c>
      <c r="F62" s="71"/>
      <c r="G62" s="73"/>
      <c r="H62" s="71"/>
      <c r="I62" s="71"/>
      <c r="J62" s="71"/>
      <c r="K62" s="73">
        <v>1.4</v>
      </c>
      <c r="L62" s="73">
        <v>11</v>
      </c>
      <c r="M62" s="71"/>
      <c r="N62" s="73">
        <v>8</v>
      </c>
      <c r="O62" s="73">
        <v>2</v>
      </c>
      <c r="P62" s="71"/>
      <c r="Q62" s="71"/>
      <c r="R62" s="71"/>
      <c r="S62" s="73"/>
      <c r="T62" s="73"/>
      <c r="U62" s="71"/>
      <c r="V62" s="71"/>
      <c r="W62" s="71"/>
      <c r="X62" s="71"/>
    </row>
    <row r="63" spans="1:24" ht="13.2">
      <c r="A63" s="5"/>
      <c r="B63" s="98" t="s">
        <v>372</v>
      </c>
      <c r="C63" s="68">
        <f t="shared" si="6"/>
        <v>2</v>
      </c>
      <c r="D63" s="69">
        <f t="shared" si="7"/>
        <v>0</v>
      </c>
      <c r="E63" s="70">
        <f t="shared" si="8"/>
        <v>0</v>
      </c>
      <c r="F63" s="71"/>
      <c r="G63" s="73"/>
      <c r="H63" s="71"/>
      <c r="I63" s="71"/>
      <c r="J63" s="71"/>
      <c r="K63" s="73">
        <v>2</v>
      </c>
      <c r="L63" s="73">
        <v>11</v>
      </c>
      <c r="M63" s="71"/>
      <c r="N63" s="73">
        <v>8</v>
      </c>
      <c r="O63" s="73">
        <v>2</v>
      </c>
      <c r="P63" s="71"/>
      <c r="Q63" s="71"/>
      <c r="R63" s="71"/>
      <c r="S63" s="73"/>
      <c r="T63" s="73"/>
      <c r="U63" s="71"/>
      <c r="V63" s="71"/>
      <c r="W63" s="71"/>
      <c r="X63" s="71"/>
    </row>
    <row r="64" spans="1:24" ht="13.2">
      <c r="A64" s="5"/>
      <c r="B64" s="98" t="s">
        <v>373</v>
      </c>
      <c r="C64" s="68">
        <f t="shared" si="6"/>
        <v>1.2</v>
      </c>
      <c r="D64" s="69">
        <f t="shared" si="7"/>
        <v>0</v>
      </c>
      <c r="E64" s="70">
        <f t="shared" si="8"/>
        <v>0</v>
      </c>
      <c r="F64" s="71"/>
      <c r="G64" s="73"/>
      <c r="H64" s="71"/>
      <c r="I64" s="71"/>
      <c r="J64" s="71"/>
      <c r="K64" s="73">
        <v>1.2</v>
      </c>
      <c r="L64" s="73">
        <v>11</v>
      </c>
      <c r="M64" s="71"/>
      <c r="N64" s="73">
        <v>8</v>
      </c>
      <c r="O64" s="73">
        <v>2</v>
      </c>
      <c r="P64" s="71"/>
      <c r="Q64" s="71"/>
      <c r="R64" s="71"/>
      <c r="S64" s="73"/>
      <c r="T64" s="73"/>
      <c r="U64" s="71"/>
      <c r="V64" s="71"/>
      <c r="W64" s="71"/>
      <c r="X64" s="71"/>
    </row>
    <row r="65" spans="1:24" ht="15">
      <c r="A65" s="5"/>
      <c r="B65" s="105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3"/>
      <c r="O65" s="71"/>
      <c r="P65" s="71"/>
      <c r="Q65" s="71"/>
      <c r="R65" s="71"/>
      <c r="S65" s="71"/>
      <c r="T65" s="71"/>
      <c r="U65" s="71"/>
      <c r="V65" s="71"/>
      <c r="W65" s="71"/>
      <c r="X65" s="71"/>
    </row>
    <row r="66" spans="1:24" ht="15.75" customHeight="1">
      <c r="A66" s="64"/>
      <c r="B66" s="102" t="s">
        <v>374</v>
      </c>
      <c r="C66" s="83"/>
      <c r="D66" s="83"/>
      <c r="E66" s="83"/>
      <c r="F66" s="83"/>
      <c r="G66" s="84"/>
      <c r="H66" s="83"/>
      <c r="I66" s="85"/>
      <c r="J66" s="83"/>
      <c r="K66" s="83"/>
      <c r="L66" s="83"/>
      <c r="M66" s="83"/>
      <c r="N66" s="103"/>
      <c r="O66" s="83"/>
      <c r="P66" s="83"/>
      <c r="Q66" s="83"/>
      <c r="R66" s="83"/>
      <c r="S66" s="84"/>
      <c r="T66" s="84"/>
      <c r="U66" s="83"/>
      <c r="V66" s="83"/>
      <c r="W66" s="83"/>
      <c r="X66" s="83"/>
    </row>
    <row r="67" spans="1:24" ht="13.2">
      <c r="A67" s="5"/>
      <c r="B67" s="67" t="s">
        <v>353</v>
      </c>
      <c r="C67" s="68">
        <f t="shared" ref="C67:C71" si="9">SUM(F67:K67)</f>
        <v>1.35</v>
      </c>
      <c r="D67" s="69">
        <f t="shared" ref="D67:D72" si="10">SUM(F67:I67)</f>
        <v>1.35</v>
      </c>
      <c r="E67" s="70">
        <f t="shared" ref="E67:E72" si="11">D67/C67</f>
        <v>1</v>
      </c>
      <c r="F67" s="71"/>
      <c r="G67" s="73">
        <v>0.5</v>
      </c>
      <c r="H67" s="71"/>
      <c r="I67" s="73">
        <v>0.85</v>
      </c>
      <c r="J67" s="71"/>
      <c r="K67" s="71"/>
      <c r="L67" s="73">
        <v>5</v>
      </c>
      <c r="M67" s="71"/>
      <c r="N67" s="73">
        <v>3</v>
      </c>
      <c r="O67" s="73">
        <v>1</v>
      </c>
      <c r="P67" s="71"/>
      <c r="Q67" s="73">
        <v>1.35</v>
      </c>
      <c r="R67" s="71"/>
      <c r="S67" s="71"/>
      <c r="T67" s="71"/>
      <c r="U67" s="71"/>
      <c r="V67" s="71"/>
      <c r="W67" s="71"/>
      <c r="X67" s="71"/>
    </row>
    <row r="68" spans="1:24" ht="13.2">
      <c r="A68" s="5"/>
      <c r="B68" s="67" t="s">
        <v>86</v>
      </c>
      <c r="C68" s="68">
        <f t="shared" si="9"/>
        <v>0.6</v>
      </c>
      <c r="D68" s="69">
        <f t="shared" si="10"/>
        <v>0.6</v>
      </c>
      <c r="E68" s="70">
        <f t="shared" si="11"/>
        <v>1</v>
      </c>
      <c r="F68" s="71"/>
      <c r="G68" s="71"/>
      <c r="H68" s="71"/>
      <c r="I68" s="73">
        <v>0.6</v>
      </c>
      <c r="J68" s="71"/>
      <c r="K68" s="71"/>
      <c r="L68" s="73">
        <v>4</v>
      </c>
      <c r="M68" s="71"/>
      <c r="N68" s="73">
        <v>3</v>
      </c>
      <c r="O68" s="73">
        <v>1</v>
      </c>
      <c r="P68" s="71"/>
      <c r="Q68" s="73">
        <v>0.6</v>
      </c>
      <c r="R68" s="71"/>
      <c r="S68" s="73">
        <v>1</v>
      </c>
      <c r="T68" s="73">
        <v>8</v>
      </c>
      <c r="U68" s="71"/>
      <c r="V68" s="71"/>
      <c r="W68" s="73"/>
      <c r="X68" s="71"/>
    </row>
    <row r="69" spans="1:24" ht="13.2">
      <c r="A69" s="5"/>
      <c r="B69" s="67" t="s">
        <v>375</v>
      </c>
      <c r="C69" s="68">
        <f t="shared" si="9"/>
        <v>0.8</v>
      </c>
      <c r="D69" s="69">
        <f t="shared" si="10"/>
        <v>0.8</v>
      </c>
      <c r="E69" s="70">
        <f t="shared" si="11"/>
        <v>1</v>
      </c>
      <c r="F69" s="71"/>
      <c r="G69" s="71"/>
      <c r="H69" s="71"/>
      <c r="I69" s="73">
        <v>0.8</v>
      </c>
      <c r="J69" s="71"/>
      <c r="K69" s="73"/>
      <c r="L69" s="73">
        <v>4</v>
      </c>
      <c r="M69" s="71"/>
      <c r="N69" s="73">
        <v>3</v>
      </c>
      <c r="O69" s="73">
        <v>1</v>
      </c>
      <c r="P69" s="71"/>
      <c r="Q69" s="71"/>
      <c r="R69" s="71"/>
      <c r="S69" s="71"/>
      <c r="T69" s="71"/>
      <c r="U69" s="71"/>
      <c r="V69" s="71"/>
      <c r="W69" s="73"/>
      <c r="X69" s="71"/>
    </row>
    <row r="70" spans="1:24" ht="13.2">
      <c r="A70" s="5"/>
      <c r="B70" s="67" t="s">
        <v>376</v>
      </c>
      <c r="C70" s="68">
        <f t="shared" si="9"/>
        <v>1.2</v>
      </c>
      <c r="D70" s="69">
        <f t="shared" si="10"/>
        <v>0</v>
      </c>
      <c r="E70" s="70">
        <f t="shared" si="11"/>
        <v>0</v>
      </c>
      <c r="F70" s="71"/>
      <c r="G70" s="71"/>
      <c r="H70" s="71"/>
      <c r="I70" s="71"/>
      <c r="J70" s="71"/>
      <c r="K70" s="73">
        <v>1.2</v>
      </c>
      <c r="L70" s="73">
        <v>5</v>
      </c>
      <c r="M70" s="71"/>
      <c r="N70" s="73">
        <v>3</v>
      </c>
      <c r="O70" s="73">
        <v>1</v>
      </c>
      <c r="P70" s="71"/>
      <c r="Q70" s="71"/>
      <c r="R70" s="71"/>
      <c r="S70" s="73">
        <v>2</v>
      </c>
      <c r="T70" s="73">
        <v>28</v>
      </c>
      <c r="U70" s="71"/>
      <c r="V70" s="71"/>
      <c r="W70" s="73"/>
      <c r="X70" s="71"/>
    </row>
    <row r="71" spans="1:24" ht="13.2">
      <c r="A71" s="5"/>
      <c r="B71" s="106" t="s">
        <v>367</v>
      </c>
      <c r="C71" s="68">
        <f t="shared" si="9"/>
        <v>0.22</v>
      </c>
      <c r="D71" s="69">
        <f t="shared" si="10"/>
        <v>0.22</v>
      </c>
      <c r="E71" s="70">
        <f t="shared" si="11"/>
        <v>1</v>
      </c>
      <c r="F71" s="71"/>
      <c r="G71" s="73">
        <v>0.22</v>
      </c>
      <c r="H71" s="71"/>
      <c r="I71" s="71"/>
      <c r="J71" s="71"/>
      <c r="K71" s="71"/>
      <c r="L71" s="73">
        <v>11</v>
      </c>
      <c r="M71" s="71"/>
      <c r="N71" s="73">
        <v>6</v>
      </c>
      <c r="O71" s="73">
        <v>2</v>
      </c>
      <c r="P71" s="71"/>
      <c r="Q71" s="73">
        <v>0.22</v>
      </c>
      <c r="R71" s="71"/>
      <c r="S71" s="71"/>
      <c r="T71" s="71"/>
      <c r="U71" s="71"/>
      <c r="V71" s="71"/>
      <c r="W71" s="71"/>
      <c r="X71" s="71"/>
    </row>
    <row r="72" spans="1:24" ht="13.2">
      <c r="A72" s="5"/>
      <c r="B72" s="106" t="s">
        <v>377</v>
      </c>
      <c r="C72" s="107">
        <v>1.2</v>
      </c>
      <c r="D72" s="69">
        <f t="shared" si="10"/>
        <v>0</v>
      </c>
      <c r="E72" s="70">
        <f t="shared" si="11"/>
        <v>0</v>
      </c>
      <c r="F72" s="71"/>
      <c r="G72" s="71"/>
      <c r="H72" s="71"/>
      <c r="I72" s="71"/>
      <c r="J72" s="71"/>
      <c r="K72" s="71"/>
      <c r="L72" s="73">
        <v>11</v>
      </c>
      <c r="M72" s="71"/>
      <c r="N72" s="73">
        <v>3</v>
      </c>
      <c r="O72" s="73">
        <v>2</v>
      </c>
      <c r="P72" s="71"/>
      <c r="Q72" s="73">
        <v>1.2</v>
      </c>
      <c r="R72" s="71"/>
      <c r="S72" s="71"/>
      <c r="T72" s="71"/>
      <c r="U72" s="71"/>
      <c r="V72" s="71"/>
      <c r="W72" s="71"/>
      <c r="X72" s="71"/>
    </row>
    <row r="73" spans="1:24" ht="15">
      <c r="A73" s="5"/>
      <c r="B73" s="105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3"/>
      <c r="O73" s="71"/>
      <c r="P73" s="71"/>
      <c r="Q73" s="71"/>
      <c r="R73" s="71"/>
      <c r="S73" s="71"/>
      <c r="T73" s="71"/>
      <c r="U73" s="71"/>
      <c r="V73" s="71"/>
      <c r="W73" s="71"/>
      <c r="X73" s="71"/>
    </row>
    <row r="74" spans="1:24" ht="15.75" customHeight="1">
      <c r="A74" s="64"/>
      <c r="B74" s="102" t="s">
        <v>378</v>
      </c>
      <c r="C74" s="83"/>
      <c r="D74" s="83"/>
      <c r="E74" s="83"/>
      <c r="F74" s="83"/>
      <c r="G74" s="84"/>
      <c r="H74" s="83"/>
      <c r="I74" s="83"/>
      <c r="J74" s="83"/>
      <c r="K74" s="84"/>
      <c r="L74" s="83"/>
      <c r="M74" s="83"/>
      <c r="N74" s="103"/>
      <c r="O74" s="83"/>
      <c r="P74" s="83"/>
      <c r="Q74" s="83"/>
      <c r="R74" s="83"/>
      <c r="S74" s="83"/>
      <c r="T74" s="83"/>
      <c r="U74" s="83"/>
      <c r="V74" s="83"/>
      <c r="W74" s="83"/>
      <c r="X74" s="83"/>
    </row>
    <row r="75" spans="1:24" ht="13.2">
      <c r="A75" s="5"/>
      <c r="B75" s="67" t="s">
        <v>379</v>
      </c>
      <c r="C75" s="68">
        <f t="shared" ref="C75:C76" si="12">SUM(F75:K75)</f>
        <v>0.25</v>
      </c>
      <c r="D75" s="69">
        <f t="shared" ref="D75:D82" si="13">SUM(F75:I75)</f>
        <v>0</v>
      </c>
      <c r="E75" s="70">
        <f t="shared" ref="E75:E82" si="14">D75/C75</f>
        <v>0</v>
      </c>
      <c r="F75" s="71"/>
      <c r="G75" s="71"/>
      <c r="H75" s="71"/>
      <c r="I75" s="71"/>
      <c r="J75" s="71"/>
      <c r="K75" s="73">
        <v>0.25</v>
      </c>
      <c r="L75" s="73">
        <v>4</v>
      </c>
      <c r="M75" s="71"/>
      <c r="N75" s="73">
        <v>3</v>
      </c>
      <c r="O75" s="73">
        <v>1</v>
      </c>
      <c r="P75" s="71"/>
      <c r="Q75" s="71"/>
      <c r="R75" s="71"/>
      <c r="S75" s="71"/>
      <c r="T75" s="71"/>
      <c r="U75" s="71"/>
      <c r="V75" s="71"/>
      <c r="W75" s="71"/>
      <c r="X75" s="71"/>
    </row>
    <row r="76" spans="1:24" ht="13.2">
      <c r="A76" s="5"/>
      <c r="B76" s="67" t="s">
        <v>170</v>
      </c>
      <c r="C76" s="68">
        <f t="shared" si="12"/>
        <v>1.2</v>
      </c>
      <c r="D76" s="69">
        <f t="shared" si="13"/>
        <v>1.2</v>
      </c>
      <c r="E76" s="70">
        <f t="shared" si="14"/>
        <v>1</v>
      </c>
      <c r="F76" s="71"/>
      <c r="G76" s="73">
        <v>1.2</v>
      </c>
      <c r="H76" s="71"/>
      <c r="I76" s="71"/>
      <c r="J76" s="71"/>
      <c r="K76" s="71"/>
      <c r="L76" s="73">
        <v>5</v>
      </c>
      <c r="M76" s="71"/>
      <c r="N76" s="73">
        <v>3</v>
      </c>
      <c r="O76" s="73">
        <v>1</v>
      </c>
      <c r="P76" s="71"/>
      <c r="Q76" s="71"/>
      <c r="R76" s="71"/>
      <c r="S76" s="71"/>
      <c r="T76" s="71"/>
      <c r="U76" s="71"/>
      <c r="V76" s="71"/>
      <c r="W76" s="71"/>
      <c r="X76" s="71"/>
    </row>
    <row r="77" spans="1:24" ht="13.2">
      <c r="A77" s="5"/>
      <c r="B77" s="67" t="s">
        <v>380</v>
      </c>
      <c r="C77" s="107">
        <v>0.3</v>
      </c>
      <c r="D77" s="69">
        <f t="shared" si="13"/>
        <v>0</v>
      </c>
      <c r="E77" s="70">
        <f t="shared" si="14"/>
        <v>0</v>
      </c>
      <c r="F77" s="71"/>
      <c r="G77" s="71"/>
      <c r="H77" s="71"/>
      <c r="I77" s="71"/>
      <c r="J77" s="71"/>
      <c r="K77" s="71"/>
      <c r="L77" s="73">
        <v>4</v>
      </c>
      <c r="M77" s="71"/>
      <c r="N77" s="73">
        <v>3</v>
      </c>
      <c r="O77" s="73">
        <v>1</v>
      </c>
      <c r="P77" s="71"/>
      <c r="Q77" s="71"/>
      <c r="R77" s="71"/>
      <c r="S77" s="71"/>
      <c r="T77" s="71"/>
      <c r="U77" s="71"/>
      <c r="V77" s="71"/>
      <c r="W77" s="71"/>
      <c r="X77" s="71"/>
    </row>
    <row r="78" spans="1:24" ht="13.2">
      <c r="A78" s="5"/>
      <c r="B78" s="67" t="s">
        <v>381</v>
      </c>
      <c r="C78" s="107">
        <v>0.1</v>
      </c>
      <c r="D78" s="69">
        <f t="shared" si="13"/>
        <v>0</v>
      </c>
      <c r="E78" s="70">
        <f t="shared" si="14"/>
        <v>0</v>
      </c>
      <c r="F78" s="71"/>
      <c r="G78" s="71"/>
      <c r="H78" s="71"/>
      <c r="I78" s="71"/>
      <c r="J78" s="71"/>
      <c r="K78" s="71"/>
      <c r="L78" s="73">
        <v>4</v>
      </c>
      <c r="M78" s="71"/>
      <c r="N78" s="73">
        <v>3</v>
      </c>
      <c r="O78" s="73">
        <v>1</v>
      </c>
      <c r="P78" s="71"/>
      <c r="Q78" s="71"/>
      <c r="R78" s="71"/>
      <c r="S78" s="71"/>
      <c r="T78" s="71"/>
      <c r="U78" s="71"/>
      <c r="V78" s="71"/>
      <c r="W78" s="71"/>
      <c r="X78" s="71"/>
    </row>
    <row r="79" spans="1:24" ht="13.2">
      <c r="A79" s="5"/>
      <c r="B79" s="67" t="s">
        <v>382</v>
      </c>
      <c r="C79" s="107">
        <v>0.19</v>
      </c>
      <c r="D79" s="69">
        <f t="shared" si="13"/>
        <v>0</v>
      </c>
      <c r="E79" s="70">
        <f t="shared" si="14"/>
        <v>0</v>
      </c>
      <c r="F79" s="71"/>
      <c r="G79" s="71"/>
      <c r="H79" s="71"/>
      <c r="I79" s="71"/>
      <c r="J79" s="71"/>
      <c r="K79" s="71"/>
      <c r="L79" s="73">
        <v>4</v>
      </c>
      <c r="M79" s="71"/>
      <c r="N79" s="73">
        <v>3</v>
      </c>
      <c r="O79" s="73">
        <v>1</v>
      </c>
      <c r="P79" s="71"/>
      <c r="Q79" s="71"/>
      <c r="R79" s="71"/>
      <c r="S79" s="71"/>
      <c r="T79" s="71"/>
      <c r="U79" s="71"/>
      <c r="V79" s="71"/>
      <c r="W79" s="71"/>
      <c r="X79" s="71"/>
    </row>
    <row r="80" spans="1:24" ht="13.2">
      <c r="A80" s="5"/>
      <c r="B80" s="98" t="s">
        <v>383</v>
      </c>
      <c r="C80" s="68">
        <f t="shared" ref="C80:C82" si="15">SUM(F80:K80)</f>
        <v>0.95</v>
      </c>
      <c r="D80" s="69">
        <f t="shared" si="13"/>
        <v>0.95</v>
      </c>
      <c r="E80" s="70">
        <f t="shared" si="14"/>
        <v>1</v>
      </c>
      <c r="F80" s="71"/>
      <c r="G80" s="73">
        <v>0.95</v>
      </c>
      <c r="H80" s="71"/>
      <c r="I80" s="71"/>
      <c r="J80" s="71"/>
      <c r="K80" s="71"/>
      <c r="L80" s="73">
        <v>11</v>
      </c>
      <c r="M80" s="71"/>
      <c r="N80" s="73">
        <v>8</v>
      </c>
      <c r="O80" s="73">
        <v>2</v>
      </c>
      <c r="P80" s="71"/>
      <c r="Q80" s="71"/>
      <c r="R80" s="71"/>
      <c r="S80" s="71"/>
      <c r="T80" s="71"/>
      <c r="U80" s="71"/>
      <c r="V80" s="71"/>
      <c r="W80" s="71"/>
      <c r="X80" s="71"/>
    </row>
    <row r="81" spans="1:24" ht="13.2">
      <c r="A81" s="5"/>
      <c r="B81" s="98" t="s">
        <v>384</v>
      </c>
      <c r="C81" s="68">
        <f t="shared" si="15"/>
        <v>2.8</v>
      </c>
      <c r="D81" s="69">
        <f t="shared" si="13"/>
        <v>2.8</v>
      </c>
      <c r="E81" s="70">
        <f t="shared" si="14"/>
        <v>1</v>
      </c>
      <c r="F81" s="71"/>
      <c r="G81" s="73">
        <v>2.8</v>
      </c>
      <c r="H81" s="71"/>
      <c r="I81" s="71"/>
      <c r="J81" s="71"/>
      <c r="K81" s="71"/>
      <c r="L81" s="73">
        <v>11</v>
      </c>
      <c r="M81" s="71"/>
      <c r="N81" s="73">
        <v>8</v>
      </c>
      <c r="O81" s="73">
        <v>2</v>
      </c>
      <c r="P81" s="71"/>
      <c r="Q81" s="71"/>
      <c r="R81" s="71"/>
      <c r="S81" s="71"/>
      <c r="T81" s="71"/>
      <c r="U81" s="71"/>
      <c r="V81" s="71"/>
      <c r="W81" s="71"/>
      <c r="X81" s="71"/>
    </row>
    <row r="82" spans="1:24" ht="13.2">
      <c r="A82" s="5"/>
      <c r="B82" s="98" t="s">
        <v>385</v>
      </c>
      <c r="C82" s="68">
        <f t="shared" si="15"/>
        <v>3</v>
      </c>
      <c r="D82" s="69">
        <f t="shared" si="13"/>
        <v>0</v>
      </c>
      <c r="E82" s="70">
        <f t="shared" si="14"/>
        <v>0</v>
      </c>
      <c r="F82" s="71"/>
      <c r="G82" s="71"/>
      <c r="H82" s="71"/>
      <c r="I82" s="71"/>
      <c r="J82" s="71"/>
      <c r="K82" s="73">
        <v>3</v>
      </c>
      <c r="L82" s="73">
        <v>11</v>
      </c>
      <c r="M82" s="71"/>
      <c r="N82" s="73">
        <v>8</v>
      </c>
      <c r="O82" s="73">
        <v>2</v>
      </c>
      <c r="P82" s="71"/>
      <c r="Q82" s="71"/>
      <c r="R82" s="71"/>
      <c r="S82" s="71"/>
      <c r="T82" s="71"/>
      <c r="U82" s="71"/>
      <c r="V82" s="71"/>
      <c r="W82" s="73">
        <v>1</v>
      </c>
      <c r="X82" s="73">
        <v>10</v>
      </c>
    </row>
    <row r="83" spans="1:24" ht="15">
      <c r="A83" s="5"/>
      <c r="B83" s="105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3"/>
      <c r="O83" s="71"/>
      <c r="P83" s="71"/>
      <c r="Q83" s="71"/>
      <c r="R83" s="71"/>
      <c r="S83" s="71"/>
      <c r="T83" s="71"/>
      <c r="U83" s="71"/>
      <c r="V83" s="71"/>
      <c r="W83" s="71"/>
      <c r="X83" s="71"/>
    </row>
    <row r="84" spans="1:24" ht="15.75" customHeight="1">
      <c r="A84" s="64"/>
      <c r="B84" s="102" t="s">
        <v>386</v>
      </c>
      <c r="C84" s="83"/>
      <c r="D84" s="83"/>
      <c r="E84" s="83"/>
      <c r="F84" s="83"/>
      <c r="G84" s="84"/>
      <c r="H84" s="83"/>
      <c r="I84" s="83"/>
      <c r="J84" s="83"/>
      <c r="K84" s="83"/>
      <c r="L84" s="83"/>
      <c r="M84" s="83"/>
      <c r="N84" s="103"/>
      <c r="O84" s="83"/>
      <c r="P84" s="84"/>
      <c r="Q84" s="84"/>
      <c r="R84" s="84"/>
      <c r="S84" s="83"/>
      <c r="T84" s="83"/>
      <c r="U84" s="83"/>
      <c r="V84" s="83"/>
      <c r="W84" s="83"/>
      <c r="X84" s="83"/>
    </row>
    <row r="85" spans="1:24" ht="13.2">
      <c r="A85" s="5"/>
      <c r="B85" s="67" t="s">
        <v>387</v>
      </c>
      <c r="C85" s="68">
        <f t="shared" ref="C85:C94" si="16">SUM(F85:K85)</f>
        <v>0.45</v>
      </c>
      <c r="D85" s="69">
        <f>SUM(F85:K85)</f>
        <v>0.45</v>
      </c>
      <c r="E85" s="70">
        <f t="shared" ref="E85:E113" si="17">D85/C85</f>
        <v>1</v>
      </c>
      <c r="F85" s="71"/>
      <c r="G85" s="73"/>
      <c r="H85" s="71"/>
      <c r="J85" s="71"/>
      <c r="K85" s="73">
        <v>0.45</v>
      </c>
      <c r="L85" s="71"/>
      <c r="M85" s="71"/>
      <c r="N85" s="73">
        <v>3</v>
      </c>
      <c r="O85" s="73">
        <v>1</v>
      </c>
      <c r="P85" s="73"/>
      <c r="Q85" s="73"/>
      <c r="R85" s="73"/>
      <c r="S85" s="71"/>
      <c r="T85" s="71"/>
      <c r="U85" s="71"/>
      <c r="V85" s="71"/>
      <c r="W85" s="71"/>
      <c r="X85" s="71"/>
    </row>
    <row r="86" spans="1:24" ht="13.2">
      <c r="A86" s="5"/>
      <c r="B86" s="86" t="s">
        <v>388</v>
      </c>
      <c r="C86" s="68">
        <f t="shared" si="16"/>
        <v>0.1</v>
      </c>
      <c r="D86" s="69">
        <f t="shared" ref="D86:D113" si="18">SUM(F86:I86)</f>
        <v>0</v>
      </c>
      <c r="E86" s="70">
        <f t="shared" si="17"/>
        <v>0</v>
      </c>
      <c r="F86" s="71"/>
      <c r="G86" s="73"/>
      <c r="H86" s="71"/>
      <c r="I86" s="71"/>
      <c r="J86" s="71"/>
      <c r="K86" s="73">
        <v>0.1</v>
      </c>
      <c r="L86" s="71"/>
      <c r="M86" s="71"/>
      <c r="N86" s="73">
        <v>3</v>
      </c>
      <c r="O86" s="73">
        <v>1</v>
      </c>
      <c r="P86" s="73"/>
      <c r="Q86" s="73"/>
      <c r="R86" s="73"/>
      <c r="S86" s="71"/>
      <c r="T86" s="71"/>
      <c r="U86" s="71"/>
      <c r="V86" s="71"/>
      <c r="W86" s="71"/>
      <c r="X86" s="71"/>
    </row>
    <row r="87" spans="1:24" ht="13.2">
      <c r="A87" s="5"/>
      <c r="B87" s="67" t="s">
        <v>103</v>
      </c>
      <c r="C87" s="68">
        <f t="shared" si="16"/>
        <v>0.42</v>
      </c>
      <c r="D87" s="69">
        <f t="shared" si="18"/>
        <v>0.42</v>
      </c>
      <c r="E87" s="70">
        <f t="shared" si="17"/>
        <v>1</v>
      </c>
      <c r="F87" s="73">
        <v>0.42</v>
      </c>
      <c r="G87" s="73"/>
      <c r="H87" s="71"/>
      <c r="I87" s="71"/>
      <c r="J87" s="71"/>
      <c r="K87" s="71"/>
      <c r="L87" s="71"/>
      <c r="M87" s="71"/>
      <c r="N87" s="73">
        <v>3</v>
      </c>
      <c r="O87" s="73">
        <v>1</v>
      </c>
      <c r="P87" s="73"/>
      <c r="Q87" s="73"/>
      <c r="R87" s="73"/>
      <c r="S87" s="71"/>
      <c r="T87" s="71"/>
      <c r="U87" s="71"/>
      <c r="V87" s="71"/>
      <c r="W87" s="71"/>
      <c r="X87" s="71"/>
    </row>
    <row r="88" spans="1:24" ht="13.2">
      <c r="A88" s="5"/>
      <c r="B88" s="67" t="s">
        <v>105</v>
      </c>
      <c r="C88" s="68">
        <f t="shared" si="16"/>
        <v>0.5</v>
      </c>
      <c r="D88" s="69">
        <f t="shared" si="18"/>
        <v>0</v>
      </c>
      <c r="E88" s="70">
        <f t="shared" si="17"/>
        <v>0</v>
      </c>
      <c r="F88" s="71"/>
      <c r="G88" s="73"/>
      <c r="H88" s="71"/>
      <c r="I88" s="71"/>
      <c r="J88" s="71"/>
      <c r="K88" s="73">
        <v>0.5</v>
      </c>
      <c r="L88" s="71"/>
      <c r="M88" s="71"/>
      <c r="N88" s="73">
        <v>3</v>
      </c>
      <c r="O88" s="73">
        <v>1</v>
      </c>
      <c r="P88" s="73"/>
      <c r="Q88" s="73"/>
      <c r="R88" s="73"/>
      <c r="S88" s="71"/>
      <c r="T88" s="71"/>
      <c r="U88" s="71"/>
      <c r="V88" s="71"/>
      <c r="W88" s="71"/>
      <c r="X88" s="71"/>
    </row>
    <row r="89" spans="1:24" ht="13.2">
      <c r="A89" s="5"/>
      <c r="B89" s="67" t="s">
        <v>203</v>
      </c>
      <c r="C89" s="68">
        <f t="shared" si="16"/>
        <v>0.2</v>
      </c>
      <c r="D89" s="69">
        <f t="shared" si="18"/>
        <v>0</v>
      </c>
      <c r="E89" s="70">
        <f t="shared" si="17"/>
        <v>0</v>
      </c>
      <c r="F89" s="71"/>
      <c r="G89" s="73"/>
      <c r="H89" s="71"/>
      <c r="I89" s="71"/>
      <c r="J89" s="71"/>
      <c r="K89" s="73">
        <v>0.2</v>
      </c>
      <c r="L89" s="71"/>
      <c r="M89" s="71"/>
      <c r="N89" s="73">
        <v>3</v>
      </c>
      <c r="O89" s="73">
        <v>1</v>
      </c>
      <c r="P89" s="73"/>
      <c r="Q89" s="73"/>
      <c r="R89" s="73"/>
      <c r="S89" s="71"/>
      <c r="T89" s="71"/>
      <c r="U89" s="71"/>
      <c r="V89" s="71"/>
      <c r="W89" s="71"/>
      <c r="X89" s="71"/>
    </row>
    <row r="90" spans="1:24" ht="13.2">
      <c r="A90" s="5"/>
      <c r="B90" s="67" t="s">
        <v>108</v>
      </c>
      <c r="C90" s="68">
        <f t="shared" si="16"/>
        <v>0.36</v>
      </c>
      <c r="D90" s="69">
        <f t="shared" si="18"/>
        <v>0</v>
      </c>
      <c r="E90" s="70">
        <f t="shared" si="17"/>
        <v>0</v>
      </c>
      <c r="F90" s="71"/>
      <c r="G90" s="73"/>
      <c r="H90" s="71"/>
      <c r="I90" s="71"/>
      <c r="J90" s="71"/>
      <c r="K90" s="73">
        <v>0.36</v>
      </c>
      <c r="L90" s="71"/>
      <c r="M90" s="71"/>
      <c r="N90" s="73">
        <v>3</v>
      </c>
      <c r="O90" s="73">
        <v>1</v>
      </c>
      <c r="P90" s="73"/>
      <c r="Q90" s="73"/>
      <c r="R90" s="73"/>
      <c r="S90" s="71"/>
      <c r="T90" s="71"/>
      <c r="U90" s="71"/>
      <c r="V90" s="71"/>
      <c r="W90" s="71"/>
      <c r="X90" s="71"/>
    </row>
    <row r="91" spans="1:24" ht="13.2">
      <c r="A91" s="5"/>
      <c r="B91" s="67" t="s">
        <v>111</v>
      </c>
      <c r="C91" s="68">
        <f t="shared" si="16"/>
        <v>0.45</v>
      </c>
      <c r="D91" s="69">
        <f t="shared" si="18"/>
        <v>0.45</v>
      </c>
      <c r="E91" s="70">
        <f t="shared" si="17"/>
        <v>1</v>
      </c>
      <c r="F91" s="73">
        <v>0.45</v>
      </c>
      <c r="G91" s="73"/>
      <c r="H91" s="71"/>
      <c r="I91" s="71"/>
      <c r="J91" s="71"/>
      <c r="K91" s="71"/>
      <c r="L91" s="71"/>
      <c r="M91" s="71"/>
      <c r="N91" s="73">
        <v>3</v>
      </c>
      <c r="O91" s="73">
        <v>1</v>
      </c>
      <c r="P91" s="73"/>
      <c r="Q91" s="73"/>
      <c r="R91" s="73"/>
      <c r="S91" s="71"/>
      <c r="T91" s="71"/>
      <c r="U91" s="71"/>
      <c r="V91" s="71"/>
      <c r="W91" s="71"/>
      <c r="X91" s="71"/>
    </row>
    <row r="92" spans="1:24" ht="13.2">
      <c r="A92" s="5"/>
      <c r="B92" s="67" t="s">
        <v>367</v>
      </c>
      <c r="C92" s="68">
        <f t="shared" si="16"/>
        <v>1.7000000000000002</v>
      </c>
      <c r="D92" s="69">
        <f t="shared" si="18"/>
        <v>0.8</v>
      </c>
      <c r="E92" s="70">
        <f t="shared" si="17"/>
        <v>0.47058823529411764</v>
      </c>
      <c r="F92" s="71"/>
      <c r="G92" s="73">
        <v>0.8</v>
      </c>
      <c r="H92" s="71"/>
      <c r="I92" s="71"/>
      <c r="J92" s="71"/>
      <c r="K92" s="73">
        <v>0.9</v>
      </c>
      <c r="L92" s="71"/>
      <c r="M92" s="71"/>
      <c r="N92" s="73">
        <v>3</v>
      </c>
      <c r="O92" s="73">
        <v>1</v>
      </c>
      <c r="P92" s="73"/>
      <c r="Q92" s="73"/>
      <c r="R92" s="73"/>
      <c r="S92" s="73">
        <v>1</v>
      </c>
      <c r="T92" s="73">
        <v>8</v>
      </c>
      <c r="U92" s="71"/>
      <c r="V92" s="71"/>
      <c r="W92" s="71"/>
      <c r="X92" s="71"/>
    </row>
    <row r="93" spans="1:24" ht="13.2">
      <c r="A93" s="5"/>
      <c r="B93" s="67" t="s">
        <v>174</v>
      </c>
      <c r="C93" s="68">
        <f t="shared" si="16"/>
        <v>0.5</v>
      </c>
      <c r="D93" s="69">
        <f t="shared" si="18"/>
        <v>0</v>
      </c>
      <c r="E93" s="70">
        <f t="shared" si="17"/>
        <v>0</v>
      </c>
      <c r="F93" s="71"/>
      <c r="G93" s="73"/>
      <c r="H93" s="71"/>
      <c r="I93" s="71"/>
      <c r="J93" s="71"/>
      <c r="K93" s="73">
        <v>0.5</v>
      </c>
      <c r="L93" s="71"/>
      <c r="M93" s="71"/>
      <c r="N93" s="73">
        <v>3</v>
      </c>
      <c r="O93" s="73">
        <v>1</v>
      </c>
      <c r="P93" s="73"/>
      <c r="Q93" s="73"/>
      <c r="R93" s="73"/>
      <c r="S93" s="71"/>
      <c r="T93" s="71"/>
      <c r="U93" s="71"/>
      <c r="V93" s="71"/>
      <c r="W93" s="71"/>
      <c r="X93" s="71"/>
    </row>
    <row r="94" spans="1:24" ht="13.2">
      <c r="A94" s="5"/>
      <c r="B94" s="67" t="s">
        <v>389</v>
      </c>
      <c r="C94" s="68">
        <f t="shared" si="16"/>
        <v>0.43</v>
      </c>
      <c r="D94" s="69">
        <f t="shared" si="18"/>
        <v>0</v>
      </c>
      <c r="E94" s="70">
        <f t="shared" si="17"/>
        <v>0</v>
      </c>
      <c r="F94" s="71"/>
      <c r="G94" s="73"/>
      <c r="H94" s="71"/>
      <c r="I94" s="71"/>
      <c r="J94" s="71"/>
      <c r="K94" s="73">
        <v>0.43</v>
      </c>
      <c r="L94" s="71"/>
      <c r="M94" s="71"/>
      <c r="N94" s="73">
        <v>3</v>
      </c>
      <c r="O94" s="73">
        <v>1</v>
      </c>
      <c r="P94" s="73"/>
      <c r="Q94" s="73"/>
      <c r="R94" s="73"/>
      <c r="S94" s="71"/>
      <c r="T94" s="71"/>
      <c r="U94" s="71"/>
      <c r="V94" s="71"/>
      <c r="W94" s="71"/>
      <c r="X94" s="71"/>
    </row>
    <row r="95" spans="1:24" ht="13.2">
      <c r="A95" s="5"/>
      <c r="B95" s="67" t="s">
        <v>390</v>
      </c>
      <c r="C95" s="107">
        <v>0.1</v>
      </c>
      <c r="D95" s="69">
        <f t="shared" si="18"/>
        <v>0</v>
      </c>
      <c r="E95" s="70">
        <f t="shared" si="17"/>
        <v>0</v>
      </c>
      <c r="F95" s="71"/>
      <c r="G95" s="73"/>
      <c r="H95" s="71"/>
      <c r="I95" s="71"/>
      <c r="J95" s="71"/>
      <c r="K95" s="73" t="s">
        <v>391</v>
      </c>
      <c r="L95" s="71"/>
      <c r="M95" s="71"/>
      <c r="N95" s="73">
        <v>3</v>
      </c>
      <c r="O95" s="73">
        <v>1</v>
      </c>
      <c r="P95" s="73"/>
      <c r="Q95" s="73"/>
      <c r="R95" s="73"/>
      <c r="S95" s="71"/>
      <c r="T95" s="71"/>
      <c r="U95" s="71"/>
      <c r="V95" s="71"/>
      <c r="W95" s="71"/>
      <c r="X95" s="71"/>
    </row>
    <row r="96" spans="1:24" ht="13.2">
      <c r="A96" s="5"/>
      <c r="B96" s="67" t="s">
        <v>392</v>
      </c>
      <c r="C96" s="68">
        <f t="shared" ref="C96:C113" si="19">SUM(F96:K96)</f>
        <v>1.3</v>
      </c>
      <c r="D96" s="69">
        <f t="shared" si="18"/>
        <v>1.3</v>
      </c>
      <c r="E96" s="70">
        <f t="shared" si="17"/>
        <v>1</v>
      </c>
      <c r="F96" s="73">
        <v>1.3</v>
      </c>
      <c r="G96" s="73"/>
      <c r="H96" s="71"/>
      <c r="I96" s="71"/>
      <c r="J96" s="71"/>
      <c r="K96" s="71"/>
      <c r="L96" s="71"/>
      <c r="M96" s="71"/>
      <c r="N96" s="73">
        <v>3</v>
      </c>
      <c r="O96" s="73">
        <v>1</v>
      </c>
      <c r="P96" s="73"/>
      <c r="Q96" s="73"/>
      <c r="R96" s="73"/>
      <c r="S96" s="71"/>
      <c r="T96" s="71"/>
      <c r="U96" s="71"/>
      <c r="V96" s="71"/>
      <c r="W96" s="71"/>
      <c r="X96" s="71"/>
    </row>
    <row r="97" spans="1:24" ht="13.2">
      <c r="A97" s="5"/>
      <c r="B97" s="104" t="s">
        <v>376</v>
      </c>
      <c r="C97" s="68">
        <f t="shared" si="19"/>
        <v>0.1</v>
      </c>
      <c r="D97" s="69">
        <f t="shared" si="18"/>
        <v>0</v>
      </c>
      <c r="E97" s="70">
        <f t="shared" si="17"/>
        <v>0</v>
      </c>
      <c r="F97" s="71"/>
      <c r="G97" s="73"/>
      <c r="H97" s="71"/>
      <c r="I97" s="71"/>
      <c r="J97" s="71"/>
      <c r="K97" s="73">
        <v>0.1</v>
      </c>
      <c r="L97" s="71"/>
      <c r="M97" s="71"/>
      <c r="N97" s="73">
        <v>3</v>
      </c>
      <c r="O97" s="73">
        <v>1</v>
      </c>
      <c r="P97" s="73"/>
      <c r="Q97" s="73"/>
      <c r="R97" s="73"/>
      <c r="S97" s="71"/>
      <c r="T97" s="71"/>
      <c r="U97" s="71"/>
      <c r="V97" s="71"/>
      <c r="W97" s="71"/>
      <c r="X97" s="71"/>
    </row>
    <row r="98" spans="1:24" ht="13.2">
      <c r="A98" s="5"/>
      <c r="B98" s="67" t="s">
        <v>366</v>
      </c>
      <c r="C98" s="68">
        <f t="shared" si="19"/>
        <v>0.23</v>
      </c>
      <c r="D98" s="69">
        <f t="shared" si="18"/>
        <v>0</v>
      </c>
      <c r="E98" s="70">
        <f t="shared" si="17"/>
        <v>0</v>
      </c>
      <c r="F98" s="71"/>
      <c r="G98" s="73"/>
      <c r="H98" s="71"/>
      <c r="I98" s="71"/>
      <c r="J98" s="71"/>
      <c r="K98" s="73">
        <v>0.23</v>
      </c>
      <c r="L98" s="71"/>
      <c r="M98" s="71"/>
      <c r="N98" s="73">
        <v>3</v>
      </c>
      <c r="O98" s="73">
        <v>1</v>
      </c>
      <c r="P98" s="73"/>
      <c r="Q98" s="73"/>
      <c r="R98" s="73"/>
      <c r="S98" s="71"/>
      <c r="T98" s="71"/>
      <c r="U98" s="71"/>
      <c r="V98" s="71"/>
      <c r="W98" s="71"/>
      <c r="X98" s="71"/>
    </row>
    <row r="99" spans="1:24" ht="13.2">
      <c r="A99" s="5"/>
      <c r="B99" s="67" t="s">
        <v>393</v>
      </c>
      <c r="C99" s="68">
        <f t="shared" si="19"/>
        <v>0.15</v>
      </c>
      <c r="D99" s="69">
        <f t="shared" si="18"/>
        <v>0</v>
      </c>
      <c r="E99" s="70">
        <f t="shared" si="17"/>
        <v>0</v>
      </c>
      <c r="F99" s="71"/>
      <c r="G99" s="73"/>
      <c r="H99" s="71"/>
      <c r="I99" s="71"/>
      <c r="J99" s="71"/>
      <c r="K99" s="73">
        <v>0.15</v>
      </c>
      <c r="L99" s="71"/>
      <c r="M99" s="71"/>
      <c r="N99" s="73">
        <v>3</v>
      </c>
      <c r="O99" s="73">
        <v>1</v>
      </c>
      <c r="P99" s="73"/>
      <c r="Q99" s="73"/>
      <c r="R99" s="73"/>
      <c r="S99" s="71"/>
      <c r="T99" s="71"/>
      <c r="U99" s="71"/>
      <c r="V99" s="71"/>
      <c r="W99" s="71"/>
      <c r="X99" s="71"/>
    </row>
    <row r="100" spans="1:24" ht="13.2">
      <c r="A100" s="5"/>
      <c r="B100" s="67" t="s">
        <v>173</v>
      </c>
      <c r="C100" s="68">
        <f t="shared" si="19"/>
        <v>0.37</v>
      </c>
      <c r="D100" s="69">
        <f t="shared" si="18"/>
        <v>0</v>
      </c>
      <c r="E100" s="70">
        <f t="shared" si="17"/>
        <v>0</v>
      </c>
      <c r="F100" s="71"/>
      <c r="G100" s="73"/>
      <c r="H100" s="71"/>
      <c r="I100" s="71"/>
      <c r="J100" s="71"/>
      <c r="K100" s="73">
        <v>0.37</v>
      </c>
      <c r="L100" s="71"/>
      <c r="M100" s="71"/>
      <c r="N100" s="73">
        <v>3</v>
      </c>
      <c r="O100" s="73">
        <v>1</v>
      </c>
      <c r="P100" s="73"/>
      <c r="Q100" s="73"/>
      <c r="R100" s="73"/>
      <c r="S100" s="71"/>
      <c r="T100" s="71"/>
      <c r="U100" s="71"/>
      <c r="V100" s="71"/>
      <c r="W100" s="71"/>
      <c r="X100" s="71"/>
    </row>
    <row r="101" spans="1:24" ht="13.2">
      <c r="A101" s="5"/>
      <c r="B101" s="67" t="s">
        <v>135</v>
      </c>
      <c r="C101" s="68">
        <f t="shared" si="19"/>
        <v>0.15</v>
      </c>
      <c r="D101" s="69">
        <f t="shared" si="18"/>
        <v>0</v>
      </c>
      <c r="E101" s="70">
        <f t="shared" si="17"/>
        <v>0</v>
      </c>
      <c r="F101" s="71"/>
      <c r="G101" s="73"/>
      <c r="H101" s="71"/>
      <c r="I101" s="71"/>
      <c r="J101" s="71"/>
      <c r="K101" s="73">
        <v>0.15</v>
      </c>
      <c r="L101" s="71"/>
      <c r="M101" s="71"/>
      <c r="N101" s="73">
        <v>3</v>
      </c>
      <c r="O101" s="73">
        <v>1</v>
      </c>
      <c r="P101" s="73"/>
      <c r="Q101" s="73"/>
      <c r="R101" s="73"/>
      <c r="S101" s="71"/>
      <c r="T101" s="71"/>
      <c r="U101" s="71"/>
      <c r="V101" s="71"/>
      <c r="W101" s="71"/>
      <c r="X101" s="71"/>
    </row>
    <row r="102" spans="1:24" ht="13.2">
      <c r="A102" s="5"/>
      <c r="B102" s="67" t="s">
        <v>86</v>
      </c>
      <c r="C102" s="68">
        <f t="shared" si="19"/>
        <v>0.18</v>
      </c>
      <c r="D102" s="69">
        <f t="shared" si="18"/>
        <v>0</v>
      </c>
      <c r="E102" s="70">
        <f t="shared" si="17"/>
        <v>0</v>
      </c>
      <c r="F102" s="71"/>
      <c r="G102" s="73"/>
      <c r="H102" s="71"/>
      <c r="I102" s="71"/>
      <c r="J102" s="71"/>
      <c r="K102" s="73">
        <v>0.18</v>
      </c>
      <c r="L102" s="71"/>
      <c r="M102" s="71"/>
      <c r="N102" s="73">
        <v>3</v>
      </c>
      <c r="O102" s="73">
        <v>1</v>
      </c>
      <c r="P102" s="73"/>
      <c r="Q102" s="73"/>
      <c r="R102" s="73"/>
      <c r="S102" s="71"/>
      <c r="T102" s="71"/>
      <c r="U102" s="71"/>
      <c r="V102" s="71"/>
      <c r="W102" s="71"/>
      <c r="X102" s="71"/>
    </row>
    <row r="103" spans="1:24" ht="13.2">
      <c r="A103" s="5"/>
      <c r="B103" s="67" t="s">
        <v>73</v>
      </c>
      <c r="C103" s="68">
        <f t="shared" si="19"/>
        <v>0.17</v>
      </c>
      <c r="D103" s="69">
        <f t="shared" si="18"/>
        <v>0</v>
      </c>
      <c r="E103" s="70">
        <f t="shared" si="17"/>
        <v>0</v>
      </c>
      <c r="F103" s="71"/>
      <c r="G103" s="73"/>
      <c r="H103" s="71"/>
      <c r="I103" s="71"/>
      <c r="J103" s="71"/>
      <c r="K103" s="73">
        <v>0.17</v>
      </c>
      <c r="L103" s="71"/>
      <c r="M103" s="71"/>
      <c r="N103" s="73">
        <v>3</v>
      </c>
      <c r="O103" s="73">
        <v>1</v>
      </c>
      <c r="P103" s="73"/>
      <c r="Q103" s="73"/>
      <c r="R103" s="73"/>
      <c r="S103" s="71"/>
      <c r="T103" s="71"/>
      <c r="U103" s="71"/>
      <c r="V103" s="71"/>
      <c r="W103" s="71"/>
      <c r="X103" s="71"/>
    </row>
    <row r="104" spans="1:24" ht="13.2">
      <c r="A104" s="5"/>
      <c r="B104" s="67" t="s">
        <v>155</v>
      </c>
      <c r="C104" s="68">
        <f t="shared" si="19"/>
        <v>1.5</v>
      </c>
      <c r="D104" s="69">
        <f t="shared" si="18"/>
        <v>1.5</v>
      </c>
      <c r="E104" s="70">
        <f t="shared" si="17"/>
        <v>1</v>
      </c>
      <c r="F104" s="71"/>
      <c r="G104" s="73">
        <v>1.5</v>
      </c>
      <c r="H104" s="71"/>
      <c r="I104" s="71"/>
      <c r="J104" s="71"/>
      <c r="K104" s="71"/>
      <c r="L104" s="71"/>
      <c r="M104" s="71"/>
      <c r="N104" s="73">
        <v>3</v>
      </c>
      <c r="O104" s="73">
        <v>1</v>
      </c>
      <c r="P104" s="73"/>
      <c r="Q104" s="73"/>
      <c r="R104" s="73"/>
      <c r="S104" s="71"/>
      <c r="T104" s="71"/>
      <c r="U104" s="71"/>
      <c r="V104" s="71"/>
      <c r="W104" s="71"/>
      <c r="X104" s="71"/>
    </row>
    <row r="105" spans="1:24" ht="13.2">
      <c r="A105" s="5"/>
      <c r="B105" s="86" t="s">
        <v>394</v>
      </c>
      <c r="C105" s="68">
        <f t="shared" si="19"/>
        <v>0.19</v>
      </c>
      <c r="D105" s="69">
        <f t="shared" si="18"/>
        <v>0</v>
      </c>
      <c r="E105" s="70">
        <f t="shared" si="17"/>
        <v>0</v>
      </c>
      <c r="F105" s="71"/>
      <c r="G105" s="73"/>
      <c r="H105" s="71"/>
      <c r="I105" s="71"/>
      <c r="J105" s="71"/>
      <c r="K105" s="73">
        <v>0.19</v>
      </c>
      <c r="L105" s="71"/>
      <c r="M105" s="71"/>
      <c r="N105" s="73">
        <v>3</v>
      </c>
      <c r="O105" s="73">
        <v>1</v>
      </c>
      <c r="P105" s="73"/>
      <c r="Q105" s="73"/>
      <c r="R105" s="73"/>
      <c r="S105" s="71"/>
      <c r="T105" s="71"/>
      <c r="U105" s="71"/>
      <c r="V105" s="71"/>
      <c r="W105" s="71"/>
      <c r="X105" s="71"/>
    </row>
    <row r="106" spans="1:24" ht="13.2">
      <c r="A106" s="5"/>
      <c r="B106" s="86" t="s">
        <v>395</v>
      </c>
      <c r="C106" s="68">
        <f t="shared" si="19"/>
        <v>0.33</v>
      </c>
      <c r="D106" s="69">
        <f t="shared" si="18"/>
        <v>0</v>
      </c>
      <c r="E106" s="70">
        <f t="shared" si="17"/>
        <v>0</v>
      </c>
      <c r="F106" s="71"/>
      <c r="G106" s="73"/>
      <c r="H106" s="71"/>
      <c r="I106" s="71"/>
      <c r="J106" s="71"/>
      <c r="K106" s="73">
        <v>0.33</v>
      </c>
      <c r="L106" s="71"/>
      <c r="M106" s="71"/>
      <c r="N106" s="73">
        <v>3</v>
      </c>
      <c r="O106" s="73">
        <v>1</v>
      </c>
      <c r="P106" s="73"/>
      <c r="Q106" s="73"/>
      <c r="R106" s="73"/>
      <c r="S106" s="71"/>
      <c r="T106" s="71"/>
      <c r="U106" s="71"/>
      <c r="V106" s="71"/>
      <c r="W106" s="71"/>
      <c r="X106" s="71"/>
    </row>
    <row r="107" spans="1:24" ht="13.2">
      <c r="A107" s="5"/>
      <c r="B107" s="98" t="s">
        <v>396</v>
      </c>
      <c r="C107" s="68">
        <f t="shared" si="19"/>
        <v>1.1000000000000001</v>
      </c>
      <c r="D107" s="69">
        <f t="shared" si="18"/>
        <v>1.1000000000000001</v>
      </c>
      <c r="E107" s="70">
        <f t="shared" si="17"/>
        <v>1</v>
      </c>
      <c r="F107" s="71"/>
      <c r="G107" s="73">
        <v>1.1000000000000001</v>
      </c>
      <c r="H107" s="71"/>
      <c r="I107" s="71"/>
      <c r="J107" s="71"/>
      <c r="K107" s="71"/>
      <c r="L107" s="71"/>
      <c r="M107" s="71"/>
      <c r="N107" s="73">
        <v>6</v>
      </c>
      <c r="O107" s="73">
        <v>2</v>
      </c>
      <c r="P107" s="73">
        <v>2</v>
      </c>
      <c r="Q107" s="73">
        <v>0.83399999999999996</v>
      </c>
      <c r="R107" s="73">
        <v>0.83399999999999996</v>
      </c>
      <c r="S107" s="71"/>
      <c r="T107" s="71"/>
      <c r="U107" s="71"/>
      <c r="V107" s="71"/>
      <c r="W107" s="71"/>
      <c r="X107" s="71"/>
    </row>
    <row r="108" spans="1:24" ht="13.2">
      <c r="A108" s="5"/>
      <c r="B108" s="86" t="s">
        <v>397</v>
      </c>
      <c r="C108" s="68">
        <f t="shared" si="19"/>
        <v>0</v>
      </c>
      <c r="D108" s="69">
        <f t="shared" si="18"/>
        <v>0</v>
      </c>
      <c r="E108" s="70" t="e">
        <f t="shared" si="17"/>
        <v>#DIV/0!</v>
      </c>
      <c r="F108" s="71"/>
      <c r="G108" s="73"/>
      <c r="H108" s="71"/>
      <c r="I108" s="71"/>
      <c r="J108" s="71"/>
      <c r="K108" s="71"/>
      <c r="L108" s="71"/>
      <c r="M108" s="71"/>
      <c r="N108" s="73">
        <v>3</v>
      </c>
      <c r="O108" s="73">
        <v>1</v>
      </c>
      <c r="P108" s="73"/>
      <c r="Q108" s="73"/>
      <c r="R108" s="73"/>
      <c r="S108" s="71"/>
      <c r="T108" s="71"/>
      <c r="U108" s="71"/>
      <c r="V108" s="71"/>
      <c r="W108" s="71"/>
      <c r="X108" s="71"/>
    </row>
    <row r="109" spans="1:24" ht="13.2">
      <c r="A109" s="5"/>
      <c r="B109" s="86" t="s">
        <v>398</v>
      </c>
      <c r="C109" s="68">
        <f t="shared" si="19"/>
        <v>0</v>
      </c>
      <c r="D109" s="69">
        <f t="shared" si="18"/>
        <v>0</v>
      </c>
      <c r="E109" s="70" t="e">
        <f t="shared" si="17"/>
        <v>#DIV/0!</v>
      </c>
      <c r="F109" s="71"/>
      <c r="G109" s="71"/>
      <c r="H109" s="71"/>
      <c r="I109" s="71"/>
      <c r="J109" s="71"/>
      <c r="K109" s="71"/>
      <c r="L109" s="71"/>
      <c r="M109" s="71"/>
      <c r="N109" s="73">
        <v>3</v>
      </c>
      <c r="O109" s="73">
        <v>1</v>
      </c>
      <c r="P109" s="71"/>
      <c r="Q109" s="71"/>
      <c r="R109" s="71"/>
      <c r="S109" s="71"/>
      <c r="T109" s="71"/>
      <c r="U109" s="71"/>
      <c r="V109" s="71"/>
      <c r="W109" s="71"/>
      <c r="X109" s="71"/>
    </row>
    <row r="110" spans="1:24" ht="13.2">
      <c r="A110" s="5"/>
      <c r="B110" s="86" t="s">
        <v>399</v>
      </c>
      <c r="C110" s="68">
        <f t="shared" si="19"/>
        <v>0</v>
      </c>
      <c r="D110" s="69">
        <f t="shared" si="18"/>
        <v>0</v>
      </c>
      <c r="E110" s="70" t="e">
        <f t="shared" si="17"/>
        <v>#DIV/0!</v>
      </c>
      <c r="F110" s="71"/>
      <c r="G110" s="71"/>
      <c r="H110" s="71"/>
      <c r="I110" s="71"/>
      <c r="J110" s="71"/>
      <c r="K110" s="71"/>
      <c r="L110" s="71"/>
      <c r="M110" s="71"/>
      <c r="N110" s="73">
        <v>3</v>
      </c>
      <c r="O110" s="73">
        <v>1</v>
      </c>
      <c r="P110" s="71"/>
      <c r="Q110" s="71"/>
      <c r="R110" s="71"/>
      <c r="S110" s="71"/>
      <c r="T110" s="71"/>
      <c r="U110" s="71"/>
      <c r="V110" s="71"/>
      <c r="W110" s="71"/>
      <c r="X110" s="71"/>
    </row>
    <row r="111" spans="1:24" ht="13.2">
      <c r="A111" s="5"/>
      <c r="B111" s="86" t="s">
        <v>400</v>
      </c>
      <c r="C111" s="68">
        <f t="shared" si="19"/>
        <v>0</v>
      </c>
      <c r="D111" s="69">
        <f t="shared" si="18"/>
        <v>0</v>
      </c>
      <c r="E111" s="70" t="e">
        <f t="shared" si="17"/>
        <v>#DIV/0!</v>
      </c>
      <c r="F111" s="71"/>
      <c r="G111" s="71"/>
      <c r="H111" s="71"/>
      <c r="I111" s="71"/>
      <c r="J111" s="71"/>
      <c r="K111" s="71"/>
      <c r="L111" s="71"/>
      <c r="M111" s="71"/>
      <c r="N111" s="73">
        <v>3</v>
      </c>
      <c r="O111" s="73">
        <v>1</v>
      </c>
      <c r="P111" s="71"/>
      <c r="Q111" s="71"/>
      <c r="R111" s="71"/>
      <c r="S111" s="71"/>
      <c r="T111" s="71"/>
      <c r="U111" s="71"/>
      <c r="V111" s="71"/>
      <c r="W111" s="71"/>
      <c r="X111" s="71"/>
    </row>
    <row r="112" spans="1:24" ht="13.2">
      <c r="A112" s="5"/>
      <c r="B112" s="86" t="s">
        <v>401</v>
      </c>
      <c r="C112" s="68">
        <f t="shared" si="19"/>
        <v>0</v>
      </c>
      <c r="D112" s="69">
        <f t="shared" si="18"/>
        <v>0</v>
      </c>
      <c r="E112" s="70" t="e">
        <f t="shared" si="17"/>
        <v>#DIV/0!</v>
      </c>
      <c r="F112" s="71"/>
      <c r="G112" s="71"/>
      <c r="H112" s="71"/>
      <c r="I112" s="71"/>
      <c r="J112" s="71"/>
      <c r="K112" s="71"/>
      <c r="L112" s="71"/>
      <c r="M112" s="71"/>
      <c r="N112" s="73">
        <v>3</v>
      </c>
      <c r="O112" s="73">
        <v>1</v>
      </c>
      <c r="P112" s="71"/>
      <c r="Q112" s="71"/>
      <c r="R112" s="71"/>
      <c r="S112" s="71"/>
      <c r="T112" s="71"/>
      <c r="U112" s="71"/>
      <c r="V112" s="71"/>
      <c r="W112" s="71"/>
      <c r="X112" s="71"/>
    </row>
    <row r="113" spans="1:24" ht="13.2">
      <c r="A113" s="5"/>
      <c r="B113" s="86" t="s">
        <v>402</v>
      </c>
      <c r="C113" s="68">
        <f t="shared" si="19"/>
        <v>0</v>
      </c>
      <c r="D113" s="69">
        <f t="shared" si="18"/>
        <v>0</v>
      </c>
      <c r="E113" s="70" t="e">
        <f t="shared" si="17"/>
        <v>#DIV/0!</v>
      </c>
      <c r="F113" s="71"/>
      <c r="G113" s="71"/>
      <c r="H113" s="71"/>
      <c r="I113" s="71"/>
      <c r="J113" s="71"/>
      <c r="K113" s="71"/>
      <c r="L113" s="71"/>
      <c r="M113" s="71"/>
      <c r="N113" s="73">
        <v>3</v>
      </c>
      <c r="O113" s="73">
        <v>1</v>
      </c>
      <c r="P113" s="71"/>
      <c r="Q113" s="71"/>
      <c r="R113" s="71"/>
      <c r="S113" s="71"/>
      <c r="T113" s="71"/>
      <c r="U113" s="71"/>
      <c r="V113" s="71"/>
      <c r="W113" s="71"/>
      <c r="X113" s="71"/>
    </row>
    <row r="114" spans="1:24" ht="13.2">
      <c r="A114" s="5"/>
      <c r="B114" s="108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3"/>
      <c r="O114" s="71"/>
      <c r="P114" s="71"/>
      <c r="Q114" s="71"/>
      <c r="R114" s="71"/>
      <c r="S114" s="71"/>
      <c r="T114" s="71"/>
      <c r="U114" s="71"/>
      <c r="V114" s="71"/>
      <c r="W114" s="71"/>
      <c r="X114" s="71"/>
    </row>
    <row r="115" spans="1:24" ht="15.75" customHeight="1">
      <c r="A115" s="64"/>
      <c r="B115" s="102" t="s">
        <v>403</v>
      </c>
      <c r="C115" s="83"/>
      <c r="D115" s="83"/>
      <c r="E115" s="83"/>
      <c r="F115" s="83"/>
      <c r="G115" s="84"/>
      <c r="H115" s="83"/>
      <c r="I115" s="83"/>
      <c r="J115" s="83"/>
      <c r="K115" s="84"/>
      <c r="L115" s="83"/>
      <c r="M115" s="83"/>
      <c r="N115" s="103"/>
      <c r="O115" s="83"/>
      <c r="P115" s="109"/>
      <c r="Q115" s="109"/>
      <c r="R115" s="109"/>
      <c r="S115" s="103"/>
      <c r="T115" s="103"/>
      <c r="U115" s="109"/>
      <c r="V115" s="83"/>
      <c r="W115" s="83"/>
      <c r="X115" s="83"/>
    </row>
    <row r="116" spans="1:24" ht="13.2">
      <c r="A116" s="5"/>
      <c r="B116" s="67" t="s">
        <v>126</v>
      </c>
      <c r="C116" s="68">
        <f t="shared" ref="C116:C129" si="20">SUM(F116:K116)</f>
        <v>0.3</v>
      </c>
      <c r="D116" s="69">
        <f t="shared" ref="D116:D129" si="21">SUM(F116:I116)</f>
        <v>0</v>
      </c>
      <c r="E116" s="70">
        <f t="shared" ref="E116:E129" si="22">D116/C116</f>
        <v>0</v>
      </c>
      <c r="F116" s="71"/>
      <c r="G116" s="73"/>
      <c r="H116" s="71"/>
      <c r="I116" s="71"/>
      <c r="J116" s="73">
        <v>0.3</v>
      </c>
      <c r="K116" s="71"/>
      <c r="L116" s="73">
        <v>4</v>
      </c>
      <c r="M116" s="71"/>
      <c r="N116" s="73">
        <v>6</v>
      </c>
      <c r="O116" s="73">
        <v>2</v>
      </c>
      <c r="P116" s="71"/>
      <c r="Q116" s="71"/>
      <c r="R116" s="71"/>
      <c r="S116" s="73"/>
      <c r="T116" s="73"/>
      <c r="U116" s="71"/>
      <c r="V116" s="71"/>
      <c r="W116" s="71"/>
      <c r="X116" s="71"/>
    </row>
    <row r="117" spans="1:24" ht="13.2">
      <c r="A117" s="5"/>
      <c r="B117" s="67" t="s">
        <v>92</v>
      </c>
      <c r="C117" s="68">
        <f t="shared" si="20"/>
        <v>0.48</v>
      </c>
      <c r="D117" s="69">
        <f t="shared" si="21"/>
        <v>0.48</v>
      </c>
      <c r="E117" s="70">
        <f t="shared" si="22"/>
        <v>1</v>
      </c>
      <c r="F117" s="71"/>
      <c r="G117" s="73"/>
      <c r="H117" s="71"/>
      <c r="I117" s="73">
        <v>0.48</v>
      </c>
      <c r="J117" s="71"/>
      <c r="K117" s="73"/>
      <c r="L117" s="71"/>
      <c r="M117" s="73">
        <v>3</v>
      </c>
      <c r="N117" s="73">
        <v>1</v>
      </c>
      <c r="O117" s="71"/>
      <c r="P117" s="71"/>
      <c r="Q117" s="71"/>
      <c r="R117" s="73"/>
      <c r="S117" s="73"/>
      <c r="T117" s="71"/>
      <c r="U117" s="71"/>
      <c r="V117" s="71"/>
      <c r="W117" s="71"/>
      <c r="X117" s="71"/>
    </row>
    <row r="118" spans="1:24" ht="13.2">
      <c r="A118" s="5"/>
      <c r="B118" s="67" t="s">
        <v>155</v>
      </c>
      <c r="C118" s="68">
        <f t="shared" si="20"/>
        <v>1.9</v>
      </c>
      <c r="D118" s="69">
        <f t="shared" si="21"/>
        <v>1.9</v>
      </c>
      <c r="E118" s="70">
        <f t="shared" si="22"/>
        <v>1</v>
      </c>
      <c r="F118" s="71"/>
      <c r="G118" s="71"/>
      <c r="H118" s="71"/>
      <c r="I118" s="73">
        <v>1.9</v>
      </c>
      <c r="J118" s="71"/>
      <c r="K118" s="73"/>
      <c r="L118" s="73">
        <v>10</v>
      </c>
      <c r="M118" s="71"/>
      <c r="N118" s="73">
        <v>6</v>
      </c>
      <c r="O118" s="73">
        <v>2</v>
      </c>
      <c r="P118" s="71"/>
      <c r="Q118" s="71"/>
      <c r="R118" s="71"/>
      <c r="S118" s="73"/>
      <c r="T118" s="73"/>
      <c r="U118" s="71"/>
      <c r="V118" s="71"/>
      <c r="W118" s="71"/>
      <c r="X118" s="71"/>
    </row>
    <row r="119" spans="1:24" ht="13.2">
      <c r="A119" s="5"/>
      <c r="B119" s="67" t="s">
        <v>111</v>
      </c>
      <c r="C119" s="68">
        <f t="shared" si="20"/>
        <v>1.1499999999999999</v>
      </c>
      <c r="D119" s="69">
        <f t="shared" si="21"/>
        <v>0</v>
      </c>
      <c r="E119" s="70">
        <f t="shared" si="22"/>
        <v>0</v>
      </c>
      <c r="F119" s="71"/>
      <c r="G119" s="73"/>
      <c r="H119" s="71"/>
      <c r="I119" s="71"/>
      <c r="J119" s="71"/>
      <c r="K119" s="73">
        <v>1.1499999999999999</v>
      </c>
      <c r="L119" s="73">
        <v>10</v>
      </c>
      <c r="M119" s="71"/>
      <c r="N119" s="73">
        <v>6</v>
      </c>
      <c r="O119" s="73">
        <v>1</v>
      </c>
      <c r="P119" s="71"/>
      <c r="Q119" s="71"/>
      <c r="R119" s="71"/>
      <c r="S119" s="73"/>
      <c r="T119" s="73"/>
      <c r="U119" s="71"/>
      <c r="V119" s="71"/>
      <c r="W119" s="71"/>
      <c r="X119" s="71"/>
    </row>
    <row r="120" spans="1:24" ht="13.2">
      <c r="A120" s="5"/>
      <c r="B120" s="67" t="s">
        <v>353</v>
      </c>
      <c r="C120" s="68">
        <f t="shared" si="20"/>
        <v>0.28000000000000003</v>
      </c>
      <c r="D120" s="69">
        <f t="shared" si="21"/>
        <v>0</v>
      </c>
      <c r="E120" s="70">
        <f t="shared" si="22"/>
        <v>0</v>
      </c>
      <c r="F120" s="71"/>
      <c r="G120" s="73"/>
      <c r="H120" s="71"/>
      <c r="I120" s="71"/>
      <c r="J120" s="71"/>
      <c r="K120" s="73">
        <v>0.28000000000000003</v>
      </c>
      <c r="L120" s="73">
        <v>4</v>
      </c>
      <c r="M120" s="71"/>
      <c r="N120" s="73">
        <v>3</v>
      </c>
      <c r="O120" s="73">
        <v>1</v>
      </c>
      <c r="P120" s="71"/>
      <c r="Q120" s="71"/>
      <c r="R120" s="71"/>
      <c r="S120" s="73"/>
      <c r="T120" s="73"/>
      <c r="U120" s="71"/>
      <c r="V120" s="71"/>
      <c r="W120" s="71"/>
      <c r="X120" s="71"/>
    </row>
    <row r="121" spans="1:24" ht="13.2">
      <c r="A121" s="5"/>
      <c r="B121" s="67" t="s">
        <v>404</v>
      </c>
      <c r="C121" s="68">
        <f t="shared" si="20"/>
        <v>0.2</v>
      </c>
      <c r="D121" s="69">
        <f t="shared" si="21"/>
        <v>0</v>
      </c>
      <c r="E121" s="70">
        <f t="shared" si="22"/>
        <v>0</v>
      </c>
      <c r="F121" s="71"/>
      <c r="G121" s="73"/>
      <c r="H121" s="71"/>
      <c r="I121" s="71"/>
      <c r="J121" s="71"/>
      <c r="K121" s="73">
        <v>0.2</v>
      </c>
      <c r="L121" s="73">
        <v>4</v>
      </c>
      <c r="M121" s="71"/>
      <c r="N121" s="73">
        <v>3</v>
      </c>
      <c r="O121" s="73">
        <v>1</v>
      </c>
      <c r="P121" s="71"/>
      <c r="Q121" s="71"/>
      <c r="R121" s="71"/>
      <c r="S121" s="73"/>
      <c r="T121" s="73"/>
      <c r="U121" s="71"/>
      <c r="V121" s="71"/>
      <c r="W121" s="71"/>
      <c r="X121" s="71"/>
    </row>
    <row r="122" spans="1:24" ht="13.2">
      <c r="A122" s="5"/>
      <c r="B122" s="67" t="s">
        <v>405</v>
      </c>
      <c r="C122" s="68">
        <f t="shared" si="20"/>
        <v>0.2</v>
      </c>
      <c r="D122" s="69">
        <f t="shared" si="21"/>
        <v>0</v>
      </c>
      <c r="E122" s="70">
        <f t="shared" si="22"/>
        <v>0</v>
      </c>
      <c r="F122" s="71"/>
      <c r="G122" s="73"/>
      <c r="H122" s="71"/>
      <c r="I122" s="71"/>
      <c r="J122" s="71"/>
      <c r="K122" s="73">
        <v>0.2</v>
      </c>
      <c r="L122" s="73">
        <v>4</v>
      </c>
      <c r="M122" s="71"/>
      <c r="N122" s="73">
        <v>3</v>
      </c>
      <c r="O122" s="73">
        <v>1</v>
      </c>
      <c r="P122" s="71"/>
      <c r="Q122" s="71"/>
      <c r="R122" s="71"/>
      <c r="S122" s="73"/>
      <c r="T122" s="73"/>
      <c r="U122" s="71"/>
      <c r="V122" s="71"/>
      <c r="W122" s="71"/>
      <c r="X122" s="71"/>
    </row>
    <row r="123" spans="1:24" ht="13.2">
      <c r="A123" s="5"/>
      <c r="B123" s="67" t="s">
        <v>406</v>
      </c>
      <c r="C123" s="68">
        <f t="shared" si="20"/>
        <v>0.3</v>
      </c>
      <c r="D123" s="69">
        <f t="shared" si="21"/>
        <v>0</v>
      </c>
      <c r="E123" s="70">
        <f t="shared" si="22"/>
        <v>0</v>
      </c>
      <c r="F123" s="71"/>
      <c r="G123" s="73"/>
      <c r="H123" s="71"/>
      <c r="I123" s="71"/>
      <c r="J123" s="71"/>
      <c r="K123" s="73">
        <v>0.3</v>
      </c>
      <c r="L123" s="73">
        <v>4</v>
      </c>
      <c r="M123" s="71"/>
      <c r="N123" s="73">
        <v>3</v>
      </c>
      <c r="O123" s="73">
        <v>1</v>
      </c>
      <c r="P123" s="71"/>
      <c r="Q123" s="71"/>
      <c r="R123" s="71"/>
      <c r="S123" s="73"/>
      <c r="T123" s="73"/>
      <c r="U123" s="71"/>
      <c r="V123" s="71"/>
      <c r="W123" s="71"/>
      <c r="X123" s="71"/>
    </row>
    <row r="124" spans="1:24" ht="13.2">
      <c r="A124" s="5"/>
      <c r="B124" s="67" t="s">
        <v>407</v>
      </c>
      <c r="C124" s="68">
        <f t="shared" si="20"/>
        <v>0.1</v>
      </c>
      <c r="D124" s="69">
        <f t="shared" si="21"/>
        <v>0</v>
      </c>
      <c r="E124" s="70">
        <f t="shared" si="22"/>
        <v>0</v>
      </c>
      <c r="F124" s="71"/>
      <c r="G124" s="73"/>
      <c r="H124" s="71"/>
      <c r="I124" s="71"/>
      <c r="J124" s="71"/>
      <c r="K124" s="73">
        <v>0.1</v>
      </c>
      <c r="L124" s="73">
        <v>4</v>
      </c>
      <c r="M124" s="71"/>
      <c r="N124" s="73">
        <v>3</v>
      </c>
      <c r="O124" s="73">
        <v>1</v>
      </c>
      <c r="P124" s="71"/>
      <c r="Q124" s="71"/>
      <c r="R124" s="71"/>
      <c r="S124" s="73"/>
      <c r="T124" s="73"/>
      <c r="U124" s="71"/>
      <c r="V124" s="71"/>
      <c r="W124" s="71"/>
      <c r="X124" s="71"/>
    </row>
    <row r="125" spans="1:24" ht="13.2">
      <c r="A125" s="5"/>
      <c r="B125" s="86" t="s">
        <v>408</v>
      </c>
      <c r="C125" s="68">
        <f t="shared" si="20"/>
        <v>0.25</v>
      </c>
      <c r="D125" s="69">
        <f t="shared" si="21"/>
        <v>0.25</v>
      </c>
      <c r="E125" s="70">
        <f t="shared" si="22"/>
        <v>1</v>
      </c>
      <c r="F125" s="71"/>
      <c r="G125" s="73">
        <v>0.25</v>
      </c>
      <c r="H125" s="71"/>
      <c r="I125" s="71"/>
      <c r="J125" s="71"/>
      <c r="K125" s="73"/>
      <c r="L125" s="73">
        <v>4</v>
      </c>
      <c r="M125" s="71"/>
      <c r="N125" s="73">
        <v>3</v>
      </c>
      <c r="O125" s="73">
        <v>2</v>
      </c>
      <c r="P125" s="71"/>
      <c r="Q125" s="71"/>
      <c r="R125" s="71"/>
      <c r="S125" s="73"/>
      <c r="T125" s="73"/>
      <c r="U125" s="71"/>
      <c r="V125" s="71"/>
      <c r="W125" s="71"/>
      <c r="X125" s="71"/>
    </row>
    <row r="126" spans="1:24" ht="13.2">
      <c r="A126" s="5"/>
      <c r="B126" s="98" t="s">
        <v>384</v>
      </c>
      <c r="C126" s="68">
        <f t="shared" si="20"/>
        <v>1</v>
      </c>
      <c r="D126" s="69">
        <f t="shared" si="21"/>
        <v>1</v>
      </c>
      <c r="E126" s="70">
        <f t="shared" si="22"/>
        <v>1</v>
      </c>
      <c r="F126" s="71"/>
      <c r="G126" s="73">
        <v>1</v>
      </c>
      <c r="H126" s="71"/>
      <c r="I126" s="71"/>
      <c r="J126" s="71"/>
      <c r="K126" s="73"/>
      <c r="L126" s="73">
        <v>11</v>
      </c>
      <c r="M126" s="71"/>
      <c r="N126" s="73">
        <v>8</v>
      </c>
      <c r="O126" s="73">
        <v>2</v>
      </c>
      <c r="P126" s="71"/>
      <c r="Q126" s="71"/>
      <c r="R126" s="71"/>
      <c r="S126" s="73"/>
      <c r="T126" s="73"/>
      <c r="U126" s="71"/>
      <c r="V126" s="71"/>
      <c r="W126" s="71"/>
      <c r="X126" s="71"/>
    </row>
    <row r="127" spans="1:24" ht="13.2">
      <c r="A127" s="5"/>
      <c r="B127" s="98" t="s">
        <v>409</v>
      </c>
      <c r="C127" s="68">
        <f t="shared" si="20"/>
        <v>1.2</v>
      </c>
      <c r="D127" s="69">
        <f t="shared" si="21"/>
        <v>1.2</v>
      </c>
      <c r="E127" s="70">
        <f t="shared" si="22"/>
        <v>1</v>
      </c>
      <c r="F127" s="71"/>
      <c r="G127" s="73">
        <v>1.2</v>
      </c>
      <c r="H127" s="71"/>
      <c r="I127" s="71"/>
      <c r="J127" s="71"/>
      <c r="K127" s="73"/>
      <c r="L127" s="73">
        <v>11</v>
      </c>
      <c r="M127" s="71"/>
      <c r="N127" s="73">
        <v>8</v>
      </c>
      <c r="O127" s="73">
        <v>2</v>
      </c>
      <c r="P127" s="71"/>
      <c r="Q127" s="71"/>
      <c r="R127" s="71"/>
      <c r="S127" s="73"/>
      <c r="T127" s="73"/>
      <c r="U127" s="71"/>
      <c r="V127" s="71"/>
      <c r="W127" s="71"/>
      <c r="X127" s="71"/>
    </row>
    <row r="128" spans="1:24" ht="13.2">
      <c r="A128" s="5"/>
      <c r="B128" s="98" t="s">
        <v>410</v>
      </c>
      <c r="C128" s="68">
        <f t="shared" si="20"/>
        <v>1.8</v>
      </c>
      <c r="D128" s="69">
        <f t="shared" si="21"/>
        <v>1.8</v>
      </c>
      <c r="E128" s="70">
        <f t="shared" si="22"/>
        <v>1</v>
      </c>
      <c r="F128" s="71"/>
      <c r="G128" s="73">
        <v>1.8</v>
      </c>
      <c r="H128" s="71"/>
      <c r="I128" s="71"/>
      <c r="J128" s="71"/>
      <c r="K128" s="73"/>
      <c r="L128" s="73">
        <v>11</v>
      </c>
      <c r="M128" s="71"/>
      <c r="N128" s="73">
        <v>8</v>
      </c>
      <c r="O128" s="73">
        <v>2</v>
      </c>
      <c r="P128" s="71"/>
      <c r="Q128" s="71"/>
      <c r="R128" s="71"/>
      <c r="S128" s="73"/>
      <c r="T128" s="73"/>
      <c r="U128" s="71"/>
      <c r="V128" s="71"/>
      <c r="W128" s="71"/>
      <c r="X128" s="71"/>
    </row>
    <row r="129" spans="1:24" ht="13.2">
      <c r="A129" s="5"/>
      <c r="B129" s="98" t="s">
        <v>411</v>
      </c>
      <c r="C129" s="68">
        <f t="shared" si="20"/>
        <v>1.1000000000000001</v>
      </c>
      <c r="D129" s="69">
        <f t="shared" si="21"/>
        <v>1.1000000000000001</v>
      </c>
      <c r="E129" s="70">
        <f t="shared" si="22"/>
        <v>1</v>
      </c>
      <c r="F129" s="71"/>
      <c r="G129" s="73">
        <v>1.1000000000000001</v>
      </c>
      <c r="H129" s="71"/>
      <c r="I129" s="71"/>
      <c r="J129" s="71"/>
      <c r="K129" s="73"/>
      <c r="L129" s="73">
        <v>11</v>
      </c>
      <c r="M129" s="71"/>
      <c r="N129" s="73">
        <v>8</v>
      </c>
      <c r="O129" s="73">
        <v>2</v>
      </c>
      <c r="P129" s="71"/>
      <c r="Q129" s="71"/>
      <c r="R129" s="71"/>
      <c r="S129" s="73">
        <v>1</v>
      </c>
      <c r="T129" s="73">
        <v>10</v>
      </c>
      <c r="U129" s="71"/>
      <c r="V129" s="71"/>
      <c r="W129" s="71"/>
      <c r="X129" s="71"/>
    </row>
    <row r="130" spans="1:24" ht="15">
      <c r="A130" s="5"/>
      <c r="B130" s="105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3"/>
      <c r="O130" s="71"/>
      <c r="P130" s="71"/>
      <c r="Q130" s="71"/>
      <c r="R130" s="71"/>
      <c r="S130" s="71"/>
      <c r="T130" s="71"/>
      <c r="U130" s="71"/>
      <c r="V130" s="71"/>
      <c r="W130" s="71"/>
      <c r="X130" s="71"/>
    </row>
    <row r="131" spans="1:24" ht="15.75" customHeight="1">
      <c r="A131" s="64"/>
      <c r="B131" s="102" t="s">
        <v>412</v>
      </c>
      <c r="C131" s="83"/>
      <c r="D131" s="83"/>
      <c r="E131" s="83"/>
      <c r="F131" s="83"/>
      <c r="G131" s="84"/>
      <c r="H131" s="83"/>
      <c r="I131" s="85"/>
      <c r="J131" s="83"/>
      <c r="K131" s="83"/>
      <c r="L131" s="83"/>
      <c r="M131" s="83"/>
      <c r="N131" s="103"/>
      <c r="O131" s="83"/>
      <c r="P131" s="83"/>
      <c r="Q131" s="83"/>
      <c r="R131" s="83"/>
      <c r="S131" s="84"/>
      <c r="T131" s="84"/>
      <c r="U131" s="83"/>
      <c r="V131" s="83"/>
      <c r="W131" s="83"/>
      <c r="X131" s="83"/>
    </row>
    <row r="132" spans="1:24" ht="13.2">
      <c r="A132" s="5"/>
      <c r="B132" s="86" t="s">
        <v>353</v>
      </c>
      <c r="C132" s="68">
        <f t="shared" ref="C132:C143" si="23">SUM(F132:K132)</f>
        <v>1.38</v>
      </c>
      <c r="D132" s="69">
        <f t="shared" ref="D132:D143" si="24">SUM(F132:I132)</f>
        <v>1.38</v>
      </c>
      <c r="E132" s="70">
        <f t="shared" ref="E132:E143" si="25">D132/C132</f>
        <v>1</v>
      </c>
      <c r="F132" s="71"/>
      <c r="G132" s="73">
        <v>0.57999999999999996</v>
      </c>
      <c r="H132" s="71"/>
      <c r="I132" s="89">
        <v>0.8</v>
      </c>
      <c r="J132" s="71"/>
      <c r="K132" s="71"/>
      <c r="L132" s="73">
        <v>5</v>
      </c>
      <c r="M132" s="71"/>
      <c r="N132" s="73">
        <v>3</v>
      </c>
      <c r="O132" s="73">
        <v>1</v>
      </c>
      <c r="P132" s="71"/>
      <c r="Q132" s="71"/>
      <c r="R132" s="71"/>
      <c r="S132" s="73">
        <v>1</v>
      </c>
      <c r="T132" s="73">
        <v>7</v>
      </c>
      <c r="U132" s="71"/>
      <c r="V132" s="71"/>
      <c r="W132" s="73">
        <v>1</v>
      </c>
      <c r="X132" s="71"/>
    </row>
    <row r="133" spans="1:24" ht="13.2">
      <c r="A133" s="5"/>
      <c r="B133" s="86" t="s">
        <v>155</v>
      </c>
      <c r="C133" s="68">
        <f t="shared" si="23"/>
        <v>0.28000000000000003</v>
      </c>
      <c r="D133" s="69">
        <f t="shared" si="24"/>
        <v>0.28000000000000003</v>
      </c>
      <c r="E133" s="70">
        <f t="shared" si="25"/>
        <v>1</v>
      </c>
      <c r="F133" s="71"/>
      <c r="G133" s="73"/>
      <c r="H133" s="71"/>
      <c r="I133" s="89">
        <v>0.28000000000000003</v>
      </c>
      <c r="J133" s="71"/>
      <c r="K133" s="71"/>
      <c r="L133" s="73">
        <v>4</v>
      </c>
      <c r="M133" s="71"/>
      <c r="N133" s="73">
        <v>3</v>
      </c>
      <c r="O133" s="73">
        <v>1</v>
      </c>
      <c r="P133" s="71"/>
      <c r="Q133" s="71"/>
      <c r="R133" s="71"/>
      <c r="S133" s="73"/>
      <c r="T133" s="73"/>
      <c r="U133" s="71"/>
      <c r="V133" s="71"/>
      <c r="W133" s="71"/>
      <c r="X133" s="71"/>
    </row>
    <row r="134" spans="1:24" ht="13.2">
      <c r="A134" s="5"/>
      <c r="B134" s="88" t="s">
        <v>413</v>
      </c>
      <c r="C134" s="68">
        <f t="shared" si="23"/>
        <v>0.1</v>
      </c>
      <c r="D134" s="69">
        <f t="shared" si="24"/>
        <v>0.1</v>
      </c>
      <c r="E134" s="70">
        <f t="shared" si="25"/>
        <v>1</v>
      </c>
      <c r="F134" s="71"/>
      <c r="G134" s="73"/>
      <c r="H134" s="71"/>
      <c r="I134" s="89">
        <v>0.1</v>
      </c>
      <c r="J134" s="71"/>
      <c r="K134" s="71"/>
      <c r="L134" s="73">
        <v>4</v>
      </c>
      <c r="M134" s="71"/>
      <c r="N134" s="73">
        <v>3</v>
      </c>
      <c r="O134" s="73">
        <v>1</v>
      </c>
      <c r="P134" s="71"/>
      <c r="Q134" s="71"/>
      <c r="R134" s="71"/>
      <c r="S134" s="73"/>
      <c r="T134" s="73"/>
      <c r="U134" s="71"/>
      <c r="V134" s="71"/>
      <c r="W134" s="71"/>
      <c r="X134" s="71"/>
    </row>
    <row r="135" spans="1:24" ht="13.2">
      <c r="A135" s="5"/>
      <c r="B135" s="88" t="s">
        <v>366</v>
      </c>
      <c r="C135" s="68">
        <f t="shared" si="23"/>
        <v>0.34</v>
      </c>
      <c r="D135" s="69">
        <f t="shared" si="24"/>
        <v>0.34</v>
      </c>
      <c r="E135" s="70">
        <f t="shared" si="25"/>
        <v>1</v>
      </c>
      <c r="F135" s="71"/>
      <c r="G135" s="73"/>
      <c r="H135" s="71"/>
      <c r="I135" s="89">
        <v>0.34</v>
      </c>
      <c r="J135" s="71"/>
      <c r="K135" s="71"/>
      <c r="L135" s="73"/>
      <c r="M135" s="71"/>
      <c r="N135" s="73"/>
      <c r="O135" s="73"/>
      <c r="P135" s="71"/>
      <c r="Q135" s="71"/>
      <c r="R135" s="71"/>
      <c r="S135" s="73"/>
      <c r="T135" s="73"/>
      <c r="U135" s="71"/>
      <c r="V135" s="71"/>
      <c r="W135" s="71"/>
      <c r="X135" s="71"/>
    </row>
    <row r="136" spans="1:24" ht="13.2">
      <c r="A136" s="5"/>
      <c r="B136" s="86" t="s">
        <v>414</v>
      </c>
      <c r="C136" s="68">
        <f t="shared" si="23"/>
        <v>0.3</v>
      </c>
      <c r="D136" s="69">
        <f t="shared" si="24"/>
        <v>0.3</v>
      </c>
      <c r="E136" s="70">
        <f t="shared" si="25"/>
        <v>1</v>
      </c>
      <c r="F136" s="71"/>
      <c r="G136" s="73"/>
      <c r="H136" s="71"/>
      <c r="I136" s="89">
        <v>0.3</v>
      </c>
      <c r="J136" s="71"/>
      <c r="K136" s="71"/>
      <c r="L136" s="73">
        <v>4</v>
      </c>
      <c r="M136" s="71"/>
      <c r="N136" s="73">
        <v>3</v>
      </c>
      <c r="O136" s="73">
        <v>1</v>
      </c>
      <c r="P136" s="71"/>
      <c r="Q136" s="71"/>
      <c r="R136" s="71"/>
      <c r="S136" s="73"/>
      <c r="T136" s="73"/>
      <c r="U136" s="71"/>
      <c r="V136" s="71"/>
      <c r="W136" s="71"/>
      <c r="X136" s="71"/>
    </row>
    <row r="137" spans="1:24" ht="13.2">
      <c r="A137" s="5"/>
      <c r="B137" s="86" t="s">
        <v>415</v>
      </c>
      <c r="C137" s="68">
        <f t="shared" si="23"/>
        <v>0.65</v>
      </c>
      <c r="D137" s="69">
        <f t="shared" si="24"/>
        <v>0.65</v>
      </c>
      <c r="E137" s="70">
        <f t="shared" si="25"/>
        <v>1</v>
      </c>
      <c r="F137" s="71"/>
      <c r="G137" s="73"/>
      <c r="H137" s="71"/>
      <c r="I137" s="89">
        <v>0.65</v>
      </c>
      <c r="J137" s="71"/>
      <c r="K137" s="71"/>
      <c r="L137" s="73">
        <v>4</v>
      </c>
      <c r="M137" s="71"/>
      <c r="N137" s="73">
        <v>3</v>
      </c>
      <c r="O137" s="73">
        <v>1</v>
      </c>
      <c r="P137" s="71"/>
      <c r="Q137" s="71"/>
      <c r="R137" s="71"/>
      <c r="S137" s="73"/>
      <c r="T137" s="73"/>
      <c r="U137" s="71"/>
      <c r="V137" s="71"/>
      <c r="W137" s="71"/>
      <c r="X137" s="71"/>
    </row>
    <row r="138" spans="1:24" ht="13.2">
      <c r="A138" s="5"/>
      <c r="B138" s="86" t="s">
        <v>416</v>
      </c>
      <c r="C138" s="68">
        <f t="shared" si="23"/>
        <v>0.7</v>
      </c>
      <c r="D138" s="69">
        <f t="shared" si="24"/>
        <v>0.7</v>
      </c>
      <c r="E138" s="70">
        <f t="shared" si="25"/>
        <v>1</v>
      </c>
      <c r="F138" s="71"/>
      <c r="G138" s="73"/>
      <c r="H138" s="71"/>
      <c r="I138" s="89">
        <v>0.7</v>
      </c>
      <c r="J138" s="71"/>
      <c r="K138" s="71"/>
      <c r="L138" s="73">
        <v>4</v>
      </c>
      <c r="M138" s="71"/>
      <c r="N138" s="73">
        <v>3</v>
      </c>
      <c r="O138" s="73">
        <v>1</v>
      </c>
      <c r="P138" s="71"/>
      <c r="Q138" s="71"/>
      <c r="R138" s="71"/>
      <c r="S138" s="73"/>
      <c r="T138" s="73"/>
      <c r="U138" s="71"/>
      <c r="V138" s="71"/>
      <c r="W138" s="71"/>
      <c r="X138" s="71"/>
    </row>
    <row r="139" spans="1:24" ht="13.2">
      <c r="A139" s="5"/>
      <c r="B139" s="86" t="s">
        <v>417</v>
      </c>
      <c r="C139" s="68">
        <f t="shared" si="23"/>
        <v>0.1</v>
      </c>
      <c r="D139" s="69">
        <f t="shared" si="24"/>
        <v>0.1</v>
      </c>
      <c r="E139" s="70">
        <f t="shared" si="25"/>
        <v>1</v>
      </c>
      <c r="F139" s="71"/>
      <c r="G139" s="73"/>
      <c r="H139" s="71"/>
      <c r="I139" s="89">
        <v>0.1</v>
      </c>
      <c r="J139" s="71"/>
      <c r="K139" s="71"/>
      <c r="L139" s="73">
        <v>4</v>
      </c>
      <c r="M139" s="71"/>
      <c r="N139" s="73">
        <v>3</v>
      </c>
      <c r="O139" s="73">
        <v>1</v>
      </c>
      <c r="P139" s="71"/>
      <c r="Q139" s="71"/>
      <c r="R139" s="71"/>
      <c r="S139" s="73"/>
      <c r="T139" s="73"/>
      <c r="U139" s="71"/>
      <c r="V139" s="71"/>
      <c r="W139" s="71"/>
      <c r="X139" s="71"/>
    </row>
    <row r="140" spans="1:24" ht="13.2">
      <c r="A140" s="5"/>
      <c r="B140" s="67" t="s">
        <v>418</v>
      </c>
      <c r="C140" s="68">
        <f t="shared" si="23"/>
        <v>0.55000000000000004</v>
      </c>
      <c r="D140" s="69">
        <f t="shared" si="24"/>
        <v>0.55000000000000004</v>
      </c>
      <c r="E140" s="70">
        <f t="shared" si="25"/>
        <v>1</v>
      </c>
      <c r="F140" s="71"/>
      <c r="G140" s="73"/>
      <c r="H140" s="71"/>
      <c r="I140" s="89">
        <v>0.55000000000000004</v>
      </c>
      <c r="J140" s="71"/>
      <c r="K140" s="71"/>
      <c r="L140" s="73">
        <v>4</v>
      </c>
      <c r="M140" s="71"/>
      <c r="N140" s="73">
        <v>3</v>
      </c>
      <c r="O140" s="73">
        <v>1</v>
      </c>
      <c r="P140" s="71"/>
      <c r="Q140" s="71"/>
      <c r="R140" s="71"/>
      <c r="S140" s="73"/>
      <c r="T140" s="73"/>
      <c r="U140" s="71"/>
      <c r="V140" s="71"/>
      <c r="W140" s="71"/>
      <c r="X140" s="71"/>
    </row>
    <row r="141" spans="1:24" ht="13.2">
      <c r="A141" s="5"/>
      <c r="B141" s="67" t="s">
        <v>419</v>
      </c>
      <c r="C141" s="68">
        <f t="shared" si="23"/>
        <v>0.34</v>
      </c>
      <c r="D141" s="69">
        <f t="shared" si="24"/>
        <v>0.34</v>
      </c>
      <c r="E141" s="70">
        <f t="shared" si="25"/>
        <v>1</v>
      </c>
      <c r="F141" s="71"/>
      <c r="G141" s="73"/>
      <c r="H141" s="71"/>
      <c r="I141" s="89">
        <v>0.34</v>
      </c>
      <c r="J141" s="71"/>
      <c r="K141" s="71"/>
      <c r="L141" s="73">
        <v>4</v>
      </c>
      <c r="M141" s="71"/>
      <c r="N141" s="73">
        <v>3</v>
      </c>
      <c r="O141" s="73">
        <v>1</v>
      </c>
      <c r="P141" s="71"/>
      <c r="Q141" s="71"/>
      <c r="R141" s="71"/>
      <c r="S141" s="73"/>
      <c r="T141" s="73"/>
      <c r="U141" s="71"/>
      <c r="V141" s="71"/>
      <c r="W141" s="71"/>
      <c r="X141" s="71"/>
    </row>
    <row r="142" spans="1:24" ht="13.2">
      <c r="A142" s="5"/>
      <c r="B142" s="106" t="s">
        <v>367</v>
      </c>
      <c r="C142" s="68">
        <f t="shared" si="23"/>
        <v>0.46</v>
      </c>
      <c r="D142" s="69">
        <f t="shared" si="24"/>
        <v>0.46</v>
      </c>
      <c r="E142" s="70">
        <f t="shared" si="25"/>
        <v>1</v>
      </c>
      <c r="F142" s="71"/>
      <c r="G142" s="89">
        <v>0.46</v>
      </c>
      <c r="H142" s="71"/>
      <c r="I142" s="71"/>
      <c r="J142" s="71"/>
      <c r="K142" s="71"/>
      <c r="L142" s="73">
        <v>11</v>
      </c>
      <c r="M142" s="71"/>
      <c r="N142" s="73">
        <v>6</v>
      </c>
      <c r="O142" s="73">
        <v>2</v>
      </c>
      <c r="P142" s="71"/>
      <c r="Q142" s="71"/>
      <c r="R142" s="71"/>
      <c r="S142" s="73">
        <v>1</v>
      </c>
      <c r="T142" s="73"/>
      <c r="U142" s="71"/>
      <c r="V142" s="71"/>
      <c r="W142" s="73">
        <v>1</v>
      </c>
      <c r="X142" s="71"/>
    </row>
    <row r="143" spans="1:24" ht="13.2">
      <c r="A143" s="5"/>
      <c r="B143" s="106" t="s">
        <v>420</v>
      </c>
      <c r="C143" s="68">
        <f t="shared" si="23"/>
        <v>1.35</v>
      </c>
      <c r="D143" s="69">
        <f t="shared" si="24"/>
        <v>1.35</v>
      </c>
      <c r="E143" s="70">
        <f t="shared" si="25"/>
        <v>1</v>
      </c>
      <c r="F143" s="71"/>
      <c r="G143" s="89">
        <v>1.35</v>
      </c>
      <c r="H143" s="71"/>
      <c r="I143" s="71"/>
      <c r="J143" s="71"/>
      <c r="K143" s="71"/>
      <c r="L143" s="73">
        <v>11</v>
      </c>
      <c r="M143" s="71"/>
      <c r="N143" s="73">
        <v>6</v>
      </c>
      <c r="O143" s="73">
        <v>2</v>
      </c>
      <c r="P143" s="71"/>
      <c r="Q143" s="71"/>
      <c r="R143" s="71"/>
      <c r="S143" s="73"/>
      <c r="T143" s="73"/>
      <c r="U143" s="71"/>
      <c r="V143" s="71"/>
      <c r="W143" s="71"/>
      <c r="X143" s="71"/>
    </row>
    <row r="144" spans="1:24" ht="15">
      <c r="A144" s="5"/>
      <c r="B144" s="105"/>
      <c r="C144" s="71"/>
      <c r="D144" s="71"/>
      <c r="E144" s="71"/>
      <c r="F144" s="71"/>
      <c r="G144" s="71"/>
      <c r="H144" s="71"/>
      <c r="I144" s="110"/>
      <c r="J144" s="71"/>
      <c r="K144" s="71"/>
      <c r="L144" s="71"/>
      <c r="M144" s="71"/>
      <c r="N144" s="73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1:24" ht="15.75" customHeight="1">
      <c r="A145" s="64"/>
      <c r="B145" s="102" t="s">
        <v>421</v>
      </c>
      <c r="C145" s="83"/>
      <c r="D145" s="83"/>
      <c r="E145" s="83"/>
      <c r="F145" s="83"/>
      <c r="G145" s="83"/>
      <c r="H145" s="83"/>
      <c r="I145" s="85"/>
      <c r="J145" s="83"/>
      <c r="K145" s="83"/>
      <c r="L145" s="83"/>
      <c r="M145" s="83"/>
      <c r="N145" s="103"/>
      <c r="O145" s="83"/>
      <c r="P145" s="83"/>
      <c r="Q145" s="83"/>
      <c r="R145" s="83"/>
      <c r="S145" s="84"/>
      <c r="T145" s="84"/>
      <c r="U145" s="83"/>
      <c r="V145" s="83"/>
      <c r="W145" s="83"/>
      <c r="X145" s="83"/>
    </row>
    <row r="146" spans="1:24" ht="13.2">
      <c r="A146" s="5"/>
      <c r="B146" s="67" t="s">
        <v>380</v>
      </c>
      <c r="C146" s="68">
        <f t="shared" ref="C146:C172" si="26">SUM(F146:K146)</f>
        <v>0.5</v>
      </c>
      <c r="D146" s="69">
        <f t="shared" ref="D146:D172" si="27">SUM(F146:I146)</f>
        <v>0.5</v>
      </c>
      <c r="E146" s="70">
        <f t="shared" ref="E146:E172" si="28">D146/C146</f>
        <v>1</v>
      </c>
      <c r="F146" s="71"/>
      <c r="G146" s="73"/>
      <c r="H146" s="71"/>
      <c r="I146" s="73">
        <v>0.5</v>
      </c>
      <c r="J146" s="71"/>
      <c r="K146" s="71"/>
      <c r="L146" s="71"/>
      <c r="M146" s="71"/>
      <c r="N146" s="73">
        <v>3</v>
      </c>
      <c r="O146" s="73">
        <v>1</v>
      </c>
      <c r="P146" s="71"/>
      <c r="Q146" s="71"/>
      <c r="R146" s="71"/>
      <c r="S146" s="71"/>
      <c r="T146" s="71"/>
      <c r="U146" s="71"/>
      <c r="V146" s="71"/>
      <c r="W146" s="73">
        <v>1</v>
      </c>
      <c r="X146" s="73">
        <v>4</v>
      </c>
    </row>
    <row r="147" spans="1:24" ht="13.2">
      <c r="A147" s="5"/>
      <c r="B147" s="67" t="s">
        <v>105</v>
      </c>
      <c r="C147" s="68">
        <f t="shared" si="26"/>
        <v>0.4</v>
      </c>
      <c r="D147" s="69">
        <f t="shared" si="27"/>
        <v>0.4</v>
      </c>
      <c r="E147" s="70">
        <f t="shared" si="28"/>
        <v>1</v>
      </c>
      <c r="F147" s="71"/>
      <c r="G147" s="71"/>
      <c r="H147" s="71"/>
      <c r="I147" s="73">
        <v>0.4</v>
      </c>
      <c r="J147" s="71"/>
      <c r="K147" s="71"/>
      <c r="L147" s="71"/>
      <c r="M147" s="71"/>
      <c r="N147" s="73">
        <v>3</v>
      </c>
      <c r="O147" s="73">
        <v>1</v>
      </c>
      <c r="P147" s="71"/>
      <c r="Q147" s="71"/>
      <c r="R147" s="71"/>
      <c r="S147" s="71"/>
      <c r="T147" s="71"/>
      <c r="U147" s="71"/>
      <c r="V147" s="71"/>
      <c r="W147" s="73">
        <v>1</v>
      </c>
      <c r="X147" s="73">
        <v>4</v>
      </c>
    </row>
    <row r="148" spans="1:24" ht="13.2">
      <c r="A148" s="5"/>
      <c r="B148" s="67" t="s">
        <v>203</v>
      </c>
      <c r="C148" s="68">
        <f t="shared" si="26"/>
        <v>0.25</v>
      </c>
      <c r="D148" s="69">
        <f t="shared" si="27"/>
        <v>0</v>
      </c>
      <c r="E148" s="70">
        <f t="shared" si="28"/>
        <v>0</v>
      </c>
      <c r="F148" s="71"/>
      <c r="G148" s="71"/>
      <c r="H148" s="71"/>
      <c r="I148" s="71"/>
      <c r="J148" s="73">
        <v>0.25</v>
      </c>
      <c r="K148" s="71"/>
      <c r="L148" s="71"/>
      <c r="M148" s="71"/>
      <c r="N148" s="73">
        <v>3</v>
      </c>
      <c r="O148" s="73">
        <v>1</v>
      </c>
      <c r="P148" s="71"/>
      <c r="Q148" s="71"/>
      <c r="R148" s="71"/>
      <c r="S148" s="71"/>
      <c r="T148" s="71"/>
      <c r="U148" s="71"/>
      <c r="V148" s="71"/>
      <c r="W148" s="71"/>
      <c r="X148" s="71"/>
    </row>
    <row r="149" spans="1:24" ht="13.2">
      <c r="A149" s="5"/>
      <c r="B149" s="67" t="s">
        <v>111</v>
      </c>
      <c r="C149" s="68">
        <f t="shared" si="26"/>
        <v>0.22</v>
      </c>
      <c r="D149" s="69">
        <f t="shared" si="27"/>
        <v>0</v>
      </c>
      <c r="E149" s="70">
        <f t="shared" si="28"/>
        <v>0</v>
      </c>
      <c r="F149" s="71"/>
      <c r="G149" s="71"/>
      <c r="H149" s="71"/>
      <c r="I149" s="71"/>
      <c r="J149" s="73">
        <v>0.22</v>
      </c>
      <c r="K149" s="71"/>
      <c r="L149" s="71"/>
      <c r="M149" s="71"/>
      <c r="N149" s="73">
        <v>3</v>
      </c>
      <c r="O149" s="73">
        <v>1</v>
      </c>
      <c r="P149" s="71"/>
      <c r="Q149" s="71"/>
      <c r="R149" s="71"/>
      <c r="S149" s="71"/>
      <c r="T149" s="71"/>
      <c r="U149" s="71"/>
      <c r="V149" s="71"/>
      <c r="W149" s="71"/>
      <c r="X149" s="71"/>
    </row>
    <row r="150" spans="1:24" ht="13.2">
      <c r="A150" s="5"/>
      <c r="B150" s="67" t="s">
        <v>422</v>
      </c>
      <c r="C150" s="68">
        <f t="shared" si="26"/>
        <v>0.38</v>
      </c>
      <c r="D150" s="69">
        <f t="shared" si="27"/>
        <v>0.23</v>
      </c>
      <c r="E150" s="70">
        <f t="shared" si="28"/>
        <v>0.60526315789473684</v>
      </c>
      <c r="F150" s="71"/>
      <c r="G150" s="71"/>
      <c r="H150" s="71"/>
      <c r="I150" s="73">
        <v>0.23</v>
      </c>
      <c r="J150" s="73">
        <v>0.15</v>
      </c>
      <c r="K150" s="71"/>
      <c r="L150" s="71"/>
      <c r="M150" s="71"/>
      <c r="N150" s="73">
        <v>3</v>
      </c>
      <c r="O150" s="73">
        <v>1</v>
      </c>
      <c r="P150" s="71"/>
      <c r="Q150" s="71"/>
      <c r="R150" s="71"/>
      <c r="S150" s="73">
        <v>1</v>
      </c>
      <c r="T150" s="73">
        <v>3</v>
      </c>
      <c r="U150" s="71"/>
      <c r="V150" s="71"/>
      <c r="W150" s="73">
        <v>1</v>
      </c>
      <c r="X150" s="73">
        <v>3</v>
      </c>
    </row>
    <row r="151" spans="1:24" ht="13.2">
      <c r="A151" s="5"/>
      <c r="B151" s="67" t="s">
        <v>423</v>
      </c>
      <c r="C151" s="68">
        <f t="shared" si="26"/>
        <v>0.05</v>
      </c>
      <c r="D151" s="69">
        <f t="shared" si="27"/>
        <v>0</v>
      </c>
      <c r="E151" s="70">
        <f t="shared" si="28"/>
        <v>0</v>
      </c>
      <c r="F151" s="71"/>
      <c r="G151" s="71"/>
      <c r="H151" s="71"/>
      <c r="I151" s="71"/>
      <c r="J151" s="73">
        <v>0.05</v>
      </c>
      <c r="K151" s="71"/>
      <c r="L151" s="71"/>
      <c r="M151" s="71"/>
      <c r="N151" s="73">
        <v>3</v>
      </c>
      <c r="O151" s="73">
        <v>1</v>
      </c>
      <c r="P151" s="71"/>
      <c r="Q151" s="71"/>
      <c r="R151" s="71"/>
      <c r="S151" s="71"/>
      <c r="T151" s="71"/>
      <c r="U151" s="71"/>
      <c r="V151" s="71"/>
      <c r="W151" s="71"/>
      <c r="X151" s="71"/>
    </row>
    <row r="152" spans="1:24" ht="13.2">
      <c r="A152" s="5"/>
      <c r="B152" s="67" t="s">
        <v>424</v>
      </c>
      <c r="C152" s="68">
        <f t="shared" si="26"/>
        <v>0.15</v>
      </c>
      <c r="D152" s="69">
        <f t="shared" si="27"/>
        <v>0.15</v>
      </c>
      <c r="E152" s="70">
        <f t="shared" si="28"/>
        <v>1</v>
      </c>
      <c r="F152" s="71"/>
      <c r="G152" s="71"/>
      <c r="H152" s="71"/>
      <c r="I152" s="73">
        <v>0.15</v>
      </c>
      <c r="J152" s="71"/>
      <c r="K152" s="71"/>
      <c r="L152" s="71"/>
      <c r="M152" s="71"/>
      <c r="N152" s="73">
        <v>3</v>
      </c>
      <c r="O152" s="73">
        <v>1</v>
      </c>
      <c r="P152" s="71"/>
      <c r="Q152" s="71"/>
      <c r="R152" s="71"/>
      <c r="S152" s="71"/>
      <c r="T152" s="71"/>
      <c r="U152" s="71"/>
      <c r="V152" s="71"/>
      <c r="W152" s="71"/>
      <c r="X152" s="71"/>
    </row>
    <row r="153" spans="1:24" ht="13.2">
      <c r="A153" s="5"/>
      <c r="B153" s="67" t="s">
        <v>425</v>
      </c>
      <c r="C153" s="68">
        <f t="shared" si="26"/>
        <v>0.45</v>
      </c>
      <c r="D153" s="69">
        <f t="shared" si="27"/>
        <v>0.45</v>
      </c>
      <c r="E153" s="70">
        <f t="shared" si="28"/>
        <v>1</v>
      </c>
      <c r="F153" s="71"/>
      <c r="G153" s="71"/>
      <c r="H153" s="71"/>
      <c r="I153" s="73">
        <v>0.45</v>
      </c>
      <c r="J153" s="71"/>
      <c r="K153" s="71"/>
      <c r="L153" s="71"/>
      <c r="M153" s="71"/>
      <c r="N153" s="73">
        <v>3</v>
      </c>
      <c r="O153" s="73">
        <v>1</v>
      </c>
      <c r="P153" s="71"/>
      <c r="Q153" s="71"/>
      <c r="R153" s="71"/>
      <c r="S153" s="71"/>
      <c r="T153" s="71"/>
      <c r="U153" s="71"/>
      <c r="V153" s="71"/>
      <c r="W153" s="71"/>
      <c r="X153" s="71"/>
    </row>
    <row r="154" spans="1:24" ht="13.2">
      <c r="A154" s="5"/>
      <c r="B154" s="67" t="s">
        <v>353</v>
      </c>
      <c r="C154" s="68">
        <f t="shared" si="26"/>
        <v>0.48</v>
      </c>
      <c r="D154" s="69">
        <f t="shared" si="27"/>
        <v>0</v>
      </c>
      <c r="E154" s="70">
        <f t="shared" si="28"/>
        <v>0</v>
      </c>
      <c r="F154" s="71"/>
      <c r="G154" s="71"/>
      <c r="H154" s="71"/>
      <c r="I154" s="71"/>
      <c r="J154" s="73">
        <v>0.48</v>
      </c>
      <c r="K154" s="71"/>
      <c r="L154" s="71"/>
      <c r="M154" s="71"/>
      <c r="N154" s="73">
        <v>3</v>
      </c>
      <c r="O154" s="73">
        <v>1</v>
      </c>
      <c r="P154" s="71"/>
      <c r="Q154" s="71"/>
      <c r="R154" s="71"/>
      <c r="S154" s="71"/>
      <c r="T154" s="71"/>
      <c r="U154" s="71"/>
      <c r="V154" s="71"/>
      <c r="W154" s="71"/>
      <c r="X154" s="71"/>
    </row>
    <row r="155" spans="1:24" ht="13.2">
      <c r="A155" s="5"/>
      <c r="B155" s="67" t="s">
        <v>426</v>
      </c>
      <c r="C155" s="68">
        <f t="shared" si="26"/>
        <v>0.2</v>
      </c>
      <c r="D155" s="69">
        <f t="shared" si="27"/>
        <v>0</v>
      </c>
      <c r="E155" s="70">
        <f t="shared" si="28"/>
        <v>0</v>
      </c>
      <c r="F155" s="71"/>
      <c r="G155" s="71"/>
      <c r="H155" s="71"/>
      <c r="I155" s="71"/>
      <c r="J155" s="73">
        <v>0.2</v>
      </c>
      <c r="K155" s="71"/>
      <c r="L155" s="71"/>
      <c r="M155" s="71"/>
      <c r="N155" s="73">
        <v>3</v>
      </c>
      <c r="O155" s="73">
        <v>1</v>
      </c>
      <c r="P155" s="71"/>
      <c r="Q155" s="71"/>
      <c r="R155" s="71"/>
      <c r="S155" s="71"/>
      <c r="T155" s="71"/>
      <c r="U155" s="71"/>
      <c r="V155" s="71"/>
      <c r="W155" s="71"/>
      <c r="X155" s="71"/>
    </row>
    <row r="156" spans="1:24" ht="13.2">
      <c r="A156" s="5"/>
      <c r="B156" s="67" t="s">
        <v>427</v>
      </c>
      <c r="C156" s="68">
        <f t="shared" si="26"/>
        <v>0.9</v>
      </c>
      <c r="D156" s="69">
        <f t="shared" si="27"/>
        <v>0</v>
      </c>
      <c r="E156" s="70">
        <f t="shared" si="28"/>
        <v>0</v>
      </c>
      <c r="F156" s="71"/>
      <c r="G156" s="71"/>
      <c r="H156" s="71"/>
      <c r="I156" s="71"/>
      <c r="J156" s="73">
        <v>0.9</v>
      </c>
      <c r="K156" s="71"/>
      <c r="L156" s="71"/>
      <c r="M156" s="71"/>
      <c r="N156" s="73">
        <v>3</v>
      </c>
      <c r="O156" s="73">
        <v>1</v>
      </c>
      <c r="P156" s="71"/>
      <c r="Q156" s="71"/>
      <c r="R156" s="71"/>
      <c r="S156" s="71"/>
      <c r="T156" s="71"/>
      <c r="U156" s="71"/>
      <c r="V156" s="71"/>
      <c r="W156" s="71"/>
      <c r="X156" s="71"/>
    </row>
    <row r="157" spans="1:24" ht="13.2">
      <c r="A157" s="5"/>
      <c r="B157" s="67" t="s">
        <v>359</v>
      </c>
      <c r="C157" s="68">
        <f t="shared" si="26"/>
        <v>0.2</v>
      </c>
      <c r="D157" s="69">
        <f t="shared" si="27"/>
        <v>0</v>
      </c>
      <c r="E157" s="70">
        <f t="shared" si="28"/>
        <v>0</v>
      </c>
      <c r="F157" s="71"/>
      <c r="G157" s="71"/>
      <c r="H157" s="71"/>
      <c r="I157" s="71"/>
      <c r="J157" s="73">
        <v>0.2</v>
      </c>
      <c r="K157" s="71"/>
      <c r="L157" s="71"/>
      <c r="M157" s="71"/>
      <c r="N157" s="73">
        <v>3</v>
      </c>
      <c r="O157" s="73">
        <v>1</v>
      </c>
      <c r="P157" s="71"/>
      <c r="Q157" s="71"/>
      <c r="R157" s="71"/>
      <c r="S157" s="71"/>
      <c r="T157" s="71"/>
      <c r="U157" s="71"/>
      <c r="V157" s="71"/>
      <c r="W157" s="71"/>
      <c r="X157" s="71"/>
    </row>
    <row r="158" spans="1:24" ht="13.2">
      <c r="A158" s="5"/>
      <c r="B158" s="67" t="s">
        <v>428</v>
      </c>
      <c r="C158" s="68">
        <f t="shared" si="26"/>
        <v>0.25</v>
      </c>
      <c r="D158" s="69">
        <f t="shared" si="27"/>
        <v>0.19</v>
      </c>
      <c r="E158" s="70">
        <f t="shared" si="28"/>
        <v>0.76</v>
      </c>
      <c r="F158" s="71"/>
      <c r="G158" s="71"/>
      <c r="H158" s="71"/>
      <c r="I158" s="73">
        <v>0.19</v>
      </c>
      <c r="J158" s="73">
        <v>0.06</v>
      </c>
      <c r="K158" s="71"/>
      <c r="L158" s="71"/>
      <c r="M158" s="71"/>
      <c r="N158" s="73">
        <v>3</v>
      </c>
      <c r="O158" s="73">
        <v>1</v>
      </c>
      <c r="P158" s="71"/>
      <c r="Q158" s="71"/>
      <c r="R158" s="71"/>
      <c r="S158" s="71"/>
      <c r="T158" s="71"/>
      <c r="U158" s="71"/>
      <c r="V158" s="71"/>
      <c r="W158" s="71"/>
      <c r="X158" s="71"/>
    </row>
    <row r="159" spans="1:24" ht="13.2">
      <c r="A159" s="5"/>
      <c r="B159" s="86" t="s">
        <v>150</v>
      </c>
      <c r="C159" s="68">
        <f t="shared" si="26"/>
        <v>0.25</v>
      </c>
      <c r="D159" s="69">
        <f t="shared" si="27"/>
        <v>0.2</v>
      </c>
      <c r="E159" s="70">
        <f t="shared" si="28"/>
        <v>0.8</v>
      </c>
      <c r="F159" s="71"/>
      <c r="G159" s="71"/>
      <c r="H159" s="71"/>
      <c r="I159" s="73">
        <v>0.2</v>
      </c>
      <c r="J159" s="73">
        <v>0.05</v>
      </c>
      <c r="K159" s="71"/>
      <c r="L159" s="71"/>
      <c r="M159" s="71"/>
      <c r="N159" s="73">
        <v>3</v>
      </c>
      <c r="O159" s="73">
        <v>1</v>
      </c>
      <c r="P159" s="71"/>
      <c r="Q159" s="71"/>
      <c r="R159" s="71"/>
      <c r="S159" s="71"/>
      <c r="T159" s="71"/>
      <c r="U159" s="71"/>
      <c r="V159" s="71"/>
      <c r="W159" s="71"/>
      <c r="X159" s="71"/>
    </row>
    <row r="160" spans="1:24" ht="13.2">
      <c r="A160" s="5"/>
      <c r="B160" s="67" t="s">
        <v>191</v>
      </c>
      <c r="C160" s="68">
        <f t="shared" si="26"/>
        <v>0.3</v>
      </c>
      <c r="D160" s="69">
        <f t="shared" si="27"/>
        <v>0</v>
      </c>
      <c r="E160" s="70">
        <f t="shared" si="28"/>
        <v>0</v>
      </c>
      <c r="F160" s="71"/>
      <c r="G160" s="71"/>
      <c r="H160" s="71"/>
      <c r="I160" s="71"/>
      <c r="J160" s="73">
        <v>0.3</v>
      </c>
      <c r="K160" s="71"/>
      <c r="L160" s="71"/>
      <c r="M160" s="71"/>
      <c r="N160" s="73">
        <v>3</v>
      </c>
      <c r="O160" s="73">
        <v>1</v>
      </c>
      <c r="P160" s="71"/>
      <c r="Q160" s="71"/>
      <c r="R160" s="71"/>
      <c r="S160" s="71"/>
      <c r="T160" s="71"/>
      <c r="U160" s="71"/>
      <c r="V160" s="71"/>
      <c r="W160" s="71"/>
      <c r="X160" s="71"/>
    </row>
    <row r="161" spans="1:24" ht="13.2">
      <c r="A161" s="4"/>
      <c r="B161" s="111" t="s">
        <v>157</v>
      </c>
      <c r="C161" s="68">
        <f t="shared" si="26"/>
        <v>0.35</v>
      </c>
      <c r="D161" s="69">
        <f t="shared" si="27"/>
        <v>0.2</v>
      </c>
      <c r="E161" s="70">
        <f t="shared" si="28"/>
        <v>0.57142857142857151</v>
      </c>
      <c r="F161" s="110"/>
      <c r="G161" s="110"/>
      <c r="H161" s="110"/>
      <c r="I161" s="89">
        <v>0.2</v>
      </c>
      <c r="J161" s="89">
        <v>0.15</v>
      </c>
      <c r="K161" s="110"/>
      <c r="L161" s="110"/>
      <c r="M161" s="110"/>
      <c r="N161" s="73">
        <v>3</v>
      </c>
      <c r="O161" s="89">
        <v>1</v>
      </c>
      <c r="P161" s="110"/>
      <c r="Q161" s="110"/>
      <c r="R161" s="110"/>
      <c r="S161" s="89">
        <v>1</v>
      </c>
      <c r="T161" s="89">
        <v>10</v>
      </c>
      <c r="U161" s="110"/>
      <c r="V161" s="110"/>
      <c r="W161" s="110"/>
      <c r="X161" s="110"/>
    </row>
    <row r="162" spans="1:24" ht="13.2">
      <c r="A162" s="5"/>
      <c r="B162" s="86" t="s">
        <v>429</v>
      </c>
      <c r="C162" s="68">
        <f t="shared" si="26"/>
        <v>0.2</v>
      </c>
      <c r="D162" s="69">
        <f t="shared" si="27"/>
        <v>0.2</v>
      </c>
      <c r="E162" s="70">
        <f t="shared" si="28"/>
        <v>1</v>
      </c>
      <c r="F162" s="71"/>
      <c r="G162" s="71"/>
      <c r="H162" s="71"/>
      <c r="I162" s="73">
        <v>0.2</v>
      </c>
      <c r="J162" s="71"/>
      <c r="K162" s="71"/>
      <c r="L162" s="71"/>
      <c r="M162" s="71"/>
      <c r="N162" s="73">
        <v>3</v>
      </c>
      <c r="O162" s="73">
        <v>1</v>
      </c>
      <c r="P162" s="71"/>
      <c r="Q162" s="71"/>
      <c r="R162" s="71"/>
      <c r="S162" s="71"/>
      <c r="T162" s="71"/>
      <c r="U162" s="71"/>
      <c r="V162" s="71"/>
      <c r="W162" s="71"/>
      <c r="X162" s="71"/>
    </row>
    <row r="163" spans="1:24" ht="13.2">
      <c r="A163" s="5"/>
      <c r="B163" s="86" t="s">
        <v>430</v>
      </c>
      <c r="C163" s="68">
        <f t="shared" si="26"/>
        <v>0.15</v>
      </c>
      <c r="D163" s="69">
        <f t="shared" si="27"/>
        <v>0</v>
      </c>
      <c r="E163" s="70">
        <f t="shared" si="28"/>
        <v>0</v>
      </c>
      <c r="F163" s="71"/>
      <c r="G163" s="71"/>
      <c r="H163" s="71"/>
      <c r="I163" s="71"/>
      <c r="J163" s="73">
        <v>0.15</v>
      </c>
      <c r="K163" s="71"/>
      <c r="L163" s="71"/>
      <c r="M163" s="71"/>
      <c r="N163" s="73">
        <v>3</v>
      </c>
      <c r="O163" s="73">
        <v>1</v>
      </c>
      <c r="P163" s="71"/>
      <c r="Q163" s="71"/>
      <c r="R163" s="71"/>
      <c r="S163" s="71"/>
      <c r="T163" s="71"/>
      <c r="U163" s="71"/>
      <c r="V163" s="71"/>
      <c r="W163" s="71"/>
      <c r="X163" s="71"/>
    </row>
    <row r="164" spans="1:24" ht="13.2">
      <c r="A164" s="5"/>
      <c r="B164" s="86" t="s">
        <v>431</v>
      </c>
      <c r="C164" s="68">
        <f t="shared" si="26"/>
        <v>0.1</v>
      </c>
      <c r="D164" s="69">
        <f t="shared" si="27"/>
        <v>0</v>
      </c>
      <c r="E164" s="70">
        <f t="shared" si="28"/>
        <v>0</v>
      </c>
      <c r="F164" s="71"/>
      <c r="G164" s="71"/>
      <c r="H164" s="71"/>
      <c r="I164" s="71"/>
      <c r="J164" s="73">
        <v>0.1</v>
      </c>
      <c r="K164" s="71"/>
      <c r="L164" s="71"/>
      <c r="M164" s="71"/>
      <c r="N164" s="73">
        <v>3</v>
      </c>
      <c r="O164" s="73">
        <v>1</v>
      </c>
      <c r="P164" s="71"/>
      <c r="Q164" s="71"/>
      <c r="R164" s="71"/>
      <c r="S164" s="71"/>
      <c r="T164" s="71"/>
      <c r="U164" s="71"/>
      <c r="V164" s="71"/>
      <c r="W164" s="71"/>
      <c r="X164" s="71"/>
    </row>
    <row r="165" spans="1:24" ht="13.2">
      <c r="A165" s="5"/>
      <c r="B165" s="86" t="s">
        <v>416</v>
      </c>
      <c r="C165" s="68">
        <f t="shared" si="26"/>
        <v>0.15</v>
      </c>
      <c r="D165" s="69">
        <f t="shared" si="27"/>
        <v>0</v>
      </c>
      <c r="E165" s="70">
        <f t="shared" si="28"/>
        <v>0</v>
      </c>
      <c r="F165" s="71"/>
      <c r="G165" s="71"/>
      <c r="H165" s="71"/>
      <c r="I165" s="71"/>
      <c r="J165" s="71"/>
      <c r="K165" s="73">
        <v>0.15</v>
      </c>
      <c r="L165" s="71"/>
      <c r="M165" s="71"/>
      <c r="N165" s="73">
        <v>3</v>
      </c>
      <c r="O165" s="73">
        <v>1</v>
      </c>
      <c r="P165" s="71"/>
      <c r="Q165" s="71"/>
      <c r="R165" s="71"/>
      <c r="S165" s="71"/>
      <c r="T165" s="71"/>
      <c r="U165" s="71"/>
      <c r="V165" s="71"/>
      <c r="W165" s="71"/>
      <c r="X165" s="71"/>
    </row>
    <row r="166" spans="1:24" ht="13.2">
      <c r="A166" s="5"/>
      <c r="B166" s="86" t="s">
        <v>432</v>
      </c>
      <c r="C166" s="68">
        <f t="shared" si="26"/>
        <v>0.1</v>
      </c>
      <c r="D166" s="69">
        <f t="shared" si="27"/>
        <v>0</v>
      </c>
      <c r="E166" s="70">
        <f t="shared" si="28"/>
        <v>0</v>
      </c>
      <c r="F166" s="71"/>
      <c r="G166" s="71"/>
      <c r="H166" s="71"/>
      <c r="I166" s="71"/>
      <c r="J166" s="73">
        <v>0.1</v>
      </c>
      <c r="K166" s="71"/>
      <c r="L166" s="71"/>
      <c r="M166" s="71"/>
      <c r="N166" s="73">
        <v>3</v>
      </c>
      <c r="O166" s="73">
        <v>1</v>
      </c>
      <c r="P166" s="71"/>
      <c r="Q166" s="71"/>
      <c r="R166" s="71"/>
      <c r="S166" s="71"/>
      <c r="T166" s="71"/>
      <c r="U166" s="71"/>
      <c r="V166" s="71"/>
      <c r="W166" s="71"/>
      <c r="X166" s="71"/>
    </row>
    <row r="167" spans="1:24" ht="13.2">
      <c r="A167" s="5"/>
      <c r="B167" s="86" t="s">
        <v>433</v>
      </c>
      <c r="C167" s="68">
        <f t="shared" si="26"/>
        <v>0.18</v>
      </c>
      <c r="D167" s="69">
        <f t="shared" si="27"/>
        <v>0.18</v>
      </c>
      <c r="E167" s="70">
        <f t="shared" si="28"/>
        <v>1</v>
      </c>
      <c r="F167" s="71"/>
      <c r="G167" s="71"/>
      <c r="H167" s="71"/>
      <c r="I167" s="73">
        <v>0.18</v>
      </c>
      <c r="J167" s="71"/>
      <c r="K167" s="71"/>
      <c r="L167" s="71"/>
      <c r="M167" s="71"/>
      <c r="N167" s="73">
        <v>3</v>
      </c>
      <c r="O167" s="71"/>
      <c r="P167" s="71"/>
      <c r="Q167" s="71"/>
      <c r="R167" s="71"/>
      <c r="S167" s="71"/>
      <c r="T167" s="71"/>
      <c r="U167" s="71"/>
      <c r="V167" s="71"/>
      <c r="W167" s="71"/>
      <c r="X167" s="71"/>
    </row>
    <row r="168" spans="1:24" ht="13.2">
      <c r="A168" s="5"/>
      <c r="B168" s="86" t="s">
        <v>434</v>
      </c>
      <c r="C168" s="68">
        <f t="shared" si="26"/>
        <v>0.1</v>
      </c>
      <c r="D168" s="69">
        <f t="shared" si="27"/>
        <v>0.1</v>
      </c>
      <c r="E168" s="70">
        <f t="shared" si="28"/>
        <v>1</v>
      </c>
      <c r="F168" s="71"/>
      <c r="G168" s="71"/>
      <c r="H168" s="71"/>
      <c r="I168" s="73">
        <v>0.1</v>
      </c>
      <c r="J168" s="71"/>
      <c r="K168" s="71"/>
      <c r="L168" s="71"/>
      <c r="M168" s="71"/>
      <c r="N168" s="73">
        <v>3</v>
      </c>
      <c r="O168" s="73">
        <v>1</v>
      </c>
      <c r="P168" s="71"/>
      <c r="Q168" s="71"/>
      <c r="R168" s="71"/>
      <c r="S168" s="71"/>
      <c r="T168" s="71"/>
      <c r="U168" s="71"/>
      <c r="V168" s="71"/>
      <c r="W168" s="71"/>
      <c r="X168" s="71"/>
    </row>
    <row r="169" spans="1:24" ht="13.2">
      <c r="A169" s="5"/>
      <c r="B169" s="86" t="s">
        <v>435</v>
      </c>
      <c r="C169" s="68">
        <f t="shared" si="26"/>
        <v>0.22</v>
      </c>
      <c r="D169" s="69">
        <f t="shared" si="27"/>
        <v>0</v>
      </c>
      <c r="E169" s="70">
        <f t="shared" si="28"/>
        <v>0</v>
      </c>
      <c r="F169" s="71"/>
      <c r="G169" s="71"/>
      <c r="H169" s="71"/>
      <c r="I169" s="71"/>
      <c r="J169" s="73">
        <v>0.22</v>
      </c>
      <c r="K169" s="71"/>
      <c r="L169" s="71"/>
      <c r="M169" s="71"/>
      <c r="N169" s="73">
        <v>3</v>
      </c>
      <c r="O169" s="73">
        <v>1</v>
      </c>
      <c r="P169" s="71"/>
      <c r="Q169" s="71"/>
      <c r="R169" s="71"/>
      <c r="S169" s="73">
        <v>1</v>
      </c>
      <c r="T169" s="73">
        <v>20</v>
      </c>
      <c r="U169" s="71"/>
      <c r="V169" s="71"/>
      <c r="W169" s="71"/>
      <c r="X169" s="71"/>
    </row>
    <row r="170" spans="1:24" ht="13.2">
      <c r="A170" s="5"/>
      <c r="B170" s="86" t="s">
        <v>436</v>
      </c>
      <c r="C170" s="68">
        <f t="shared" si="26"/>
        <v>0.2</v>
      </c>
      <c r="D170" s="69">
        <f t="shared" si="27"/>
        <v>0</v>
      </c>
      <c r="E170" s="70">
        <f t="shared" si="28"/>
        <v>0</v>
      </c>
      <c r="F170" s="71"/>
      <c r="G170" s="71"/>
      <c r="H170" s="71"/>
      <c r="I170" s="71"/>
      <c r="J170" s="71"/>
      <c r="K170" s="73">
        <v>0.2</v>
      </c>
      <c r="L170" s="71"/>
      <c r="M170" s="71"/>
      <c r="N170" s="73">
        <v>3</v>
      </c>
      <c r="O170" s="73">
        <v>1</v>
      </c>
      <c r="P170" s="71"/>
      <c r="Q170" s="71"/>
      <c r="R170" s="71"/>
      <c r="S170" s="71"/>
      <c r="T170" s="71"/>
      <c r="U170" s="71"/>
      <c r="V170" s="71"/>
      <c r="W170" s="71"/>
      <c r="X170" s="71"/>
    </row>
    <row r="171" spans="1:24" ht="13.2">
      <c r="A171" s="5"/>
      <c r="B171" s="98" t="s">
        <v>437</v>
      </c>
      <c r="C171" s="68">
        <f t="shared" si="26"/>
        <v>1</v>
      </c>
      <c r="D171" s="69">
        <f t="shared" si="27"/>
        <v>1</v>
      </c>
      <c r="E171" s="70">
        <f t="shared" si="28"/>
        <v>1</v>
      </c>
      <c r="F171" s="71"/>
      <c r="G171" s="71"/>
      <c r="H171" s="71"/>
      <c r="I171" s="73">
        <v>1</v>
      </c>
      <c r="J171" s="71"/>
      <c r="K171" s="71"/>
      <c r="L171" s="73">
        <v>11</v>
      </c>
      <c r="M171" s="71"/>
      <c r="N171" s="73">
        <v>8</v>
      </c>
      <c r="O171" s="73">
        <v>2</v>
      </c>
      <c r="P171" s="71"/>
      <c r="Q171" s="71"/>
      <c r="R171" s="71"/>
      <c r="S171" s="71"/>
      <c r="T171" s="71"/>
      <c r="U171" s="71"/>
      <c r="V171" s="71"/>
      <c r="W171" s="71"/>
      <c r="X171" s="71"/>
    </row>
    <row r="172" spans="1:24" ht="13.2">
      <c r="A172" s="5"/>
      <c r="B172" s="91" t="s">
        <v>438</v>
      </c>
      <c r="C172" s="68">
        <f t="shared" si="26"/>
        <v>1.5</v>
      </c>
      <c r="D172" s="69">
        <f t="shared" si="27"/>
        <v>1.5</v>
      </c>
      <c r="E172" s="70">
        <f t="shared" si="28"/>
        <v>1</v>
      </c>
      <c r="F172" s="71"/>
      <c r="G172" s="71"/>
      <c r="H172" s="71"/>
      <c r="I172" s="73">
        <v>1.5</v>
      </c>
      <c r="J172" s="71"/>
      <c r="K172" s="71"/>
      <c r="L172" s="73">
        <v>10</v>
      </c>
      <c r="M172" s="71"/>
      <c r="N172" s="73">
        <v>8</v>
      </c>
      <c r="O172" s="73">
        <v>2</v>
      </c>
      <c r="P172" s="73">
        <v>1</v>
      </c>
      <c r="Q172" s="73">
        <v>1.5</v>
      </c>
      <c r="R172" s="71"/>
      <c r="S172" s="73"/>
      <c r="T172" s="71"/>
      <c r="U172" s="73"/>
      <c r="V172" s="71"/>
      <c r="W172" s="73">
        <v>2</v>
      </c>
      <c r="X172" s="73">
        <v>16</v>
      </c>
    </row>
    <row r="173" spans="1:24" ht="13.2">
      <c r="A173" s="5"/>
      <c r="B173" s="108"/>
      <c r="C173" s="71"/>
      <c r="D173" s="71"/>
      <c r="E173" s="71"/>
      <c r="F173" s="71"/>
      <c r="G173" s="71"/>
      <c r="H173" s="71"/>
      <c r="I173" s="73"/>
      <c r="J173" s="71"/>
      <c r="K173" s="71"/>
      <c r="L173" s="71"/>
      <c r="M173" s="71"/>
      <c r="N173" s="71"/>
      <c r="O173" s="71"/>
      <c r="P173" s="71"/>
      <c r="Q173" s="71"/>
      <c r="R173" s="71"/>
      <c r="S173" s="73"/>
      <c r="T173" s="71"/>
      <c r="U173" s="73"/>
      <c r="V173" s="71"/>
      <c r="W173" s="73"/>
      <c r="X173" s="71"/>
    </row>
    <row r="174" spans="1:24" ht="15.75" customHeight="1">
      <c r="A174" s="64"/>
      <c r="B174" s="102" t="s">
        <v>439</v>
      </c>
      <c r="C174" s="83"/>
      <c r="D174" s="83"/>
      <c r="E174" s="83"/>
      <c r="F174" s="83"/>
      <c r="G174" s="84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4"/>
      <c r="T174" s="84"/>
      <c r="U174" s="83"/>
      <c r="V174" s="83"/>
      <c r="W174" s="83"/>
      <c r="X174" s="83"/>
    </row>
    <row r="175" spans="1:24" ht="13.2">
      <c r="A175" s="5"/>
      <c r="B175" s="112" t="s">
        <v>353</v>
      </c>
      <c r="C175" s="68">
        <f t="shared" ref="C175:C184" si="29">SUM(F175:K175)</f>
        <v>1.1000000000000001</v>
      </c>
      <c r="D175" s="69">
        <f t="shared" ref="D175:D184" si="30">SUM(F175:I175)</f>
        <v>1.1000000000000001</v>
      </c>
      <c r="E175" s="70">
        <f t="shared" ref="E175:E184" si="31">D175/C175</f>
        <v>1</v>
      </c>
      <c r="F175" s="71"/>
      <c r="G175" s="73">
        <v>1.1000000000000001</v>
      </c>
      <c r="H175" s="71"/>
      <c r="I175" s="71"/>
      <c r="J175" s="71"/>
      <c r="K175" s="71"/>
      <c r="L175" s="71"/>
      <c r="M175" s="73">
        <v>12</v>
      </c>
      <c r="N175" s="73">
        <v>8</v>
      </c>
      <c r="O175" s="73">
        <v>2</v>
      </c>
      <c r="P175" s="71"/>
      <c r="Q175" s="71"/>
      <c r="R175" s="71"/>
      <c r="S175" s="73">
        <v>1</v>
      </c>
      <c r="T175" s="73">
        <v>10</v>
      </c>
      <c r="U175" s="71"/>
      <c r="V175" s="71"/>
      <c r="W175" s="71"/>
      <c r="X175" s="71"/>
    </row>
    <row r="176" spans="1:24" ht="13.2">
      <c r="A176" s="14"/>
      <c r="B176" s="112" t="s">
        <v>440</v>
      </c>
      <c r="C176" s="68">
        <f t="shared" si="29"/>
        <v>0.65</v>
      </c>
      <c r="D176" s="69">
        <f t="shared" si="30"/>
        <v>0</v>
      </c>
      <c r="E176" s="70">
        <f t="shared" si="31"/>
        <v>0</v>
      </c>
      <c r="F176" s="71"/>
      <c r="G176" s="71"/>
      <c r="H176" s="71"/>
      <c r="I176" s="71"/>
      <c r="J176" s="73">
        <v>0.65</v>
      </c>
      <c r="K176" s="71"/>
      <c r="L176" s="71"/>
      <c r="M176" s="71"/>
      <c r="N176" s="73">
        <v>3</v>
      </c>
      <c r="O176" s="73">
        <v>1</v>
      </c>
      <c r="P176" s="71"/>
      <c r="Q176" s="71"/>
      <c r="R176" s="71"/>
      <c r="S176" s="71"/>
      <c r="T176" s="71"/>
      <c r="U176" s="71"/>
      <c r="V176" s="71"/>
      <c r="W176" s="71"/>
      <c r="X176" s="71"/>
    </row>
    <row r="177" spans="1:24" ht="13.2">
      <c r="A177" s="5"/>
      <c r="B177" s="113" t="s">
        <v>368</v>
      </c>
      <c r="C177" s="68">
        <f t="shared" si="29"/>
        <v>0.12</v>
      </c>
      <c r="D177" s="69">
        <f t="shared" si="30"/>
        <v>0</v>
      </c>
      <c r="E177" s="70">
        <f t="shared" si="31"/>
        <v>0</v>
      </c>
      <c r="F177" s="71"/>
      <c r="G177" s="71"/>
      <c r="H177" s="71"/>
      <c r="I177" s="71"/>
      <c r="J177" s="73">
        <v>0.12</v>
      </c>
      <c r="K177" s="71"/>
      <c r="L177" s="71"/>
      <c r="M177" s="71"/>
      <c r="N177" s="73">
        <v>3</v>
      </c>
      <c r="O177" s="73">
        <v>1</v>
      </c>
      <c r="P177" s="71"/>
      <c r="Q177" s="71"/>
      <c r="R177" s="71"/>
      <c r="S177" s="71"/>
      <c r="T177" s="71"/>
      <c r="U177" s="71"/>
      <c r="V177" s="71"/>
      <c r="W177" s="71"/>
      <c r="X177" s="71"/>
    </row>
    <row r="178" spans="1:24" ht="13.2">
      <c r="A178" s="5"/>
      <c r="B178" s="112" t="s">
        <v>441</v>
      </c>
      <c r="C178" s="68">
        <f t="shared" si="29"/>
        <v>0.15</v>
      </c>
      <c r="D178" s="69">
        <f t="shared" si="30"/>
        <v>0</v>
      </c>
      <c r="E178" s="70">
        <f t="shared" si="31"/>
        <v>0</v>
      </c>
      <c r="F178" s="71"/>
      <c r="G178" s="71"/>
      <c r="H178" s="71"/>
      <c r="I178" s="71"/>
      <c r="J178" s="73">
        <v>0.15</v>
      </c>
      <c r="K178" s="71"/>
      <c r="L178" s="71"/>
      <c r="M178" s="71"/>
      <c r="N178" s="73">
        <v>3</v>
      </c>
      <c r="O178" s="73">
        <v>1</v>
      </c>
      <c r="P178" s="71"/>
      <c r="Q178" s="71"/>
      <c r="R178" s="71"/>
      <c r="S178" s="71"/>
      <c r="T178" s="71"/>
      <c r="U178" s="71"/>
      <c r="V178" s="71"/>
      <c r="W178" s="71"/>
      <c r="X178" s="71"/>
    </row>
    <row r="179" spans="1:24" ht="13.2">
      <c r="A179" s="5"/>
      <c r="B179" s="112" t="s">
        <v>442</v>
      </c>
      <c r="C179" s="68">
        <f t="shared" si="29"/>
        <v>0.15</v>
      </c>
      <c r="D179" s="69">
        <f t="shared" si="30"/>
        <v>0</v>
      </c>
      <c r="E179" s="70">
        <f t="shared" si="31"/>
        <v>0</v>
      </c>
      <c r="F179" s="71"/>
      <c r="G179" s="71"/>
      <c r="H179" s="71"/>
      <c r="I179" s="71"/>
      <c r="J179" s="73">
        <v>0.15</v>
      </c>
      <c r="K179" s="71"/>
      <c r="L179" s="71"/>
      <c r="M179" s="71"/>
      <c r="N179" s="73">
        <v>3</v>
      </c>
      <c r="O179" s="73">
        <v>1</v>
      </c>
      <c r="P179" s="71"/>
      <c r="Q179" s="71"/>
      <c r="R179" s="71"/>
      <c r="S179" s="71"/>
      <c r="T179" s="71"/>
      <c r="U179" s="71"/>
      <c r="V179" s="71"/>
      <c r="W179" s="71"/>
      <c r="X179" s="71"/>
    </row>
    <row r="180" spans="1:24" ht="13.2">
      <c r="A180" s="5"/>
      <c r="B180" s="112" t="s">
        <v>443</v>
      </c>
      <c r="C180" s="68">
        <f t="shared" si="29"/>
        <v>0.2</v>
      </c>
      <c r="D180" s="69">
        <f t="shared" si="30"/>
        <v>0</v>
      </c>
      <c r="E180" s="70">
        <f t="shared" si="31"/>
        <v>0</v>
      </c>
      <c r="F180" s="71"/>
      <c r="G180" s="71"/>
      <c r="H180" s="71"/>
      <c r="I180" s="71"/>
      <c r="J180" s="73">
        <v>0.2</v>
      </c>
      <c r="K180" s="71"/>
      <c r="L180" s="71"/>
      <c r="M180" s="71"/>
      <c r="N180" s="73">
        <v>3</v>
      </c>
      <c r="O180" s="73">
        <v>1</v>
      </c>
      <c r="P180" s="71"/>
      <c r="Q180" s="71"/>
      <c r="R180" s="71"/>
      <c r="S180" s="71"/>
      <c r="T180" s="71"/>
      <c r="U180" s="71"/>
      <c r="V180" s="71"/>
      <c r="W180" s="71"/>
      <c r="X180" s="71"/>
    </row>
    <row r="181" spans="1:24" ht="13.2">
      <c r="A181" s="5"/>
      <c r="B181" s="112" t="s">
        <v>444</v>
      </c>
      <c r="C181" s="68">
        <f t="shared" si="29"/>
        <v>0.15</v>
      </c>
      <c r="D181" s="69">
        <f t="shared" si="30"/>
        <v>0</v>
      </c>
      <c r="E181" s="70">
        <f t="shared" si="31"/>
        <v>0</v>
      </c>
      <c r="F181" s="71"/>
      <c r="G181" s="71"/>
      <c r="H181" s="71"/>
      <c r="I181" s="71"/>
      <c r="J181" s="73">
        <v>0.15</v>
      </c>
      <c r="K181" s="71"/>
      <c r="L181" s="71"/>
      <c r="M181" s="71"/>
      <c r="N181" s="73">
        <v>3</v>
      </c>
      <c r="O181" s="73">
        <v>1</v>
      </c>
      <c r="P181" s="71"/>
      <c r="Q181" s="71"/>
      <c r="R181" s="71"/>
      <c r="S181" s="71"/>
      <c r="T181" s="71"/>
      <c r="U181" s="71"/>
      <c r="V181" s="71"/>
      <c r="W181" s="71"/>
      <c r="X181" s="71"/>
    </row>
    <row r="182" spans="1:24" ht="13.2">
      <c r="A182" s="5"/>
      <c r="B182" s="112" t="s">
        <v>445</v>
      </c>
      <c r="C182" s="68">
        <f t="shared" si="29"/>
        <v>0.15</v>
      </c>
      <c r="D182" s="69">
        <f t="shared" si="30"/>
        <v>0</v>
      </c>
      <c r="E182" s="70">
        <f t="shared" si="31"/>
        <v>0</v>
      </c>
      <c r="F182" s="71"/>
      <c r="G182" s="71"/>
      <c r="H182" s="71"/>
      <c r="I182" s="71"/>
      <c r="J182" s="73">
        <v>0.15</v>
      </c>
      <c r="K182" s="71"/>
      <c r="L182" s="71"/>
      <c r="M182" s="71"/>
      <c r="N182" s="73">
        <v>3</v>
      </c>
      <c r="O182" s="73">
        <v>1</v>
      </c>
      <c r="P182" s="71"/>
      <c r="Q182" s="71"/>
      <c r="R182" s="71"/>
      <c r="S182" s="71"/>
      <c r="T182" s="71"/>
      <c r="U182" s="71"/>
      <c r="V182" s="71"/>
      <c r="W182" s="71"/>
      <c r="X182" s="71"/>
    </row>
    <row r="183" spans="1:24" ht="13.2">
      <c r="A183" s="5"/>
      <c r="B183" s="98" t="s">
        <v>446</v>
      </c>
      <c r="C183" s="68">
        <f t="shared" si="29"/>
        <v>1.5</v>
      </c>
      <c r="D183" s="69">
        <f t="shared" si="30"/>
        <v>1.5</v>
      </c>
      <c r="E183" s="70">
        <f t="shared" si="31"/>
        <v>1</v>
      </c>
      <c r="F183" s="71"/>
      <c r="G183" s="73">
        <v>1.5</v>
      </c>
      <c r="H183" s="71"/>
      <c r="I183" s="71"/>
      <c r="J183" s="71"/>
      <c r="K183" s="71"/>
      <c r="L183" s="71"/>
      <c r="M183" s="71"/>
      <c r="N183" s="73">
        <v>6</v>
      </c>
      <c r="O183" s="73">
        <v>2</v>
      </c>
      <c r="P183" s="71"/>
      <c r="Q183" s="71"/>
      <c r="R183" s="71"/>
      <c r="S183" s="71"/>
      <c r="T183" s="71"/>
      <c r="U183" s="71"/>
      <c r="V183" s="71"/>
      <c r="W183" s="71"/>
      <c r="X183" s="71"/>
    </row>
    <row r="184" spans="1:24" ht="13.2">
      <c r="A184" s="5"/>
      <c r="B184" s="98" t="s">
        <v>447</v>
      </c>
      <c r="C184" s="68">
        <f t="shared" si="29"/>
        <v>1.2</v>
      </c>
      <c r="D184" s="69">
        <f t="shared" si="30"/>
        <v>1.2</v>
      </c>
      <c r="E184" s="70">
        <f t="shared" si="31"/>
        <v>1</v>
      </c>
      <c r="F184" s="71"/>
      <c r="G184" s="73">
        <v>1.2</v>
      </c>
      <c r="H184" s="71"/>
      <c r="I184" s="71"/>
      <c r="J184" s="71"/>
      <c r="K184" s="71"/>
      <c r="L184" s="71"/>
      <c r="M184" s="71"/>
      <c r="N184" s="73">
        <v>6</v>
      </c>
      <c r="O184" s="73">
        <v>2</v>
      </c>
      <c r="P184" s="71"/>
      <c r="Q184" s="71"/>
      <c r="R184" s="71"/>
      <c r="S184" s="71"/>
      <c r="T184" s="71"/>
      <c r="U184" s="71"/>
      <c r="V184" s="71"/>
      <c r="W184" s="71"/>
      <c r="X184" s="71"/>
    </row>
    <row r="185" spans="1:24" ht="15">
      <c r="A185" s="5"/>
      <c r="B185" s="105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</row>
    <row r="186" spans="1:24" ht="15.75" customHeight="1">
      <c r="A186" s="64"/>
      <c r="B186" s="102" t="s">
        <v>448</v>
      </c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</row>
    <row r="187" spans="1:24" ht="15.75" customHeight="1">
      <c r="A187" s="114">
        <v>1</v>
      </c>
      <c r="B187" s="67" t="s">
        <v>376</v>
      </c>
      <c r="C187" s="68">
        <f>SUM(F187:K187)</f>
        <v>0.42</v>
      </c>
      <c r="D187" s="69">
        <f>SUM(F187:I187)</f>
        <v>0</v>
      </c>
      <c r="E187" s="70">
        <f>D187/C187</f>
        <v>0</v>
      </c>
      <c r="F187" s="71"/>
      <c r="G187" s="71"/>
      <c r="H187" s="71"/>
      <c r="I187" s="71"/>
      <c r="J187" s="71"/>
      <c r="K187" s="73">
        <v>0.42</v>
      </c>
      <c r="L187" s="71"/>
      <c r="M187" s="71"/>
      <c r="N187" s="73">
        <v>2</v>
      </c>
      <c r="O187" s="73">
        <v>1</v>
      </c>
      <c r="P187" s="71"/>
      <c r="Q187" s="71"/>
      <c r="R187" s="71"/>
      <c r="S187" s="71"/>
      <c r="T187" s="71"/>
      <c r="U187" s="71"/>
      <c r="V187" s="71"/>
      <c r="W187" s="71"/>
      <c r="X187" s="71"/>
    </row>
    <row r="188" spans="1:24" ht="15.75" customHeight="1">
      <c r="A188" s="114"/>
      <c r="B188" s="115"/>
      <c r="C188" s="71"/>
      <c r="D188" s="71"/>
      <c r="E188" s="71"/>
      <c r="F188" s="71"/>
      <c r="G188" s="71"/>
      <c r="H188" s="71"/>
      <c r="I188" s="71"/>
      <c r="J188" s="71"/>
      <c r="K188" s="73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</row>
    <row r="189" spans="1:24" ht="15.75" customHeight="1">
      <c r="A189" s="64"/>
      <c r="B189" s="102" t="s">
        <v>449</v>
      </c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109"/>
      <c r="O189" s="109"/>
      <c r="P189" s="83"/>
      <c r="Q189" s="83"/>
      <c r="R189" s="83"/>
      <c r="S189" s="83"/>
      <c r="T189" s="83"/>
      <c r="U189" s="83"/>
      <c r="V189" s="83"/>
      <c r="W189" s="83"/>
      <c r="X189" s="83"/>
    </row>
    <row r="190" spans="1:24" ht="13.2">
      <c r="A190" s="5"/>
      <c r="B190" s="116" t="s">
        <v>380</v>
      </c>
      <c r="C190" s="68">
        <f>SUM(F190:K190)</f>
        <v>0.8</v>
      </c>
      <c r="D190" s="69">
        <f>SUM(F190:I190)</f>
        <v>0</v>
      </c>
      <c r="E190" s="70">
        <f>D190/C190</f>
        <v>0</v>
      </c>
      <c r="F190" s="71"/>
      <c r="G190" s="71"/>
      <c r="H190" s="71"/>
      <c r="I190" s="71"/>
      <c r="J190" s="71"/>
      <c r="K190" s="73">
        <v>0.8</v>
      </c>
      <c r="L190" s="71"/>
      <c r="M190" s="71"/>
      <c r="N190" s="73">
        <v>2</v>
      </c>
      <c r="O190" s="73">
        <v>1</v>
      </c>
      <c r="P190" s="71"/>
      <c r="Q190" s="71"/>
      <c r="R190" s="71"/>
      <c r="S190" s="71"/>
      <c r="T190" s="71"/>
      <c r="U190" s="71"/>
      <c r="V190" s="71"/>
      <c r="W190" s="71"/>
      <c r="X190" s="71"/>
    </row>
    <row r="191" spans="1:24" ht="15">
      <c r="A191" s="5"/>
      <c r="B191" s="117"/>
      <c r="C191" s="71"/>
      <c r="D191" s="71"/>
      <c r="E191" s="71"/>
      <c r="F191" s="71"/>
      <c r="G191" s="71"/>
      <c r="H191" s="71"/>
      <c r="I191" s="71"/>
      <c r="J191" s="71"/>
      <c r="K191" s="73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</row>
    <row r="192" spans="1:24" ht="15.75" customHeight="1">
      <c r="A192" s="64"/>
      <c r="B192" s="102" t="s">
        <v>450</v>
      </c>
      <c r="C192" s="84"/>
      <c r="D192" s="83"/>
      <c r="E192" s="83"/>
      <c r="F192" s="83"/>
      <c r="G192" s="84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</row>
    <row r="193" spans="1:24" ht="13.2">
      <c r="A193" s="5"/>
      <c r="B193" s="67" t="s">
        <v>451</v>
      </c>
      <c r="C193" s="68">
        <f t="shared" ref="C193:C218" si="32">SUM(F193:K193)</f>
        <v>0.7</v>
      </c>
      <c r="D193" s="69">
        <f t="shared" ref="D193:D218" si="33">SUM(F193:I193)</f>
        <v>0.7</v>
      </c>
      <c r="E193" s="70">
        <f t="shared" ref="E193:E218" si="34">D193/C193</f>
        <v>1</v>
      </c>
      <c r="F193" s="71"/>
      <c r="G193" s="71"/>
      <c r="H193" s="71"/>
      <c r="I193" s="73">
        <v>0.7</v>
      </c>
      <c r="J193" s="71"/>
      <c r="K193" s="71"/>
      <c r="L193" s="71"/>
      <c r="M193" s="71"/>
      <c r="N193" s="73">
        <v>3</v>
      </c>
      <c r="O193" s="73">
        <v>1</v>
      </c>
      <c r="P193" s="71"/>
      <c r="Q193" s="71"/>
      <c r="R193" s="71"/>
      <c r="S193" s="71"/>
      <c r="T193" s="71"/>
      <c r="U193" s="71"/>
      <c r="V193" s="71"/>
      <c r="W193" s="71"/>
      <c r="X193" s="71"/>
    </row>
    <row r="194" spans="1:24" ht="13.2">
      <c r="A194" s="5"/>
      <c r="B194" s="67" t="s">
        <v>452</v>
      </c>
      <c r="C194" s="68">
        <f t="shared" si="32"/>
        <v>0.23</v>
      </c>
      <c r="D194" s="69">
        <f t="shared" si="33"/>
        <v>0.23</v>
      </c>
      <c r="E194" s="70">
        <f t="shared" si="34"/>
        <v>1</v>
      </c>
      <c r="F194" s="71"/>
      <c r="G194" s="71"/>
      <c r="H194" s="71"/>
      <c r="I194" s="73">
        <v>0.23</v>
      </c>
      <c r="J194" s="71"/>
      <c r="K194" s="71"/>
      <c r="L194" s="71"/>
      <c r="M194" s="71"/>
      <c r="N194" s="73">
        <v>3</v>
      </c>
      <c r="O194" s="73">
        <v>1</v>
      </c>
      <c r="P194" s="71"/>
      <c r="Q194" s="71"/>
      <c r="R194" s="71"/>
      <c r="S194" s="71"/>
      <c r="T194" s="71"/>
      <c r="U194" s="71"/>
      <c r="V194" s="71"/>
      <c r="W194" s="71"/>
      <c r="X194" s="71"/>
    </row>
    <row r="195" spans="1:24" ht="13.2">
      <c r="A195" s="5"/>
      <c r="B195" s="67" t="s">
        <v>453</v>
      </c>
      <c r="C195" s="107">
        <f t="shared" si="32"/>
        <v>0.37</v>
      </c>
      <c r="D195" s="69">
        <f t="shared" si="33"/>
        <v>0.37</v>
      </c>
      <c r="E195" s="70">
        <f t="shared" si="34"/>
        <v>1</v>
      </c>
      <c r="F195" s="71"/>
      <c r="G195" s="71"/>
      <c r="H195" s="71"/>
      <c r="I195" s="73">
        <v>0.37</v>
      </c>
      <c r="J195" s="71"/>
      <c r="K195" s="71"/>
      <c r="L195" s="71"/>
      <c r="M195" s="71"/>
      <c r="N195" s="73">
        <v>3</v>
      </c>
      <c r="O195" s="73">
        <v>1</v>
      </c>
      <c r="P195" s="71"/>
      <c r="Q195" s="71"/>
      <c r="R195" s="71"/>
      <c r="S195" s="71"/>
      <c r="T195" s="71"/>
      <c r="U195" s="71"/>
      <c r="V195" s="71"/>
      <c r="W195" s="71"/>
      <c r="X195" s="71"/>
    </row>
    <row r="196" spans="1:24" ht="13.2">
      <c r="A196" s="5"/>
      <c r="B196" s="67" t="s">
        <v>454</v>
      </c>
      <c r="C196" s="68">
        <f t="shared" si="32"/>
        <v>0.75</v>
      </c>
      <c r="D196" s="69">
        <f t="shared" si="33"/>
        <v>0.75</v>
      </c>
      <c r="E196" s="70">
        <f t="shared" si="34"/>
        <v>1</v>
      </c>
      <c r="F196" s="71"/>
      <c r="G196" s="71"/>
      <c r="H196" s="71"/>
      <c r="I196" s="73">
        <v>0.75</v>
      </c>
      <c r="J196" s="71"/>
      <c r="K196" s="71"/>
      <c r="L196" s="71"/>
      <c r="M196" s="71"/>
      <c r="N196" s="73">
        <v>3</v>
      </c>
      <c r="O196" s="73">
        <v>1</v>
      </c>
      <c r="P196" s="71"/>
      <c r="Q196" s="71"/>
      <c r="R196" s="71"/>
      <c r="S196" s="73">
        <v>1</v>
      </c>
      <c r="T196" s="73">
        <v>3</v>
      </c>
      <c r="U196" s="71"/>
      <c r="V196" s="71"/>
      <c r="W196" s="71"/>
      <c r="X196" s="71"/>
    </row>
    <row r="197" spans="1:24" ht="13.2">
      <c r="A197" s="5"/>
      <c r="B197" s="67" t="s">
        <v>455</v>
      </c>
      <c r="C197" s="68">
        <f t="shared" si="32"/>
        <v>0.39</v>
      </c>
      <c r="D197" s="69">
        <f t="shared" si="33"/>
        <v>0.39</v>
      </c>
      <c r="E197" s="70">
        <f t="shared" si="34"/>
        <v>1</v>
      </c>
      <c r="F197" s="71"/>
      <c r="G197" s="71"/>
      <c r="H197" s="71"/>
      <c r="I197" s="73">
        <v>0.39</v>
      </c>
      <c r="J197" s="71"/>
      <c r="K197" s="71"/>
      <c r="L197" s="71"/>
      <c r="M197" s="71"/>
      <c r="N197" s="73">
        <v>3</v>
      </c>
      <c r="O197" s="73">
        <v>1</v>
      </c>
      <c r="P197" s="71"/>
      <c r="Q197" s="71"/>
      <c r="R197" s="71"/>
      <c r="S197" s="73"/>
      <c r="T197" s="73"/>
      <c r="U197" s="71"/>
      <c r="V197" s="71"/>
      <c r="W197" s="71"/>
      <c r="X197" s="71"/>
    </row>
    <row r="198" spans="1:24" ht="13.2">
      <c r="A198" s="5"/>
      <c r="B198" s="67" t="s">
        <v>456</v>
      </c>
      <c r="C198" s="68">
        <f t="shared" si="32"/>
        <v>0.4</v>
      </c>
      <c r="D198" s="69">
        <f t="shared" si="33"/>
        <v>0.4</v>
      </c>
      <c r="E198" s="70">
        <f t="shared" si="34"/>
        <v>1</v>
      </c>
      <c r="F198" s="71"/>
      <c r="G198" s="71"/>
      <c r="H198" s="71"/>
      <c r="I198" s="73">
        <v>0.4</v>
      </c>
      <c r="J198" s="71"/>
      <c r="K198" s="71"/>
      <c r="L198" s="71"/>
      <c r="M198" s="71"/>
      <c r="N198" s="73">
        <v>3</v>
      </c>
      <c r="O198" s="73">
        <v>1</v>
      </c>
      <c r="P198" s="71"/>
      <c r="Q198" s="71"/>
      <c r="R198" s="71"/>
      <c r="S198" s="71"/>
      <c r="T198" s="71"/>
      <c r="U198" s="71"/>
      <c r="V198" s="71"/>
      <c r="W198" s="71"/>
      <c r="X198" s="71"/>
    </row>
    <row r="199" spans="1:24" ht="13.2">
      <c r="A199" s="5"/>
      <c r="B199" s="67" t="s">
        <v>457</v>
      </c>
      <c r="C199" s="68">
        <f t="shared" si="32"/>
        <v>0.35</v>
      </c>
      <c r="D199" s="69">
        <f t="shared" si="33"/>
        <v>0.35</v>
      </c>
      <c r="E199" s="70">
        <f t="shared" si="34"/>
        <v>1</v>
      </c>
      <c r="F199" s="71"/>
      <c r="G199" s="71"/>
      <c r="H199" s="71"/>
      <c r="I199" s="73">
        <v>0.35</v>
      </c>
      <c r="J199" s="71"/>
      <c r="K199" s="71"/>
      <c r="L199" s="71"/>
      <c r="M199" s="71"/>
      <c r="N199" s="73">
        <v>3</v>
      </c>
      <c r="O199" s="73">
        <v>1</v>
      </c>
      <c r="P199" s="71"/>
      <c r="Q199" s="71"/>
      <c r="R199" s="71"/>
      <c r="S199" s="71"/>
      <c r="T199" s="71"/>
      <c r="U199" s="71"/>
      <c r="V199" s="71"/>
      <c r="W199" s="71"/>
      <c r="X199" s="71"/>
    </row>
    <row r="200" spans="1:24" ht="13.2">
      <c r="A200" s="5"/>
      <c r="B200" s="86" t="s">
        <v>458</v>
      </c>
      <c r="C200" s="68">
        <f t="shared" si="32"/>
        <v>0.39</v>
      </c>
      <c r="D200" s="69">
        <f t="shared" si="33"/>
        <v>0.39</v>
      </c>
      <c r="E200" s="70">
        <f t="shared" si="34"/>
        <v>1</v>
      </c>
      <c r="F200" s="71"/>
      <c r="G200" s="71"/>
      <c r="H200" s="71"/>
      <c r="I200" s="73">
        <v>0.39</v>
      </c>
      <c r="J200" s="71"/>
      <c r="K200" s="71"/>
      <c r="L200" s="71"/>
      <c r="M200" s="71"/>
      <c r="N200" s="73">
        <v>3</v>
      </c>
      <c r="O200" s="73">
        <v>1</v>
      </c>
      <c r="P200" s="71"/>
      <c r="Q200" s="71"/>
      <c r="R200" s="71"/>
      <c r="S200" s="71"/>
      <c r="T200" s="71"/>
      <c r="U200" s="71"/>
      <c r="V200" s="71"/>
      <c r="W200" s="71"/>
      <c r="X200" s="71"/>
    </row>
    <row r="201" spans="1:24" ht="13.2">
      <c r="A201" s="5"/>
      <c r="B201" s="67" t="s">
        <v>459</v>
      </c>
      <c r="C201" s="68">
        <f t="shared" si="32"/>
        <v>0.2</v>
      </c>
      <c r="D201" s="69">
        <f t="shared" si="33"/>
        <v>0.2</v>
      </c>
      <c r="E201" s="70">
        <f t="shared" si="34"/>
        <v>1</v>
      </c>
      <c r="F201" s="71"/>
      <c r="G201" s="71"/>
      <c r="H201" s="71"/>
      <c r="I201" s="73">
        <v>0.2</v>
      </c>
      <c r="J201" s="71"/>
      <c r="K201" s="71"/>
      <c r="L201" s="71"/>
      <c r="M201" s="71"/>
      <c r="N201" s="73">
        <v>3</v>
      </c>
      <c r="O201" s="73">
        <v>1</v>
      </c>
      <c r="P201" s="71"/>
      <c r="Q201" s="71"/>
      <c r="R201" s="71"/>
      <c r="S201" s="71"/>
      <c r="T201" s="71"/>
      <c r="U201" s="71"/>
      <c r="V201" s="71"/>
      <c r="W201" s="71"/>
      <c r="X201" s="71"/>
    </row>
    <row r="202" spans="1:24" ht="13.2">
      <c r="A202" s="5"/>
      <c r="B202" s="67" t="s">
        <v>460</v>
      </c>
      <c r="C202" s="68">
        <f t="shared" si="32"/>
        <v>0.1</v>
      </c>
      <c r="D202" s="69">
        <f t="shared" si="33"/>
        <v>0.1</v>
      </c>
      <c r="E202" s="70">
        <f t="shared" si="34"/>
        <v>1</v>
      </c>
      <c r="F202" s="71"/>
      <c r="G202" s="71"/>
      <c r="H202" s="71"/>
      <c r="I202" s="73">
        <v>0.1</v>
      </c>
      <c r="J202" s="71"/>
      <c r="K202" s="71"/>
      <c r="L202" s="71"/>
      <c r="M202" s="71"/>
      <c r="N202" s="73">
        <v>3</v>
      </c>
      <c r="O202" s="73">
        <v>1</v>
      </c>
      <c r="P202" s="71"/>
      <c r="Q202" s="71"/>
      <c r="R202" s="71"/>
      <c r="S202" s="71"/>
      <c r="T202" s="71"/>
      <c r="U202" s="71"/>
      <c r="V202" s="71"/>
      <c r="W202" s="71"/>
      <c r="X202" s="71"/>
    </row>
    <row r="203" spans="1:24" ht="13.2">
      <c r="A203" s="5"/>
      <c r="B203" s="67" t="s">
        <v>461</v>
      </c>
      <c r="C203" s="68">
        <f t="shared" si="32"/>
        <v>0.39</v>
      </c>
      <c r="D203" s="69">
        <f t="shared" si="33"/>
        <v>0.39</v>
      </c>
      <c r="E203" s="70">
        <f t="shared" si="34"/>
        <v>1</v>
      </c>
      <c r="F203" s="71"/>
      <c r="G203" s="71"/>
      <c r="H203" s="71"/>
      <c r="I203" s="73">
        <v>0.39</v>
      </c>
      <c r="J203" s="71"/>
      <c r="K203" s="71"/>
      <c r="L203" s="71"/>
      <c r="M203" s="71"/>
      <c r="N203" s="73">
        <v>3</v>
      </c>
      <c r="O203" s="73">
        <v>1</v>
      </c>
      <c r="P203" s="71"/>
      <c r="Q203" s="71"/>
      <c r="R203" s="71"/>
      <c r="S203" s="71"/>
      <c r="T203" s="71"/>
      <c r="U203" s="71"/>
      <c r="V203" s="71"/>
      <c r="W203" s="71"/>
      <c r="X203" s="71"/>
    </row>
    <row r="204" spans="1:24" ht="13.2">
      <c r="A204" s="5"/>
      <c r="B204" s="67" t="s">
        <v>462</v>
      </c>
      <c r="C204" s="68">
        <f t="shared" si="32"/>
        <v>0.35</v>
      </c>
      <c r="D204" s="69">
        <f t="shared" si="33"/>
        <v>0.35</v>
      </c>
      <c r="E204" s="70">
        <f t="shared" si="34"/>
        <v>1</v>
      </c>
      <c r="F204" s="71"/>
      <c r="G204" s="71"/>
      <c r="H204" s="71"/>
      <c r="I204" s="73">
        <v>0.35</v>
      </c>
      <c r="J204" s="71"/>
      <c r="K204" s="71"/>
      <c r="L204" s="71"/>
      <c r="M204" s="71"/>
      <c r="N204" s="73">
        <v>3</v>
      </c>
      <c r="O204" s="73">
        <v>1</v>
      </c>
      <c r="P204" s="71"/>
      <c r="Q204" s="71"/>
      <c r="R204" s="71"/>
      <c r="S204" s="71"/>
      <c r="T204" s="71"/>
      <c r="U204" s="71"/>
      <c r="V204" s="71"/>
      <c r="W204" s="71"/>
      <c r="X204" s="71"/>
    </row>
    <row r="205" spans="1:24" ht="26.4">
      <c r="A205" s="5"/>
      <c r="B205" s="98" t="s">
        <v>463</v>
      </c>
      <c r="C205" s="68">
        <f t="shared" si="32"/>
        <v>1.8</v>
      </c>
      <c r="D205" s="69">
        <f t="shared" si="33"/>
        <v>1.8</v>
      </c>
      <c r="E205" s="70">
        <f t="shared" si="34"/>
        <v>1</v>
      </c>
      <c r="F205" s="71"/>
      <c r="G205" s="73">
        <v>1.8</v>
      </c>
      <c r="H205" s="71"/>
      <c r="I205" s="71"/>
      <c r="J205" s="71"/>
      <c r="K205" s="71"/>
      <c r="L205" s="71"/>
      <c r="M205" s="71"/>
      <c r="N205" s="73">
        <v>8</v>
      </c>
      <c r="O205" s="73">
        <v>2</v>
      </c>
      <c r="P205" s="71"/>
      <c r="Q205" s="71"/>
      <c r="R205" s="71"/>
      <c r="S205" s="71"/>
      <c r="T205" s="71"/>
      <c r="U205" s="71"/>
      <c r="V205" s="71"/>
      <c r="W205" s="71"/>
      <c r="X205" s="71"/>
    </row>
    <row r="206" spans="1:24" ht="13.2">
      <c r="A206" s="5"/>
      <c r="B206" s="67" t="s">
        <v>464</v>
      </c>
      <c r="C206" s="68">
        <f t="shared" si="32"/>
        <v>0</v>
      </c>
      <c r="D206" s="69">
        <f t="shared" si="33"/>
        <v>0</v>
      </c>
      <c r="E206" s="70" t="e">
        <f t="shared" si="34"/>
        <v>#DIV/0!</v>
      </c>
      <c r="F206" s="71"/>
      <c r="G206" s="71"/>
      <c r="H206" s="71"/>
      <c r="I206" s="71"/>
      <c r="J206" s="71"/>
      <c r="K206" s="71"/>
      <c r="L206" s="71"/>
      <c r="M206" s="71"/>
      <c r="N206" s="73">
        <v>3</v>
      </c>
      <c r="O206" s="73">
        <v>1</v>
      </c>
      <c r="P206" s="71"/>
      <c r="Q206" s="71"/>
      <c r="R206" s="71"/>
      <c r="S206" s="71"/>
      <c r="T206" s="71"/>
      <c r="U206" s="71"/>
      <c r="V206" s="71"/>
      <c r="W206" s="71"/>
      <c r="X206" s="71"/>
    </row>
    <row r="207" spans="1:24" ht="13.2">
      <c r="A207" s="5"/>
      <c r="B207" s="67" t="s">
        <v>465</v>
      </c>
      <c r="C207" s="68">
        <f t="shared" si="32"/>
        <v>0</v>
      </c>
      <c r="D207" s="69">
        <f t="shared" si="33"/>
        <v>0</v>
      </c>
      <c r="E207" s="70" t="e">
        <f t="shared" si="34"/>
        <v>#DIV/0!</v>
      </c>
      <c r="F207" s="71"/>
      <c r="G207" s="71"/>
      <c r="H207" s="71"/>
      <c r="I207" s="71"/>
      <c r="J207" s="71"/>
      <c r="K207" s="71"/>
      <c r="L207" s="71"/>
      <c r="M207" s="71"/>
      <c r="N207" s="73">
        <v>3</v>
      </c>
      <c r="O207" s="73">
        <v>1</v>
      </c>
      <c r="P207" s="71"/>
      <c r="Q207" s="71"/>
      <c r="R207" s="71"/>
      <c r="S207" s="71"/>
      <c r="T207" s="71"/>
      <c r="U207" s="71"/>
      <c r="V207" s="71"/>
      <c r="W207" s="71"/>
      <c r="X207" s="71"/>
    </row>
    <row r="208" spans="1:24" ht="13.2">
      <c r="A208" s="5"/>
      <c r="B208" s="67" t="s">
        <v>466</v>
      </c>
      <c r="C208" s="68">
        <f t="shared" si="32"/>
        <v>0</v>
      </c>
      <c r="D208" s="69">
        <f t="shared" si="33"/>
        <v>0</v>
      </c>
      <c r="E208" s="70" t="e">
        <f t="shared" si="34"/>
        <v>#DIV/0!</v>
      </c>
      <c r="F208" s="71"/>
      <c r="G208" s="71"/>
      <c r="H208" s="71"/>
      <c r="I208" s="71"/>
      <c r="J208" s="71"/>
      <c r="K208" s="71"/>
      <c r="L208" s="71"/>
      <c r="M208" s="71"/>
      <c r="N208" s="73">
        <v>3</v>
      </c>
      <c r="O208" s="73">
        <v>1</v>
      </c>
      <c r="P208" s="71"/>
      <c r="Q208" s="71"/>
      <c r="R208" s="71"/>
      <c r="S208" s="71"/>
      <c r="T208" s="71"/>
      <c r="U208" s="71"/>
      <c r="V208" s="71"/>
      <c r="W208" s="71"/>
      <c r="X208" s="71"/>
    </row>
    <row r="209" spans="1:24" ht="13.2">
      <c r="A209" s="5"/>
      <c r="B209" s="67" t="s">
        <v>467</v>
      </c>
      <c r="C209" s="68">
        <f t="shared" si="32"/>
        <v>0</v>
      </c>
      <c r="D209" s="69">
        <f t="shared" si="33"/>
        <v>0</v>
      </c>
      <c r="E209" s="70" t="e">
        <f t="shared" si="34"/>
        <v>#DIV/0!</v>
      </c>
      <c r="F209" s="71"/>
      <c r="G209" s="71"/>
      <c r="H209" s="71"/>
      <c r="I209" s="71"/>
      <c r="J209" s="71"/>
      <c r="K209" s="71"/>
      <c r="L209" s="71"/>
      <c r="M209" s="71"/>
      <c r="N209" s="73">
        <v>3</v>
      </c>
      <c r="O209" s="73">
        <v>1</v>
      </c>
      <c r="P209" s="71"/>
      <c r="Q209" s="71"/>
      <c r="R209" s="71"/>
      <c r="S209" s="71"/>
      <c r="T209" s="71"/>
      <c r="U209" s="71"/>
      <c r="V209" s="71"/>
      <c r="W209" s="71"/>
      <c r="X209" s="71"/>
    </row>
    <row r="210" spans="1:24" ht="13.2">
      <c r="A210" s="5"/>
      <c r="B210" s="67" t="s">
        <v>468</v>
      </c>
      <c r="C210" s="68">
        <f t="shared" si="32"/>
        <v>0</v>
      </c>
      <c r="D210" s="69">
        <f t="shared" si="33"/>
        <v>0</v>
      </c>
      <c r="E210" s="70" t="e">
        <f t="shared" si="34"/>
        <v>#DIV/0!</v>
      </c>
      <c r="F210" s="71"/>
      <c r="G210" s="71"/>
      <c r="H210" s="71"/>
      <c r="I210" s="71"/>
      <c r="J210" s="71"/>
      <c r="K210" s="71"/>
      <c r="L210" s="71"/>
      <c r="M210" s="71"/>
      <c r="N210" s="73">
        <v>3</v>
      </c>
      <c r="O210" s="73">
        <v>1</v>
      </c>
      <c r="P210" s="71"/>
      <c r="Q210" s="71"/>
      <c r="R210" s="71"/>
      <c r="S210" s="71"/>
      <c r="T210" s="71"/>
      <c r="U210" s="71"/>
      <c r="V210" s="71"/>
      <c r="W210" s="71"/>
      <c r="X210" s="71"/>
    </row>
    <row r="211" spans="1:24" ht="13.2">
      <c r="A211" s="5"/>
      <c r="B211" s="67" t="s">
        <v>469</v>
      </c>
      <c r="C211" s="68">
        <f t="shared" si="32"/>
        <v>0</v>
      </c>
      <c r="D211" s="69">
        <f t="shared" si="33"/>
        <v>0</v>
      </c>
      <c r="E211" s="70" t="e">
        <f t="shared" si="34"/>
        <v>#DIV/0!</v>
      </c>
      <c r="F211" s="71"/>
      <c r="G211" s="71"/>
      <c r="H211" s="71"/>
      <c r="I211" s="71"/>
      <c r="J211" s="71"/>
      <c r="K211" s="71"/>
      <c r="L211" s="71"/>
      <c r="M211" s="71"/>
      <c r="N211" s="73">
        <v>3</v>
      </c>
      <c r="O211" s="73">
        <v>1</v>
      </c>
      <c r="P211" s="71"/>
      <c r="Q211" s="71"/>
      <c r="R211" s="71"/>
      <c r="S211" s="71"/>
      <c r="T211" s="71"/>
      <c r="U211" s="71"/>
      <c r="V211" s="71"/>
      <c r="W211" s="71"/>
      <c r="X211" s="71"/>
    </row>
    <row r="212" spans="1:24" ht="13.2">
      <c r="A212" s="5"/>
      <c r="B212" s="67" t="s">
        <v>399</v>
      </c>
      <c r="C212" s="68">
        <f t="shared" si="32"/>
        <v>0</v>
      </c>
      <c r="D212" s="69">
        <f t="shared" si="33"/>
        <v>0</v>
      </c>
      <c r="E212" s="70" t="e">
        <f t="shared" si="34"/>
        <v>#DIV/0!</v>
      </c>
      <c r="F212" s="71"/>
      <c r="G212" s="71"/>
      <c r="H212" s="71"/>
      <c r="I212" s="71"/>
      <c r="J212" s="71"/>
      <c r="K212" s="71"/>
      <c r="L212" s="71"/>
      <c r="M212" s="71"/>
      <c r="N212" s="73">
        <v>3</v>
      </c>
      <c r="O212" s="73">
        <v>1</v>
      </c>
      <c r="P212" s="71"/>
      <c r="Q212" s="71"/>
      <c r="R212" s="71"/>
      <c r="S212" s="71"/>
      <c r="T212" s="71"/>
      <c r="U212" s="71"/>
      <c r="V212" s="71"/>
      <c r="W212" s="71"/>
      <c r="X212" s="71"/>
    </row>
    <row r="213" spans="1:24" ht="13.2">
      <c r="A213" s="5"/>
      <c r="B213" s="67" t="s">
        <v>470</v>
      </c>
      <c r="C213" s="68">
        <f t="shared" si="32"/>
        <v>0</v>
      </c>
      <c r="D213" s="69">
        <f t="shared" si="33"/>
        <v>0</v>
      </c>
      <c r="E213" s="70" t="e">
        <f t="shared" si="34"/>
        <v>#DIV/0!</v>
      </c>
      <c r="F213" s="71"/>
      <c r="G213" s="71"/>
      <c r="H213" s="71"/>
      <c r="I213" s="71"/>
      <c r="J213" s="71"/>
      <c r="K213" s="71"/>
      <c r="L213" s="71"/>
      <c r="M213" s="71"/>
      <c r="N213" s="73">
        <v>3</v>
      </c>
      <c r="O213" s="73">
        <v>1</v>
      </c>
      <c r="P213" s="71"/>
      <c r="Q213" s="71"/>
      <c r="R213" s="71"/>
      <c r="S213" s="71"/>
      <c r="T213" s="71"/>
      <c r="U213" s="71"/>
      <c r="V213" s="71"/>
      <c r="W213" s="71"/>
      <c r="X213" s="71"/>
    </row>
    <row r="214" spans="1:24" ht="13.2">
      <c r="A214" s="5"/>
      <c r="B214" s="67" t="s">
        <v>471</v>
      </c>
      <c r="C214" s="68">
        <f t="shared" si="32"/>
        <v>0</v>
      </c>
      <c r="D214" s="69">
        <f t="shared" si="33"/>
        <v>0</v>
      </c>
      <c r="E214" s="70" t="e">
        <f t="shared" si="34"/>
        <v>#DIV/0!</v>
      </c>
      <c r="F214" s="71"/>
      <c r="G214" s="71"/>
      <c r="H214" s="71"/>
      <c r="I214" s="71"/>
      <c r="J214" s="71"/>
      <c r="K214" s="71"/>
      <c r="L214" s="71"/>
      <c r="M214" s="71"/>
      <c r="N214" s="73">
        <v>3</v>
      </c>
      <c r="O214" s="73">
        <v>1</v>
      </c>
      <c r="P214" s="71"/>
      <c r="Q214" s="71"/>
      <c r="R214" s="71"/>
      <c r="S214" s="71"/>
      <c r="T214" s="71"/>
      <c r="U214" s="71"/>
      <c r="V214" s="71"/>
      <c r="W214" s="71"/>
      <c r="X214" s="71"/>
    </row>
    <row r="215" spans="1:24" ht="13.2">
      <c r="A215" s="5"/>
      <c r="B215" s="67" t="s">
        <v>472</v>
      </c>
      <c r="C215" s="68">
        <f t="shared" si="32"/>
        <v>0</v>
      </c>
      <c r="D215" s="69">
        <f t="shared" si="33"/>
        <v>0</v>
      </c>
      <c r="E215" s="70" t="e">
        <f t="shared" si="34"/>
        <v>#DIV/0!</v>
      </c>
      <c r="F215" s="71"/>
      <c r="G215" s="71"/>
      <c r="H215" s="71"/>
      <c r="I215" s="71"/>
      <c r="J215" s="71"/>
      <c r="K215" s="71"/>
      <c r="L215" s="71"/>
      <c r="M215" s="71"/>
      <c r="N215" s="73">
        <v>3</v>
      </c>
      <c r="O215" s="73">
        <v>1</v>
      </c>
      <c r="P215" s="71"/>
      <c r="Q215" s="71"/>
      <c r="R215" s="71"/>
      <c r="S215" s="71"/>
      <c r="T215" s="71"/>
      <c r="U215" s="71"/>
      <c r="V215" s="71"/>
      <c r="W215" s="71"/>
      <c r="X215" s="71"/>
    </row>
    <row r="216" spans="1:24" ht="13.2">
      <c r="A216" s="5"/>
      <c r="B216" s="67" t="s">
        <v>473</v>
      </c>
      <c r="C216" s="68">
        <f t="shared" si="32"/>
        <v>0</v>
      </c>
      <c r="D216" s="69">
        <f t="shared" si="33"/>
        <v>0</v>
      </c>
      <c r="E216" s="70" t="e">
        <f t="shared" si="34"/>
        <v>#DIV/0!</v>
      </c>
      <c r="F216" s="71"/>
      <c r="G216" s="71"/>
      <c r="H216" s="71"/>
      <c r="I216" s="71"/>
      <c r="J216" s="71"/>
      <c r="K216" s="71"/>
      <c r="L216" s="71"/>
      <c r="M216" s="71"/>
      <c r="N216" s="73">
        <v>3</v>
      </c>
      <c r="O216" s="73">
        <v>1</v>
      </c>
      <c r="P216" s="71"/>
      <c r="Q216" s="71"/>
      <c r="R216" s="71"/>
      <c r="S216" s="71"/>
      <c r="T216" s="71"/>
      <c r="U216" s="71"/>
      <c r="V216" s="71"/>
      <c r="W216" s="71"/>
      <c r="X216" s="71"/>
    </row>
    <row r="217" spans="1:24" ht="13.2">
      <c r="A217" s="5"/>
      <c r="B217" s="67" t="s">
        <v>474</v>
      </c>
      <c r="C217" s="68">
        <f t="shared" si="32"/>
        <v>0</v>
      </c>
      <c r="D217" s="69">
        <f t="shared" si="33"/>
        <v>0</v>
      </c>
      <c r="E217" s="70" t="e">
        <f t="shared" si="34"/>
        <v>#DIV/0!</v>
      </c>
      <c r="F217" s="71"/>
      <c r="G217" s="71"/>
      <c r="H217" s="71"/>
      <c r="I217" s="71"/>
      <c r="J217" s="71"/>
      <c r="K217" s="71"/>
      <c r="L217" s="71"/>
      <c r="M217" s="71"/>
      <c r="N217" s="73">
        <v>3</v>
      </c>
      <c r="O217" s="73">
        <v>1</v>
      </c>
      <c r="P217" s="71"/>
      <c r="Q217" s="71"/>
      <c r="R217" s="71"/>
      <c r="S217" s="71"/>
      <c r="T217" s="71"/>
      <c r="U217" s="71"/>
      <c r="V217" s="71"/>
      <c r="W217" s="71"/>
      <c r="X217" s="71"/>
    </row>
    <row r="218" spans="1:24" ht="13.2">
      <c r="A218" s="5"/>
      <c r="B218" s="67" t="s">
        <v>475</v>
      </c>
      <c r="C218" s="68">
        <f t="shared" si="32"/>
        <v>0</v>
      </c>
      <c r="D218" s="69">
        <f t="shared" si="33"/>
        <v>0</v>
      </c>
      <c r="E218" s="70" t="e">
        <f t="shared" si="34"/>
        <v>#DIV/0!</v>
      </c>
      <c r="F218" s="71"/>
      <c r="G218" s="71"/>
      <c r="H218" s="71"/>
      <c r="I218" s="71"/>
      <c r="J218" s="71"/>
      <c r="K218" s="71"/>
      <c r="L218" s="71"/>
      <c r="M218" s="71"/>
      <c r="N218" s="73">
        <v>8</v>
      </c>
      <c r="O218" s="73">
        <v>2</v>
      </c>
      <c r="P218" s="71"/>
      <c r="Q218" s="71"/>
      <c r="R218" s="71"/>
      <c r="S218" s="71"/>
      <c r="T218" s="71"/>
      <c r="U218" s="71"/>
      <c r="V218" s="71"/>
      <c r="W218" s="71"/>
      <c r="X218" s="71"/>
    </row>
    <row r="219" spans="1:24" ht="15">
      <c r="A219" s="5"/>
      <c r="B219" s="105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</row>
    <row r="220" spans="1:24" ht="15.75" customHeight="1">
      <c r="A220" s="64"/>
      <c r="B220" s="102" t="s">
        <v>476</v>
      </c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</row>
    <row r="221" spans="1:24" ht="13.2">
      <c r="A221" s="5"/>
      <c r="B221" s="118" t="s">
        <v>477</v>
      </c>
      <c r="C221" s="68">
        <f t="shared" ref="C221:C224" si="35">SUM(F221:J221)</f>
        <v>0.3</v>
      </c>
      <c r="D221" s="69">
        <f>SUM(F221:K221)</f>
        <v>0.3</v>
      </c>
      <c r="E221" s="70">
        <f t="shared" ref="E221:E247" si="36">D221/C221</f>
        <v>1</v>
      </c>
      <c r="F221" s="71"/>
      <c r="G221" s="71"/>
      <c r="H221" s="71"/>
      <c r="I221" s="73">
        <v>0.3</v>
      </c>
      <c r="J221" s="71"/>
      <c r="K221" s="73"/>
      <c r="L221" s="71"/>
      <c r="M221" s="71"/>
      <c r="N221" s="73">
        <v>3</v>
      </c>
      <c r="O221" s="73">
        <v>1</v>
      </c>
      <c r="P221" s="71"/>
      <c r="Q221" s="71"/>
      <c r="R221" s="71"/>
      <c r="S221" s="71"/>
      <c r="T221" s="71"/>
      <c r="U221" s="71"/>
      <c r="V221" s="71"/>
      <c r="W221" s="71"/>
      <c r="X221" s="71"/>
    </row>
    <row r="222" spans="1:24" ht="13.2">
      <c r="A222" s="5"/>
      <c r="B222" s="118" t="s">
        <v>478</v>
      </c>
      <c r="C222" s="68">
        <f t="shared" si="35"/>
        <v>0.33</v>
      </c>
      <c r="D222" s="69">
        <f t="shared" ref="D222:D224" si="37">SUM(F222:I222)</f>
        <v>0.33</v>
      </c>
      <c r="E222" s="70">
        <f t="shared" si="36"/>
        <v>1</v>
      </c>
      <c r="F222" s="71"/>
      <c r="G222" s="71"/>
      <c r="H222" s="71"/>
      <c r="I222" s="73">
        <v>0.33</v>
      </c>
      <c r="J222" s="71"/>
      <c r="K222" s="5"/>
      <c r="L222" s="71"/>
      <c r="M222" s="71"/>
      <c r="N222" s="73">
        <v>3</v>
      </c>
      <c r="O222" s="73">
        <v>1</v>
      </c>
      <c r="P222" s="71"/>
      <c r="Q222" s="71"/>
      <c r="R222" s="71"/>
      <c r="S222" s="71"/>
      <c r="T222" s="71"/>
      <c r="U222" s="71"/>
      <c r="V222" s="71"/>
      <c r="W222" s="71"/>
      <c r="X222" s="71"/>
    </row>
    <row r="223" spans="1:24" ht="13.2">
      <c r="A223" s="5"/>
      <c r="B223" s="118" t="s">
        <v>479</v>
      </c>
      <c r="C223" s="68">
        <f t="shared" si="35"/>
        <v>0.26</v>
      </c>
      <c r="D223" s="69">
        <f t="shared" si="37"/>
        <v>0.26</v>
      </c>
      <c r="E223" s="70">
        <f t="shared" si="36"/>
        <v>1</v>
      </c>
      <c r="F223" s="71"/>
      <c r="G223" s="71"/>
      <c r="H223" s="71"/>
      <c r="I223" s="73">
        <v>0.26</v>
      </c>
      <c r="J223" s="71"/>
      <c r="K223" s="5"/>
      <c r="L223" s="71"/>
      <c r="M223" s="71"/>
      <c r="N223" s="73">
        <v>3</v>
      </c>
      <c r="O223" s="73">
        <v>1</v>
      </c>
      <c r="P223" s="71"/>
      <c r="Q223" s="71"/>
      <c r="R223" s="71"/>
      <c r="S223" s="71"/>
      <c r="T223" s="71"/>
      <c r="U223" s="71"/>
      <c r="V223" s="71"/>
      <c r="W223" s="71"/>
      <c r="X223" s="71"/>
    </row>
    <row r="224" spans="1:24" ht="13.2">
      <c r="A224" s="5"/>
      <c r="B224" s="118" t="s">
        <v>461</v>
      </c>
      <c r="C224" s="68">
        <f t="shared" si="35"/>
        <v>0.39</v>
      </c>
      <c r="D224" s="69">
        <f t="shared" si="37"/>
        <v>0.39</v>
      </c>
      <c r="E224" s="70">
        <f t="shared" si="36"/>
        <v>1</v>
      </c>
      <c r="F224" s="71"/>
      <c r="G224" s="71"/>
      <c r="H224" s="71"/>
      <c r="I224" s="73">
        <v>0.39</v>
      </c>
      <c r="J224" s="71"/>
      <c r="K224" s="5"/>
      <c r="L224" s="71"/>
      <c r="M224" s="71"/>
      <c r="N224" s="73">
        <v>3</v>
      </c>
      <c r="O224" s="73">
        <v>1</v>
      </c>
      <c r="P224" s="71"/>
      <c r="Q224" s="71"/>
      <c r="R224" s="71"/>
      <c r="S224" s="71"/>
      <c r="T224" s="71"/>
      <c r="U224" s="71"/>
      <c r="V224" s="71"/>
      <c r="W224" s="71"/>
      <c r="X224" s="71"/>
    </row>
    <row r="225" spans="1:24" ht="13.2">
      <c r="A225" s="5"/>
      <c r="B225" s="118" t="s">
        <v>480</v>
      </c>
      <c r="C225" s="68">
        <f t="shared" ref="C225:C247" si="38">SUM(F225:K225)</f>
        <v>0.66</v>
      </c>
      <c r="D225" s="69">
        <f>SUM(F225:K225)</f>
        <v>0.66</v>
      </c>
      <c r="E225" s="70">
        <f t="shared" si="36"/>
        <v>1</v>
      </c>
      <c r="F225" s="71"/>
      <c r="G225" s="71"/>
      <c r="H225" s="71"/>
      <c r="I225" s="73">
        <v>0.46</v>
      </c>
      <c r="J225" s="71"/>
      <c r="K225" s="73">
        <v>0.2</v>
      </c>
      <c r="L225" s="71"/>
      <c r="M225" s="71"/>
      <c r="N225" s="73">
        <v>3</v>
      </c>
      <c r="O225" s="73">
        <v>1</v>
      </c>
      <c r="P225" s="71"/>
      <c r="Q225" s="71"/>
      <c r="R225" s="71"/>
      <c r="S225" s="73">
        <v>1</v>
      </c>
      <c r="T225" s="73">
        <v>10</v>
      </c>
      <c r="U225" s="71"/>
      <c r="V225" s="71"/>
      <c r="W225" s="71"/>
      <c r="X225" s="71"/>
    </row>
    <row r="226" spans="1:24" ht="13.2">
      <c r="A226" s="5"/>
      <c r="B226" s="118" t="s">
        <v>462</v>
      </c>
      <c r="C226" s="68">
        <f t="shared" si="38"/>
        <v>0.86</v>
      </c>
      <c r="D226" s="69">
        <f t="shared" ref="D226:D247" si="39">SUM(F226:I226)</f>
        <v>0.86</v>
      </c>
      <c r="E226" s="70">
        <f t="shared" si="36"/>
        <v>1</v>
      </c>
      <c r="F226" s="71"/>
      <c r="G226" s="71"/>
      <c r="H226" s="71"/>
      <c r="I226" s="73">
        <v>0.86</v>
      </c>
      <c r="J226" s="71"/>
      <c r="K226" s="71"/>
      <c r="L226" s="71"/>
      <c r="M226" s="71"/>
      <c r="N226" s="73">
        <v>3</v>
      </c>
      <c r="O226" s="73">
        <v>1</v>
      </c>
      <c r="P226" s="71"/>
      <c r="Q226" s="71"/>
      <c r="R226" s="71"/>
      <c r="S226" s="73">
        <v>1</v>
      </c>
      <c r="T226" s="73">
        <v>3</v>
      </c>
      <c r="U226" s="71"/>
      <c r="V226" s="71"/>
      <c r="W226" s="71"/>
      <c r="X226" s="71"/>
    </row>
    <row r="227" spans="1:24" ht="13.2">
      <c r="A227" s="5"/>
      <c r="B227" s="119" t="s">
        <v>481</v>
      </c>
      <c r="C227" s="68">
        <f t="shared" si="38"/>
        <v>0.26</v>
      </c>
      <c r="D227" s="69">
        <f t="shared" si="39"/>
        <v>0</v>
      </c>
      <c r="E227" s="70">
        <f t="shared" si="36"/>
        <v>0</v>
      </c>
      <c r="F227" s="71"/>
      <c r="G227" s="71"/>
      <c r="H227" s="71"/>
      <c r="I227" s="71"/>
      <c r="J227" s="71"/>
      <c r="K227" s="73">
        <v>0.26</v>
      </c>
      <c r="L227" s="71"/>
      <c r="M227" s="71"/>
      <c r="N227" s="73">
        <v>3</v>
      </c>
      <c r="O227" s="73">
        <v>1</v>
      </c>
      <c r="P227" s="71"/>
      <c r="Q227" s="71"/>
      <c r="R227" s="71"/>
      <c r="S227" s="71"/>
      <c r="T227" s="71"/>
      <c r="U227" s="71"/>
      <c r="V227" s="71"/>
      <c r="W227" s="71"/>
      <c r="X227" s="71"/>
    </row>
    <row r="228" spans="1:24" ht="13.2">
      <c r="A228" s="5"/>
      <c r="B228" s="119" t="s">
        <v>482</v>
      </c>
      <c r="C228" s="68">
        <f t="shared" si="38"/>
        <v>0.23</v>
      </c>
      <c r="D228" s="69">
        <f t="shared" si="39"/>
        <v>0.23</v>
      </c>
      <c r="E228" s="70">
        <f t="shared" si="36"/>
        <v>1</v>
      </c>
      <c r="F228" s="71"/>
      <c r="G228" s="71"/>
      <c r="H228" s="71"/>
      <c r="I228" s="73">
        <v>0.23</v>
      </c>
      <c r="J228" s="71"/>
      <c r="K228" s="71"/>
      <c r="L228" s="71"/>
      <c r="M228" s="71"/>
      <c r="N228" s="73">
        <v>3</v>
      </c>
      <c r="O228" s="73">
        <v>1</v>
      </c>
      <c r="P228" s="71"/>
      <c r="Q228" s="71"/>
      <c r="R228" s="71"/>
      <c r="S228" s="71"/>
      <c r="T228" s="71"/>
      <c r="U228" s="71"/>
      <c r="V228" s="71"/>
      <c r="W228" s="71"/>
      <c r="X228" s="71"/>
    </row>
    <row r="229" spans="1:24" ht="26.4">
      <c r="A229" s="5"/>
      <c r="B229" s="120" t="s">
        <v>483</v>
      </c>
      <c r="C229" s="68">
        <f t="shared" si="38"/>
        <v>0.5</v>
      </c>
      <c r="D229" s="69">
        <f t="shared" si="39"/>
        <v>0.5</v>
      </c>
      <c r="E229" s="70">
        <f t="shared" si="36"/>
        <v>1</v>
      </c>
      <c r="F229" s="71"/>
      <c r="G229" s="73">
        <v>0.5</v>
      </c>
      <c r="H229" s="71"/>
      <c r="I229" s="71"/>
      <c r="J229" s="71"/>
      <c r="K229" s="71"/>
      <c r="L229" s="71"/>
      <c r="M229" s="71"/>
      <c r="N229" s="73">
        <v>8</v>
      </c>
      <c r="O229" s="73">
        <v>2</v>
      </c>
      <c r="P229" s="71"/>
      <c r="Q229" s="71"/>
      <c r="R229" s="71"/>
      <c r="S229" s="73">
        <v>1</v>
      </c>
      <c r="T229" s="73">
        <v>12</v>
      </c>
      <c r="U229" s="71"/>
      <c r="V229" s="71"/>
      <c r="W229" s="71"/>
      <c r="X229" s="71"/>
    </row>
    <row r="230" spans="1:24" ht="13.2">
      <c r="A230" s="5"/>
      <c r="B230" s="118" t="s">
        <v>484</v>
      </c>
      <c r="C230" s="68">
        <f t="shared" si="38"/>
        <v>0</v>
      </c>
      <c r="D230" s="69">
        <f t="shared" si="39"/>
        <v>0</v>
      </c>
      <c r="E230" s="70" t="e">
        <f t="shared" si="36"/>
        <v>#DIV/0!</v>
      </c>
      <c r="F230" s="71"/>
      <c r="G230" s="71"/>
      <c r="H230" s="71"/>
      <c r="I230" s="71"/>
      <c r="J230" s="71"/>
      <c r="K230" s="71"/>
      <c r="L230" s="71"/>
      <c r="M230" s="71"/>
      <c r="N230" s="73">
        <v>3</v>
      </c>
      <c r="O230" s="73">
        <v>1</v>
      </c>
      <c r="P230" s="71"/>
      <c r="Q230" s="71"/>
      <c r="R230" s="71"/>
      <c r="S230" s="71"/>
      <c r="T230" s="71"/>
      <c r="U230" s="71"/>
      <c r="V230" s="71"/>
      <c r="W230" s="71"/>
      <c r="X230" s="71"/>
    </row>
    <row r="231" spans="1:24" ht="13.2">
      <c r="A231" s="5"/>
      <c r="B231" s="118" t="s">
        <v>485</v>
      </c>
      <c r="C231" s="68">
        <f t="shared" si="38"/>
        <v>0</v>
      </c>
      <c r="D231" s="69">
        <f t="shared" si="39"/>
        <v>0</v>
      </c>
      <c r="E231" s="70" t="e">
        <f t="shared" si="36"/>
        <v>#DIV/0!</v>
      </c>
      <c r="F231" s="71"/>
      <c r="G231" s="71"/>
      <c r="H231" s="71"/>
      <c r="I231" s="71"/>
      <c r="J231" s="71"/>
      <c r="K231" s="71"/>
      <c r="L231" s="71"/>
      <c r="M231" s="71"/>
      <c r="N231" s="73">
        <v>3</v>
      </c>
      <c r="O231" s="73">
        <v>1</v>
      </c>
      <c r="P231" s="71"/>
      <c r="Q231" s="71"/>
      <c r="R231" s="71"/>
      <c r="S231" s="71"/>
      <c r="T231" s="71"/>
      <c r="U231" s="71"/>
      <c r="V231" s="71"/>
      <c r="W231" s="71"/>
      <c r="X231" s="71"/>
    </row>
    <row r="232" spans="1:24" ht="13.2">
      <c r="A232" s="5"/>
      <c r="B232" s="118" t="s">
        <v>486</v>
      </c>
      <c r="C232" s="68">
        <f t="shared" si="38"/>
        <v>0</v>
      </c>
      <c r="D232" s="69">
        <f t="shared" si="39"/>
        <v>0</v>
      </c>
      <c r="E232" s="70" t="e">
        <f t="shared" si="36"/>
        <v>#DIV/0!</v>
      </c>
      <c r="F232" s="71"/>
      <c r="G232" s="71"/>
      <c r="H232" s="71"/>
      <c r="I232" s="71"/>
      <c r="J232" s="71"/>
      <c r="K232" s="71"/>
      <c r="L232" s="71"/>
      <c r="M232" s="71"/>
      <c r="N232" s="73">
        <v>3</v>
      </c>
      <c r="O232" s="73">
        <v>1</v>
      </c>
      <c r="P232" s="71"/>
      <c r="Q232" s="71"/>
      <c r="R232" s="71"/>
      <c r="S232" s="71"/>
      <c r="T232" s="71"/>
      <c r="U232" s="71"/>
      <c r="V232" s="71"/>
      <c r="W232" s="71"/>
      <c r="X232" s="71"/>
    </row>
    <row r="233" spans="1:24" ht="13.2">
      <c r="A233" s="5"/>
      <c r="B233" s="118" t="s">
        <v>487</v>
      </c>
      <c r="C233" s="68">
        <f t="shared" si="38"/>
        <v>0</v>
      </c>
      <c r="D233" s="69">
        <f t="shared" si="39"/>
        <v>0</v>
      </c>
      <c r="E233" s="70" t="e">
        <f t="shared" si="36"/>
        <v>#DIV/0!</v>
      </c>
      <c r="F233" s="71"/>
      <c r="G233" s="71"/>
      <c r="H233" s="71"/>
      <c r="I233" s="71"/>
      <c r="J233" s="71"/>
      <c r="K233" s="71"/>
      <c r="L233" s="71"/>
      <c r="M233" s="71"/>
      <c r="N233" s="73">
        <v>3</v>
      </c>
      <c r="O233" s="73">
        <v>1</v>
      </c>
      <c r="P233" s="71"/>
      <c r="Q233" s="71"/>
      <c r="R233" s="71"/>
      <c r="S233" s="71"/>
      <c r="T233" s="71"/>
      <c r="U233" s="71"/>
      <c r="V233" s="71"/>
      <c r="W233" s="71"/>
      <c r="X233" s="71"/>
    </row>
    <row r="234" spans="1:24" ht="13.2">
      <c r="A234" s="5"/>
      <c r="B234" s="118" t="s">
        <v>401</v>
      </c>
      <c r="C234" s="68">
        <f t="shared" si="38"/>
        <v>0</v>
      </c>
      <c r="D234" s="69">
        <f t="shared" si="39"/>
        <v>0</v>
      </c>
      <c r="E234" s="70" t="e">
        <f t="shared" si="36"/>
        <v>#DIV/0!</v>
      </c>
      <c r="F234" s="71"/>
      <c r="G234" s="71"/>
      <c r="H234" s="71"/>
      <c r="I234" s="71"/>
      <c r="J234" s="71"/>
      <c r="K234" s="71"/>
      <c r="L234" s="71"/>
      <c r="M234" s="71"/>
      <c r="N234" s="73">
        <v>3</v>
      </c>
      <c r="O234" s="73">
        <v>1</v>
      </c>
      <c r="P234" s="71"/>
      <c r="Q234" s="71"/>
      <c r="R234" s="71"/>
      <c r="S234" s="71"/>
      <c r="T234" s="71"/>
      <c r="U234" s="71"/>
      <c r="V234" s="71"/>
      <c r="W234" s="71"/>
      <c r="X234" s="71"/>
    </row>
    <row r="235" spans="1:24" ht="13.2">
      <c r="A235" s="5"/>
      <c r="B235" s="118" t="s">
        <v>488</v>
      </c>
      <c r="C235" s="68">
        <f t="shared" si="38"/>
        <v>0</v>
      </c>
      <c r="D235" s="69">
        <f t="shared" si="39"/>
        <v>0</v>
      </c>
      <c r="E235" s="70" t="e">
        <f t="shared" si="36"/>
        <v>#DIV/0!</v>
      </c>
      <c r="F235" s="71"/>
      <c r="G235" s="71"/>
      <c r="H235" s="71"/>
      <c r="I235" s="71"/>
      <c r="J235" s="71"/>
      <c r="K235" s="71"/>
      <c r="L235" s="71"/>
      <c r="M235" s="71"/>
      <c r="N235" s="73">
        <v>3</v>
      </c>
      <c r="O235" s="73">
        <v>1</v>
      </c>
      <c r="P235" s="71"/>
      <c r="Q235" s="71"/>
      <c r="R235" s="71"/>
      <c r="S235" s="71"/>
      <c r="T235" s="71"/>
      <c r="U235" s="71"/>
      <c r="V235" s="71"/>
      <c r="W235" s="71"/>
      <c r="X235" s="71"/>
    </row>
    <row r="236" spans="1:24" ht="13.2">
      <c r="A236" s="5"/>
      <c r="B236" s="118" t="s">
        <v>489</v>
      </c>
      <c r="C236" s="68">
        <f t="shared" si="38"/>
        <v>0</v>
      </c>
      <c r="D236" s="69">
        <f t="shared" si="39"/>
        <v>0</v>
      </c>
      <c r="E236" s="70" t="e">
        <f t="shared" si="36"/>
        <v>#DIV/0!</v>
      </c>
      <c r="F236" s="71"/>
      <c r="G236" s="71"/>
      <c r="H236" s="71"/>
      <c r="I236" s="71"/>
      <c r="J236" s="71"/>
      <c r="K236" s="71"/>
      <c r="L236" s="71"/>
      <c r="M236" s="71"/>
      <c r="N236" s="73">
        <v>3</v>
      </c>
      <c r="O236" s="73">
        <v>1</v>
      </c>
      <c r="P236" s="71"/>
      <c r="Q236" s="71"/>
      <c r="R236" s="71"/>
      <c r="S236" s="71"/>
      <c r="T236" s="71"/>
      <c r="U236" s="71"/>
      <c r="V236" s="71"/>
      <c r="W236" s="71"/>
      <c r="X236" s="71"/>
    </row>
    <row r="237" spans="1:24" ht="13.2">
      <c r="A237" s="5"/>
      <c r="B237" s="118" t="s">
        <v>490</v>
      </c>
      <c r="C237" s="68">
        <f t="shared" si="38"/>
        <v>0</v>
      </c>
      <c r="D237" s="69">
        <f t="shared" si="39"/>
        <v>0</v>
      </c>
      <c r="E237" s="70" t="e">
        <f t="shared" si="36"/>
        <v>#DIV/0!</v>
      </c>
      <c r="F237" s="71"/>
      <c r="G237" s="71"/>
      <c r="H237" s="71"/>
      <c r="I237" s="71"/>
      <c r="J237" s="71"/>
      <c r="K237" s="71"/>
      <c r="L237" s="71"/>
      <c r="M237" s="71"/>
      <c r="N237" s="73">
        <v>3</v>
      </c>
      <c r="O237" s="73">
        <v>1</v>
      </c>
      <c r="P237" s="71"/>
      <c r="Q237" s="71"/>
      <c r="R237" s="71"/>
      <c r="S237" s="71"/>
      <c r="T237" s="71"/>
      <c r="U237" s="71"/>
      <c r="V237" s="71"/>
      <c r="W237" s="71"/>
      <c r="X237" s="71"/>
    </row>
    <row r="238" spans="1:24" ht="13.2">
      <c r="A238" s="5"/>
      <c r="B238" s="118" t="s">
        <v>398</v>
      </c>
      <c r="C238" s="68">
        <f t="shared" si="38"/>
        <v>0</v>
      </c>
      <c r="D238" s="69">
        <f t="shared" si="39"/>
        <v>0</v>
      </c>
      <c r="E238" s="70" t="e">
        <f t="shared" si="36"/>
        <v>#DIV/0!</v>
      </c>
      <c r="F238" s="71"/>
      <c r="G238" s="71"/>
      <c r="H238" s="71"/>
      <c r="I238" s="71"/>
      <c r="J238" s="71"/>
      <c r="K238" s="71"/>
      <c r="L238" s="71"/>
      <c r="M238" s="71"/>
      <c r="N238" s="73">
        <v>3</v>
      </c>
      <c r="O238" s="73">
        <v>1</v>
      </c>
      <c r="P238" s="71"/>
      <c r="Q238" s="71"/>
      <c r="R238" s="71"/>
      <c r="S238" s="71"/>
      <c r="T238" s="71"/>
      <c r="U238" s="71"/>
      <c r="V238" s="71"/>
      <c r="W238" s="71"/>
      <c r="X238" s="71"/>
    </row>
    <row r="239" spans="1:24" ht="13.2">
      <c r="A239" s="5"/>
      <c r="B239" s="118" t="s">
        <v>491</v>
      </c>
      <c r="C239" s="68">
        <f t="shared" si="38"/>
        <v>0</v>
      </c>
      <c r="D239" s="69">
        <f t="shared" si="39"/>
        <v>0</v>
      </c>
      <c r="E239" s="70" t="e">
        <f t="shared" si="36"/>
        <v>#DIV/0!</v>
      </c>
      <c r="F239" s="71"/>
      <c r="G239" s="71"/>
      <c r="H239" s="71"/>
      <c r="I239" s="71"/>
      <c r="J239" s="71"/>
      <c r="K239" s="71"/>
      <c r="L239" s="71"/>
      <c r="M239" s="71"/>
      <c r="N239" s="73">
        <v>3</v>
      </c>
      <c r="O239" s="73">
        <v>1</v>
      </c>
      <c r="P239" s="71"/>
      <c r="Q239" s="71"/>
      <c r="R239" s="71"/>
      <c r="S239" s="71"/>
      <c r="T239" s="71"/>
      <c r="U239" s="71"/>
      <c r="V239" s="71"/>
      <c r="W239" s="71"/>
      <c r="X239" s="71"/>
    </row>
    <row r="240" spans="1:24" ht="13.2">
      <c r="A240" s="5"/>
      <c r="B240" s="118" t="s">
        <v>492</v>
      </c>
      <c r="C240" s="68">
        <f t="shared" si="38"/>
        <v>0</v>
      </c>
      <c r="D240" s="69">
        <f t="shared" si="39"/>
        <v>0</v>
      </c>
      <c r="E240" s="70" t="e">
        <f t="shared" si="36"/>
        <v>#DIV/0!</v>
      </c>
      <c r="F240" s="71"/>
      <c r="G240" s="71"/>
      <c r="H240" s="71"/>
      <c r="I240" s="71"/>
      <c r="J240" s="71"/>
      <c r="K240" s="71"/>
      <c r="L240" s="71"/>
      <c r="M240" s="71"/>
      <c r="N240" s="73">
        <v>3</v>
      </c>
      <c r="O240" s="73">
        <v>1</v>
      </c>
      <c r="P240" s="71"/>
      <c r="Q240" s="71"/>
      <c r="R240" s="71"/>
      <c r="S240" s="71"/>
      <c r="T240" s="71"/>
      <c r="U240" s="71"/>
      <c r="V240" s="71"/>
      <c r="W240" s="71"/>
      <c r="X240" s="71"/>
    </row>
    <row r="241" spans="1:24" ht="13.2">
      <c r="A241" s="5"/>
      <c r="B241" s="118" t="s">
        <v>493</v>
      </c>
      <c r="C241" s="68">
        <f t="shared" si="38"/>
        <v>0</v>
      </c>
      <c r="D241" s="69">
        <f t="shared" si="39"/>
        <v>0</v>
      </c>
      <c r="E241" s="70" t="e">
        <f t="shared" si="36"/>
        <v>#DIV/0!</v>
      </c>
      <c r="F241" s="71"/>
      <c r="G241" s="71"/>
      <c r="H241" s="71"/>
      <c r="I241" s="71"/>
      <c r="J241" s="71"/>
      <c r="K241" s="71"/>
      <c r="L241" s="71"/>
      <c r="M241" s="71"/>
      <c r="N241" s="73">
        <v>3</v>
      </c>
      <c r="O241" s="73">
        <v>1</v>
      </c>
      <c r="P241" s="71"/>
      <c r="Q241" s="71"/>
      <c r="R241" s="71"/>
      <c r="S241" s="71"/>
      <c r="T241" s="71"/>
      <c r="U241" s="71"/>
      <c r="V241" s="71"/>
      <c r="W241" s="71"/>
      <c r="X241" s="71"/>
    </row>
    <row r="242" spans="1:24" ht="13.2">
      <c r="A242" s="5"/>
      <c r="B242" s="118" t="s">
        <v>494</v>
      </c>
      <c r="C242" s="68">
        <f t="shared" si="38"/>
        <v>0</v>
      </c>
      <c r="D242" s="69">
        <f t="shared" si="39"/>
        <v>0</v>
      </c>
      <c r="E242" s="70" t="e">
        <f t="shared" si="36"/>
        <v>#DIV/0!</v>
      </c>
      <c r="F242" s="71"/>
      <c r="G242" s="71"/>
      <c r="H242" s="71"/>
      <c r="I242" s="71"/>
      <c r="J242" s="71"/>
      <c r="K242" s="71"/>
      <c r="L242" s="71"/>
      <c r="M242" s="71"/>
      <c r="N242" s="73">
        <v>3</v>
      </c>
      <c r="O242" s="73">
        <v>1</v>
      </c>
      <c r="P242" s="71"/>
      <c r="Q242" s="71"/>
      <c r="R242" s="71"/>
      <c r="S242" s="71"/>
      <c r="T242" s="71"/>
      <c r="U242" s="71"/>
      <c r="V242" s="71"/>
      <c r="W242" s="71"/>
      <c r="X242" s="71"/>
    </row>
    <row r="243" spans="1:24" ht="13.2">
      <c r="A243" s="5"/>
      <c r="B243" s="118" t="s">
        <v>456</v>
      </c>
      <c r="C243" s="68">
        <f t="shared" si="38"/>
        <v>0</v>
      </c>
      <c r="D243" s="69">
        <f t="shared" si="39"/>
        <v>0</v>
      </c>
      <c r="E243" s="70" t="e">
        <f t="shared" si="36"/>
        <v>#DIV/0!</v>
      </c>
      <c r="F243" s="71"/>
      <c r="G243" s="71"/>
      <c r="H243" s="71"/>
      <c r="I243" s="71"/>
      <c r="J243" s="71"/>
      <c r="K243" s="71"/>
      <c r="L243" s="71"/>
      <c r="M243" s="71"/>
      <c r="N243" s="73">
        <v>3</v>
      </c>
      <c r="O243" s="73">
        <v>1</v>
      </c>
      <c r="P243" s="71"/>
      <c r="Q243" s="71"/>
      <c r="R243" s="71"/>
      <c r="S243" s="71"/>
      <c r="T243" s="71"/>
      <c r="U243" s="71"/>
      <c r="V243" s="71"/>
      <c r="W243" s="71"/>
      <c r="X243" s="71"/>
    </row>
    <row r="244" spans="1:24" ht="13.2">
      <c r="A244" s="5"/>
      <c r="B244" s="118" t="s">
        <v>495</v>
      </c>
      <c r="C244" s="68">
        <f t="shared" si="38"/>
        <v>0</v>
      </c>
      <c r="D244" s="69">
        <f t="shared" si="39"/>
        <v>0</v>
      </c>
      <c r="E244" s="70" t="e">
        <f t="shared" si="36"/>
        <v>#DIV/0!</v>
      </c>
      <c r="F244" s="71"/>
      <c r="G244" s="71"/>
      <c r="H244" s="71"/>
      <c r="I244" s="71"/>
      <c r="J244" s="71"/>
      <c r="K244" s="71"/>
      <c r="L244" s="71"/>
      <c r="M244" s="71"/>
      <c r="N244" s="73">
        <v>3</v>
      </c>
      <c r="O244" s="73">
        <v>1</v>
      </c>
      <c r="P244" s="71"/>
      <c r="Q244" s="71"/>
      <c r="R244" s="71"/>
      <c r="S244" s="71"/>
      <c r="T244" s="71"/>
      <c r="U244" s="71"/>
      <c r="V244" s="71"/>
      <c r="W244" s="71"/>
      <c r="X244" s="71"/>
    </row>
    <row r="245" spans="1:24" ht="13.2">
      <c r="A245" s="5"/>
      <c r="B245" s="118" t="s">
        <v>496</v>
      </c>
      <c r="C245" s="68">
        <f t="shared" si="38"/>
        <v>0</v>
      </c>
      <c r="D245" s="69">
        <f t="shared" si="39"/>
        <v>0</v>
      </c>
      <c r="E245" s="70" t="e">
        <f t="shared" si="36"/>
        <v>#DIV/0!</v>
      </c>
      <c r="F245" s="71"/>
      <c r="G245" s="71"/>
      <c r="H245" s="71"/>
      <c r="I245" s="71"/>
      <c r="J245" s="71"/>
      <c r="K245" s="71"/>
      <c r="L245" s="71"/>
      <c r="M245" s="71"/>
      <c r="N245" s="73">
        <v>3</v>
      </c>
      <c r="O245" s="73">
        <v>1</v>
      </c>
      <c r="P245" s="71"/>
      <c r="Q245" s="71"/>
      <c r="R245" s="71"/>
      <c r="S245" s="71"/>
      <c r="T245" s="71"/>
      <c r="U245" s="71"/>
      <c r="V245" s="71"/>
      <c r="W245" s="71"/>
      <c r="X245" s="71"/>
    </row>
    <row r="246" spans="1:24" ht="13.2">
      <c r="A246" s="5"/>
      <c r="B246" s="118" t="s">
        <v>497</v>
      </c>
      <c r="C246" s="68">
        <f t="shared" si="38"/>
        <v>0</v>
      </c>
      <c r="D246" s="69">
        <f t="shared" si="39"/>
        <v>0</v>
      </c>
      <c r="E246" s="70" t="e">
        <f t="shared" si="36"/>
        <v>#DIV/0!</v>
      </c>
      <c r="F246" s="71"/>
      <c r="G246" s="71"/>
      <c r="H246" s="71"/>
      <c r="I246" s="71"/>
      <c r="J246" s="71"/>
      <c r="K246" s="71"/>
      <c r="L246" s="71"/>
      <c r="M246" s="71"/>
      <c r="N246" s="73">
        <v>3</v>
      </c>
      <c r="O246" s="73">
        <v>1</v>
      </c>
      <c r="P246" s="71"/>
      <c r="Q246" s="71"/>
      <c r="R246" s="71"/>
      <c r="S246" s="71"/>
      <c r="T246" s="71"/>
      <c r="U246" s="71"/>
      <c r="V246" s="71"/>
      <c r="W246" s="71"/>
      <c r="X246" s="71"/>
    </row>
    <row r="247" spans="1:24" ht="13.2">
      <c r="A247" s="5"/>
      <c r="B247" s="118" t="s">
        <v>498</v>
      </c>
      <c r="C247" s="68">
        <f t="shared" si="38"/>
        <v>0</v>
      </c>
      <c r="D247" s="69">
        <f t="shared" si="39"/>
        <v>0</v>
      </c>
      <c r="E247" s="70" t="e">
        <f t="shared" si="36"/>
        <v>#DIV/0!</v>
      </c>
      <c r="F247" s="71"/>
      <c r="G247" s="71"/>
      <c r="H247" s="71"/>
      <c r="I247" s="71"/>
      <c r="J247" s="71"/>
      <c r="K247" s="71"/>
      <c r="L247" s="71"/>
      <c r="M247" s="71"/>
      <c r="N247" s="73">
        <v>3</v>
      </c>
      <c r="O247" s="73">
        <v>1</v>
      </c>
      <c r="P247" s="71"/>
      <c r="Q247" s="71"/>
      <c r="R247" s="71"/>
      <c r="S247" s="71"/>
      <c r="T247" s="71"/>
      <c r="U247" s="71"/>
      <c r="V247" s="71"/>
      <c r="W247" s="71"/>
      <c r="X247" s="71"/>
    </row>
    <row r="249" spans="1:24" ht="13.2">
      <c r="A249" s="121"/>
      <c r="B249" s="122" t="s">
        <v>41</v>
      </c>
      <c r="C249" s="123">
        <f t="shared" ref="C249:D249" si="40">SUM(C5:C247)</f>
        <v>107.87940000000005</v>
      </c>
      <c r="D249" s="123">
        <f t="shared" si="40"/>
        <v>75.25890000000004</v>
      </c>
      <c r="E249" s="124">
        <f>D249/C249</f>
        <v>0.69762067642200465</v>
      </c>
      <c r="F249" s="123">
        <f t="shared" ref="F249:K249" si="41">SUM(F5:F247)</f>
        <v>2.17</v>
      </c>
      <c r="G249" s="123">
        <f t="shared" si="41"/>
        <v>45.558550000000011</v>
      </c>
      <c r="H249" s="123">
        <f t="shared" si="41"/>
        <v>1.6913</v>
      </c>
      <c r="I249" s="123">
        <f t="shared" si="41"/>
        <v>25.589050000000004</v>
      </c>
      <c r="J249" s="123">
        <f t="shared" si="41"/>
        <v>10.245000000000001</v>
      </c>
      <c r="K249" s="123">
        <f t="shared" si="41"/>
        <v>20.735499999999998</v>
      </c>
      <c r="L249" s="123" t="s">
        <v>42</v>
      </c>
      <c r="M249" s="123" t="s">
        <v>42</v>
      </c>
      <c r="N249" s="123" t="s">
        <v>42</v>
      </c>
      <c r="O249" s="123" t="s">
        <v>42</v>
      </c>
      <c r="P249" s="123" t="s">
        <v>42</v>
      </c>
      <c r="Q249" s="123">
        <f t="shared" ref="Q249:X249" si="42">SUM(Q5:Q247)</f>
        <v>14.536</v>
      </c>
      <c r="R249" s="123">
        <f t="shared" si="42"/>
        <v>4.4224999999999994</v>
      </c>
      <c r="S249" s="123">
        <f t="shared" si="42"/>
        <v>20</v>
      </c>
      <c r="T249" s="123">
        <f t="shared" si="42"/>
        <v>185.1</v>
      </c>
      <c r="U249" s="123">
        <f t="shared" si="42"/>
        <v>0</v>
      </c>
      <c r="V249" s="123">
        <f t="shared" si="42"/>
        <v>0</v>
      </c>
      <c r="W249" s="123">
        <f t="shared" si="42"/>
        <v>15</v>
      </c>
      <c r="X249" s="123">
        <f t="shared" si="42"/>
        <v>88</v>
      </c>
    </row>
    <row r="251" spans="1:24" ht="13.2">
      <c r="G251" s="125">
        <f>G249-G19-G23-5.35</f>
        <v>37.74195000000001</v>
      </c>
    </row>
  </sheetData>
  <mergeCells count="21">
    <mergeCell ref="X2:X3"/>
    <mergeCell ref="M1:M3"/>
    <mergeCell ref="N1:N3"/>
    <mergeCell ref="O1:O3"/>
    <mergeCell ref="P1:P3"/>
    <mergeCell ref="Q1:Q3"/>
    <mergeCell ref="R1:R3"/>
    <mergeCell ref="W1:X1"/>
    <mergeCell ref="L1:L3"/>
    <mergeCell ref="S1:V1"/>
    <mergeCell ref="S2:T2"/>
    <mergeCell ref="U2:V2"/>
    <mergeCell ref="W2:W3"/>
    <mergeCell ref="F2:I2"/>
    <mergeCell ref="J2:K2"/>
    <mergeCell ref="A1:A3"/>
    <mergeCell ref="B1:B3"/>
    <mergeCell ref="C1:C3"/>
    <mergeCell ref="D1:D3"/>
    <mergeCell ref="E1:E3"/>
    <mergeCell ref="F1:K1"/>
  </mergeCells>
  <hyperlinks>
    <hyperlink ref="B4" r:id="rId1"/>
    <hyperlink ref="B31" r:id="rId2"/>
    <hyperlink ref="B54" r:id="rId3"/>
    <hyperlink ref="B66" r:id="rId4"/>
    <hyperlink ref="B74" r:id="rId5"/>
    <hyperlink ref="B84" r:id="rId6"/>
    <hyperlink ref="B115" r:id="rId7"/>
    <hyperlink ref="B131" r:id="rId8"/>
    <hyperlink ref="B145" r:id="rId9"/>
    <hyperlink ref="B174" r:id="rId10"/>
    <hyperlink ref="B186" r:id="rId11"/>
    <hyperlink ref="B189" r:id="rId12"/>
    <hyperlink ref="B192" r:id="rId13"/>
    <hyperlink ref="B220" r:id="rId14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206"/>
  <sheetViews>
    <sheetView workbookViewId="0">
      <pane ySplit="3" topLeftCell="A4" activePane="bottomLeft" state="frozen"/>
      <selection pane="bottomLeft" activeCell="B5" sqref="B5"/>
    </sheetView>
  </sheetViews>
  <sheetFormatPr defaultColWidth="12.5546875" defaultRowHeight="15.75" customHeight="1"/>
  <cols>
    <col min="1" max="1" width="5.44140625" customWidth="1"/>
    <col min="2" max="2" width="34.5546875" customWidth="1"/>
    <col min="3" max="18" width="12.5546875" customWidth="1"/>
  </cols>
  <sheetData>
    <row r="1" spans="1:24" ht="13.2">
      <c r="A1" s="172" t="s">
        <v>0</v>
      </c>
      <c r="B1" s="175" t="s">
        <v>43</v>
      </c>
      <c r="C1" s="177" t="s">
        <v>2</v>
      </c>
      <c r="D1" s="178" t="s">
        <v>3</v>
      </c>
      <c r="E1" s="177" t="s">
        <v>4</v>
      </c>
      <c r="F1" s="179" t="s">
        <v>5</v>
      </c>
      <c r="G1" s="180"/>
      <c r="H1" s="180"/>
      <c r="I1" s="180"/>
      <c r="J1" s="180"/>
      <c r="K1" s="181"/>
      <c r="L1" s="178" t="s">
        <v>6</v>
      </c>
      <c r="M1" s="178" t="s">
        <v>7</v>
      </c>
      <c r="N1" s="178" t="s">
        <v>8</v>
      </c>
      <c r="O1" s="178" t="s">
        <v>9</v>
      </c>
      <c r="P1" s="178" t="s">
        <v>10</v>
      </c>
      <c r="Q1" s="178" t="s">
        <v>44</v>
      </c>
      <c r="R1" s="178" t="s">
        <v>12</v>
      </c>
      <c r="S1" s="179" t="s">
        <v>13</v>
      </c>
      <c r="T1" s="180"/>
      <c r="U1" s="180"/>
      <c r="V1" s="181"/>
      <c r="W1" s="179" t="s">
        <v>14</v>
      </c>
      <c r="X1" s="181"/>
    </row>
    <row r="2" spans="1:24" ht="13.2">
      <c r="A2" s="173"/>
      <c r="B2" s="176"/>
      <c r="C2" s="176"/>
      <c r="D2" s="176"/>
      <c r="E2" s="176"/>
      <c r="F2" s="169" t="s">
        <v>15</v>
      </c>
      <c r="G2" s="170"/>
      <c r="H2" s="170"/>
      <c r="I2" s="171"/>
      <c r="J2" s="169" t="s">
        <v>16</v>
      </c>
      <c r="K2" s="171"/>
      <c r="L2" s="176"/>
      <c r="M2" s="176"/>
      <c r="N2" s="176"/>
      <c r="O2" s="176"/>
      <c r="P2" s="176"/>
      <c r="Q2" s="176"/>
      <c r="R2" s="176"/>
      <c r="S2" s="169" t="s">
        <v>17</v>
      </c>
      <c r="T2" s="171"/>
      <c r="U2" s="169" t="s">
        <v>18</v>
      </c>
      <c r="V2" s="171"/>
      <c r="W2" s="182" t="s">
        <v>19</v>
      </c>
      <c r="X2" s="182" t="s">
        <v>20</v>
      </c>
    </row>
    <row r="3" spans="1:24" ht="13.2">
      <c r="A3" s="174"/>
      <c r="B3" s="171"/>
      <c r="C3" s="171"/>
      <c r="D3" s="171"/>
      <c r="E3" s="17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71"/>
      <c r="M3" s="171"/>
      <c r="N3" s="171"/>
      <c r="O3" s="171"/>
      <c r="P3" s="171"/>
      <c r="Q3" s="171"/>
      <c r="R3" s="171"/>
      <c r="S3" s="1" t="s">
        <v>19</v>
      </c>
      <c r="T3" s="1" t="s">
        <v>20</v>
      </c>
      <c r="U3" s="1" t="s">
        <v>19</v>
      </c>
      <c r="V3" s="1" t="s">
        <v>20</v>
      </c>
      <c r="W3" s="171"/>
      <c r="X3" s="171"/>
    </row>
    <row r="4" spans="1:24" ht="15.75" customHeight="1">
      <c r="A4" s="64"/>
      <c r="B4" s="102" t="s">
        <v>499</v>
      </c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24" ht="15">
      <c r="A5" s="5"/>
      <c r="B5" s="105"/>
      <c r="C5" s="127">
        <f t="shared" ref="C5:C6" si="0">SUM(F5:K5)</f>
        <v>0</v>
      </c>
      <c r="D5" s="128">
        <f t="shared" ref="D5:D6" si="1">SUM(F5:I5)</f>
        <v>0</v>
      </c>
      <c r="E5" s="129" t="e">
        <f t="shared" ref="E5:E6" si="2">D5/C5</f>
        <v>#DIV/0!</v>
      </c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</row>
    <row r="6" spans="1:24" ht="15">
      <c r="A6" s="5"/>
      <c r="B6" s="131" t="s">
        <v>500</v>
      </c>
      <c r="C6" s="132">
        <f t="shared" si="0"/>
        <v>0.34599999999999997</v>
      </c>
      <c r="D6" s="128">
        <f t="shared" si="1"/>
        <v>0</v>
      </c>
      <c r="E6" s="129">
        <f t="shared" si="2"/>
        <v>0</v>
      </c>
      <c r="F6" s="130"/>
      <c r="G6" s="130"/>
      <c r="H6" s="130"/>
      <c r="I6" s="130"/>
      <c r="J6" s="130"/>
      <c r="K6" s="133">
        <v>0.34599999999999997</v>
      </c>
      <c r="L6" s="130"/>
      <c r="M6" s="130"/>
      <c r="N6" s="133">
        <v>5</v>
      </c>
      <c r="O6" s="133">
        <v>2</v>
      </c>
      <c r="P6" s="130"/>
      <c r="Q6" s="130"/>
      <c r="R6" s="130"/>
      <c r="S6" s="130"/>
      <c r="T6" s="130"/>
      <c r="U6" s="130"/>
      <c r="V6" s="130"/>
      <c r="W6" s="130"/>
      <c r="X6" s="130"/>
    </row>
    <row r="7" spans="1:24" ht="15.75" customHeight="1">
      <c r="A7" s="64"/>
      <c r="B7" s="102" t="s">
        <v>163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</row>
    <row r="8" spans="1:24" ht="15">
      <c r="A8" s="134"/>
      <c r="B8" s="135" t="s">
        <v>501</v>
      </c>
      <c r="C8" s="136">
        <f t="shared" ref="C8:C15" si="3">SUM(F8:K8)</f>
        <v>0.16300000000000001</v>
      </c>
      <c r="D8" s="128">
        <f t="shared" ref="D8:D15" si="4">SUM(F8:I8)</f>
        <v>0</v>
      </c>
      <c r="E8" s="129">
        <f t="shared" ref="E8:E15" si="5">D8/C8</f>
        <v>0</v>
      </c>
      <c r="F8" s="137"/>
      <c r="G8" s="137"/>
      <c r="H8" s="137"/>
      <c r="I8" s="137"/>
      <c r="J8" s="137"/>
      <c r="K8" s="138">
        <v>0.16300000000000001</v>
      </c>
      <c r="L8" s="137"/>
      <c r="M8" s="137"/>
      <c r="N8" s="138">
        <v>3</v>
      </c>
      <c r="O8" s="138">
        <v>1</v>
      </c>
      <c r="P8" s="137"/>
      <c r="Q8" s="137"/>
      <c r="R8" s="137"/>
      <c r="S8" s="137"/>
      <c r="T8" s="137"/>
      <c r="U8" s="137"/>
      <c r="V8" s="137"/>
      <c r="W8" s="137"/>
      <c r="X8" s="137"/>
    </row>
    <row r="9" spans="1:24" ht="15">
      <c r="A9" s="139"/>
      <c r="B9" s="140" t="s">
        <v>103</v>
      </c>
      <c r="C9" s="136">
        <f t="shared" si="3"/>
        <v>0.23200000000000001</v>
      </c>
      <c r="D9" s="128">
        <f t="shared" si="4"/>
        <v>0</v>
      </c>
      <c r="E9" s="129">
        <f t="shared" si="5"/>
        <v>0</v>
      </c>
      <c r="F9" s="141"/>
      <c r="G9" s="141"/>
      <c r="H9" s="141"/>
      <c r="I9" s="141"/>
      <c r="J9" s="141"/>
      <c r="K9" s="142">
        <v>0.23200000000000001</v>
      </c>
      <c r="L9" s="141"/>
      <c r="M9" s="141"/>
      <c r="N9" s="142">
        <v>4</v>
      </c>
      <c r="O9" s="142">
        <v>1</v>
      </c>
      <c r="P9" s="141"/>
      <c r="Q9" s="141"/>
      <c r="R9" s="141"/>
      <c r="S9" s="141"/>
      <c r="T9" s="141"/>
      <c r="U9" s="141"/>
      <c r="V9" s="141"/>
      <c r="W9" s="141"/>
      <c r="X9" s="141"/>
    </row>
    <row r="10" spans="1:24" ht="15">
      <c r="A10" s="139"/>
      <c r="B10" s="140" t="s">
        <v>336</v>
      </c>
      <c r="C10" s="136">
        <f t="shared" si="3"/>
        <v>1.1499999999999999</v>
      </c>
      <c r="D10" s="128">
        <f t="shared" si="4"/>
        <v>1.1499999999999999</v>
      </c>
      <c r="E10" s="129">
        <f t="shared" si="5"/>
        <v>1</v>
      </c>
      <c r="F10" s="141"/>
      <c r="G10" s="143">
        <v>1.1499999999999999</v>
      </c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</row>
    <row r="11" spans="1:24" ht="15">
      <c r="A11" s="139"/>
      <c r="B11" s="140" t="s">
        <v>72</v>
      </c>
      <c r="C11" s="136">
        <f t="shared" si="3"/>
        <v>0.63500000000000001</v>
      </c>
      <c r="D11" s="128">
        <f t="shared" si="4"/>
        <v>0.63500000000000001</v>
      </c>
      <c r="E11" s="129">
        <f t="shared" si="5"/>
        <v>1</v>
      </c>
      <c r="F11" s="141"/>
      <c r="G11" s="141"/>
      <c r="H11" s="141"/>
      <c r="I11" s="143">
        <v>0.63500000000000001</v>
      </c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</row>
    <row r="12" spans="1:24" ht="15">
      <c r="A12" s="139"/>
      <c r="B12" s="140" t="s">
        <v>174</v>
      </c>
      <c r="C12" s="136">
        <f t="shared" si="3"/>
        <v>0.72499999999999998</v>
      </c>
      <c r="D12" s="128">
        <f t="shared" si="4"/>
        <v>0.72499999999999998</v>
      </c>
      <c r="E12" s="129">
        <f t="shared" si="5"/>
        <v>1</v>
      </c>
      <c r="F12" s="141"/>
      <c r="G12" s="141"/>
      <c r="H12" s="141"/>
      <c r="I12" s="143">
        <v>0.72499999999999998</v>
      </c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</row>
    <row r="13" spans="1:24" ht="15">
      <c r="A13" s="139"/>
      <c r="B13" s="140" t="s">
        <v>376</v>
      </c>
      <c r="C13" s="136">
        <f t="shared" si="3"/>
        <v>0.26</v>
      </c>
      <c r="D13" s="128">
        <f t="shared" si="4"/>
        <v>0.26</v>
      </c>
      <c r="E13" s="129">
        <f t="shared" si="5"/>
        <v>1</v>
      </c>
      <c r="F13" s="141"/>
      <c r="G13" s="141"/>
      <c r="H13" s="141"/>
      <c r="I13" s="143">
        <v>0.26</v>
      </c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</row>
    <row r="14" spans="1:24" ht="15">
      <c r="A14" s="139"/>
      <c r="B14" s="140" t="s">
        <v>155</v>
      </c>
      <c r="C14" s="136">
        <f t="shared" si="3"/>
        <v>0.65900000000000003</v>
      </c>
      <c r="D14" s="128">
        <f t="shared" si="4"/>
        <v>0.65900000000000003</v>
      </c>
      <c r="E14" s="129">
        <f t="shared" si="5"/>
        <v>1</v>
      </c>
      <c r="F14" s="141"/>
      <c r="G14" s="141"/>
      <c r="H14" s="141"/>
      <c r="I14" s="143">
        <v>0.65900000000000003</v>
      </c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</row>
    <row r="15" spans="1:24" ht="15">
      <c r="A15" s="139"/>
      <c r="B15" s="140" t="s">
        <v>195</v>
      </c>
      <c r="C15" s="136">
        <f t="shared" si="3"/>
        <v>0.7</v>
      </c>
      <c r="D15" s="128">
        <f t="shared" si="4"/>
        <v>0.7</v>
      </c>
      <c r="E15" s="129">
        <f t="shared" si="5"/>
        <v>1</v>
      </c>
      <c r="F15" s="141"/>
      <c r="G15" s="141"/>
      <c r="H15" s="141"/>
      <c r="I15" s="143">
        <v>0.7</v>
      </c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</row>
    <row r="16" spans="1:24" ht="15.75" customHeight="1">
      <c r="A16" s="64"/>
      <c r="B16" s="102" t="s">
        <v>502</v>
      </c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</row>
    <row r="17" spans="1:24" ht="15">
      <c r="A17" s="5"/>
      <c r="B17" s="131" t="s">
        <v>155</v>
      </c>
      <c r="C17" s="136">
        <f t="shared" ref="C17:C32" si="6">SUM(F17:K17)</f>
        <v>2</v>
      </c>
      <c r="D17" s="128">
        <f t="shared" ref="D17:D32" si="7">SUM(F17:I17)</f>
        <v>2</v>
      </c>
      <c r="E17" s="129">
        <f t="shared" ref="E17:E32" si="8">D17/C17</f>
        <v>1</v>
      </c>
      <c r="F17" s="130"/>
      <c r="G17" s="133">
        <v>2</v>
      </c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15">
      <c r="A18" s="5"/>
      <c r="B18" s="131" t="s">
        <v>188</v>
      </c>
      <c r="C18" s="136">
        <f t="shared" si="6"/>
        <v>0.6</v>
      </c>
      <c r="D18" s="128">
        <f t="shared" si="7"/>
        <v>0.6</v>
      </c>
      <c r="E18" s="129">
        <f t="shared" si="8"/>
        <v>1</v>
      </c>
      <c r="F18" s="130"/>
      <c r="G18" s="130"/>
      <c r="H18" s="130"/>
      <c r="I18" s="133">
        <v>0.6</v>
      </c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15">
      <c r="A19" s="5"/>
      <c r="B19" s="131" t="s">
        <v>503</v>
      </c>
      <c r="C19" s="136">
        <f t="shared" si="6"/>
        <v>0.3</v>
      </c>
      <c r="D19" s="128">
        <f t="shared" si="7"/>
        <v>0.3</v>
      </c>
      <c r="E19" s="129">
        <f t="shared" si="8"/>
        <v>1</v>
      </c>
      <c r="F19" s="130"/>
      <c r="G19" s="133">
        <v>0.3</v>
      </c>
      <c r="H19" s="130"/>
      <c r="I19" s="133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15">
      <c r="A20" s="5"/>
      <c r="B20" s="131" t="s">
        <v>174</v>
      </c>
      <c r="C20" s="136">
        <f t="shared" si="6"/>
        <v>0.3</v>
      </c>
      <c r="D20" s="128">
        <f t="shared" si="7"/>
        <v>0.3</v>
      </c>
      <c r="E20" s="129">
        <f t="shared" si="8"/>
        <v>1</v>
      </c>
      <c r="F20" s="130"/>
      <c r="G20" s="130"/>
      <c r="H20" s="130"/>
      <c r="I20" s="133">
        <v>0.3</v>
      </c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5">
      <c r="A21" s="5"/>
      <c r="B21" s="131" t="s">
        <v>72</v>
      </c>
      <c r="C21" s="136">
        <f t="shared" si="6"/>
        <v>0.2</v>
      </c>
      <c r="D21" s="128">
        <f t="shared" si="7"/>
        <v>0.2</v>
      </c>
      <c r="E21" s="129">
        <f t="shared" si="8"/>
        <v>1</v>
      </c>
      <c r="F21" s="130"/>
      <c r="G21" s="130"/>
      <c r="H21" s="130"/>
      <c r="I21" s="133">
        <v>0.2</v>
      </c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5">
      <c r="A22" s="5"/>
      <c r="B22" s="131" t="s">
        <v>504</v>
      </c>
      <c r="C22" s="136">
        <f t="shared" si="6"/>
        <v>0.18</v>
      </c>
      <c r="D22" s="128">
        <f t="shared" si="7"/>
        <v>0.18</v>
      </c>
      <c r="E22" s="129">
        <f t="shared" si="8"/>
        <v>1</v>
      </c>
      <c r="F22" s="130"/>
      <c r="G22" s="133">
        <v>0.18</v>
      </c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5">
      <c r="A23" s="5"/>
      <c r="B23" s="131" t="s">
        <v>111</v>
      </c>
      <c r="C23" s="136">
        <f t="shared" si="6"/>
        <v>0.2</v>
      </c>
      <c r="D23" s="128">
        <f t="shared" si="7"/>
        <v>0.2</v>
      </c>
      <c r="E23" s="129">
        <f t="shared" si="8"/>
        <v>1</v>
      </c>
      <c r="F23" s="130"/>
      <c r="G23" s="130"/>
      <c r="H23" s="130"/>
      <c r="I23" s="133">
        <v>0.2</v>
      </c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5">
      <c r="A24" s="5"/>
      <c r="B24" s="131" t="s">
        <v>505</v>
      </c>
      <c r="C24" s="136">
        <f t="shared" si="6"/>
        <v>0.3</v>
      </c>
      <c r="D24" s="128">
        <f t="shared" si="7"/>
        <v>0.3</v>
      </c>
      <c r="E24" s="129">
        <f t="shared" si="8"/>
        <v>1</v>
      </c>
      <c r="F24" s="130"/>
      <c r="G24" s="130"/>
      <c r="H24" s="130"/>
      <c r="I24" s="133">
        <v>0.3</v>
      </c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5">
      <c r="A25" s="5"/>
      <c r="B25" s="131" t="s">
        <v>156</v>
      </c>
      <c r="C25" s="136">
        <f t="shared" si="6"/>
        <v>1.1000000000000001</v>
      </c>
      <c r="D25" s="128">
        <f t="shared" si="7"/>
        <v>1.1000000000000001</v>
      </c>
      <c r="E25" s="129">
        <f t="shared" si="8"/>
        <v>1</v>
      </c>
      <c r="F25" s="130"/>
      <c r="G25" s="133">
        <v>1.1000000000000001</v>
      </c>
      <c r="H25" s="130"/>
      <c r="I25" s="133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5">
      <c r="A26" s="5"/>
      <c r="B26" s="131" t="s">
        <v>405</v>
      </c>
      <c r="C26" s="136">
        <f t="shared" si="6"/>
        <v>0.5</v>
      </c>
      <c r="D26" s="128">
        <f t="shared" si="7"/>
        <v>0.5</v>
      </c>
      <c r="E26" s="129">
        <f t="shared" si="8"/>
        <v>1</v>
      </c>
      <c r="F26" s="130"/>
      <c r="G26" s="130"/>
      <c r="H26" s="130"/>
      <c r="I26" s="133">
        <v>0.5</v>
      </c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5">
      <c r="A27" s="5"/>
      <c r="B27" s="131" t="s">
        <v>506</v>
      </c>
      <c r="C27" s="136">
        <f t="shared" si="6"/>
        <v>0.5</v>
      </c>
      <c r="D27" s="128">
        <f t="shared" si="7"/>
        <v>0.5</v>
      </c>
      <c r="E27" s="129">
        <f t="shared" si="8"/>
        <v>1</v>
      </c>
      <c r="F27" s="130"/>
      <c r="G27" s="133">
        <v>0.5</v>
      </c>
      <c r="H27" s="130"/>
      <c r="I27" s="133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5">
      <c r="A28" s="5"/>
      <c r="B28" s="131" t="s">
        <v>135</v>
      </c>
      <c r="C28" s="136">
        <f t="shared" si="6"/>
        <v>0.3</v>
      </c>
      <c r="D28" s="128">
        <f t="shared" si="7"/>
        <v>0.3</v>
      </c>
      <c r="E28" s="129">
        <f t="shared" si="8"/>
        <v>1</v>
      </c>
      <c r="F28" s="130"/>
      <c r="G28" s="130"/>
      <c r="H28" s="130"/>
      <c r="I28" s="133">
        <v>0.3</v>
      </c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5">
      <c r="A29" s="5"/>
      <c r="B29" s="131" t="s">
        <v>507</v>
      </c>
      <c r="C29" s="136">
        <f t="shared" si="6"/>
        <v>0.7</v>
      </c>
      <c r="D29" s="128">
        <f t="shared" si="7"/>
        <v>0.7</v>
      </c>
      <c r="E29" s="129">
        <f t="shared" si="8"/>
        <v>1</v>
      </c>
      <c r="F29" s="130"/>
      <c r="G29" s="130"/>
      <c r="H29" s="130"/>
      <c r="I29" s="133">
        <v>0.7</v>
      </c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5">
      <c r="A30" s="5"/>
      <c r="B30" s="131" t="s">
        <v>199</v>
      </c>
      <c r="C30" s="136">
        <f t="shared" si="6"/>
        <v>0.7</v>
      </c>
      <c r="D30" s="128">
        <f t="shared" si="7"/>
        <v>0.7</v>
      </c>
      <c r="E30" s="129">
        <f t="shared" si="8"/>
        <v>1</v>
      </c>
      <c r="F30" s="130"/>
      <c r="G30" s="130"/>
      <c r="H30" s="130"/>
      <c r="I30" s="133">
        <v>0.7</v>
      </c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5">
      <c r="A31" s="5"/>
      <c r="B31" s="131" t="s">
        <v>167</v>
      </c>
      <c r="C31" s="144">
        <f t="shared" si="6"/>
        <v>0</v>
      </c>
      <c r="D31" s="145">
        <f t="shared" si="7"/>
        <v>0</v>
      </c>
      <c r="E31" s="129" t="e">
        <f t="shared" si="8"/>
        <v>#DIV/0!</v>
      </c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5">
      <c r="A32" s="5"/>
      <c r="B32" s="131" t="s">
        <v>508</v>
      </c>
      <c r="C32" s="136">
        <f t="shared" si="6"/>
        <v>0.3</v>
      </c>
      <c r="D32" s="128">
        <f t="shared" si="7"/>
        <v>0</v>
      </c>
      <c r="E32" s="129">
        <f t="shared" si="8"/>
        <v>0</v>
      </c>
      <c r="F32" s="130"/>
      <c r="G32" s="130"/>
      <c r="H32" s="130"/>
      <c r="I32" s="130"/>
      <c r="J32" s="130"/>
      <c r="K32" s="133">
        <v>0.3</v>
      </c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5.75" customHeight="1">
      <c r="A33" s="64"/>
      <c r="B33" s="102" t="s">
        <v>509</v>
      </c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</row>
    <row r="34" spans="1:24" ht="15">
      <c r="A34" s="5"/>
      <c r="B34" s="131" t="s">
        <v>510</v>
      </c>
      <c r="C34" s="136">
        <f t="shared" ref="C34:C43" si="9">SUM(F34:K34)</f>
        <v>3.9</v>
      </c>
      <c r="D34" s="128">
        <f t="shared" ref="D34:D43" si="10">SUM(F34:I34)</f>
        <v>3.9</v>
      </c>
      <c r="E34" s="129">
        <f t="shared" ref="E34:E43" si="11">D34/C34</f>
        <v>1</v>
      </c>
      <c r="F34" s="130"/>
      <c r="G34" s="133">
        <v>3.9</v>
      </c>
      <c r="H34" s="130"/>
      <c r="I34" s="130"/>
      <c r="J34" s="130"/>
      <c r="K34" s="130"/>
      <c r="L34" s="130"/>
      <c r="M34" s="130"/>
      <c r="N34" s="130"/>
      <c r="O34" s="130"/>
      <c r="P34" s="146"/>
      <c r="Q34" s="130"/>
      <c r="R34" s="130"/>
      <c r="S34" s="130"/>
      <c r="T34" s="130"/>
      <c r="U34" s="130"/>
      <c r="V34" s="130"/>
      <c r="W34" s="130"/>
      <c r="X34" s="130"/>
    </row>
    <row r="35" spans="1:24" ht="15">
      <c r="A35" s="5"/>
      <c r="B35" s="131" t="s">
        <v>511</v>
      </c>
      <c r="C35" s="136">
        <f t="shared" si="9"/>
        <v>0.85</v>
      </c>
      <c r="D35" s="128">
        <f t="shared" si="10"/>
        <v>0.85</v>
      </c>
      <c r="E35" s="129">
        <f t="shared" si="11"/>
        <v>1</v>
      </c>
      <c r="F35" s="130"/>
      <c r="G35" s="133">
        <v>0.85</v>
      </c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</row>
    <row r="36" spans="1:24" ht="15">
      <c r="A36" s="5"/>
      <c r="B36" s="131" t="s">
        <v>512</v>
      </c>
      <c r="C36" s="136">
        <f t="shared" si="9"/>
        <v>0.27</v>
      </c>
      <c r="D36" s="128">
        <f t="shared" si="10"/>
        <v>0.27</v>
      </c>
      <c r="E36" s="129">
        <f t="shared" si="11"/>
        <v>1</v>
      </c>
      <c r="F36" s="130"/>
      <c r="G36" s="133">
        <v>0.27</v>
      </c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</row>
    <row r="37" spans="1:24" ht="15">
      <c r="A37" s="5"/>
      <c r="B37" s="131" t="s">
        <v>513</v>
      </c>
      <c r="C37" s="136">
        <f t="shared" si="9"/>
        <v>0.6</v>
      </c>
      <c r="D37" s="128">
        <f t="shared" si="10"/>
        <v>0.6</v>
      </c>
      <c r="E37" s="129">
        <f t="shared" si="11"/>
        <v>1</v>
      </c>
      <c r="F37" s="130"/>
      <c r="G37" s="130"/>
      <c r="H37" s="130"/>
      <c r="I37" s="133">
        <v>0.6</v>
      </c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</row>
    <row r="38" spans="1:24" ht="15">
      <c r="A38" s="5"/>
      <c r="B38" s="131" t="s">
        <v>199</v>
      </c>
      <c r="C38" s="136">
        <f t="shared" si="9"/>
        <v>1.83</v>
      </c>
      <c r="D38" s="128">
        <f t="shared" si="10"/>
        <v>1.83</v>
      </c>
      <c r="E38" s="129">
        <f t="shared" si="11"/>
        <v>1</v>
      </c>
      <c r="F38" s="130"/>
      <c r="G38" s="133">
        <v>1.83</v>
      </c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</row>
    <row r="39" spans="1:24" ht="15">
      <c r="A39" s="5"/>
      <c r="B39" s="131" t="s">
        <v>173</v>
      </c>
      <c r="C39" s="136">
        <f t="shared" si="9"/>
        <v>0.4</v>
      </c>
      <c r="D39" s="128">
        <f t="shared" si="10"/>
        <v>0.4</v>
      </c>
      <c r="E39" s="129">
        <f t="shared" si="11"/>
        <v>1</v>
      </c>
      <c r="F39" s="130"/>
      <c r="G39" s="130"/>
      <c r="H39" s="130"/>
      <c r="I39" s="133">
        <v>0.4</v>
      </c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</row>
    <row r="40" spans="1:24" ht="15">
      <c r="A40" s="5"/>
      <c r="B40" s="131" t="s">
        <v>167</v>
      </c>
      <c r="C40" s="136">
        <f t="shared" si="9"/>
        <v>0.4</v>
      </c>
      <c r="D40" s="128">
        <f t="shared" si="10"/>
        <v>0.4</v>
      </c>
      <c r="E40" s="129">
        <f t="shared" si="11"/>
        <v>1</v>
      </c>
      <c r="F40" s="130"/>
      <c r="G40" s="130"/>
      <c r="H40" s="130"/>
      <c r="I40" s="133">
        <v>0.4</v>
      </c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</row>
    <row r="41" spans="1:24" ht="15">
      <c r="A41" s="5"/>
      <c r="B41" s="131" t="s">
        <v>514</v>
      </c>
      <c r="C41" s="136">
        <f t="shared" si="9"/>
        <v>0.35</v>
      </c>
      <c r="D41" s="128">
        <f t="shared" si="10"/>
        <v>0.35</v>
      </c>
      <c r="E41" s="129">
        <f t="shared" si="11"/>
        <v>1</v>
      </c>
      <c r="F41" s="130"/>
      <c r="G41" s="130"/>
      <c r="H41" s="130"/>
      <c r="I41" s="133">
        <v>0.35</v>
      </c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</row>
    <row r="42" spans="1:24" ht="15">
      <c r="A42" s="5"/>
      <c r="B42" s="131" t="s">
        <v>515</v>
      </c>
      <c r="C42" s="136">
        <f t="shared" si="9"/>
        <v>0.5</v>
      </c>
      <c r="D42" s="128">
        <f t="shared" si="10"/>
        <v>0.5</v>
      </c>
      <c r="E42" s="129">
        <f t="shared" si="11"/>
        <v>1</v>
      </c>
      <c r="F42" s="130"/>
      <c r="G42" s="130"/>
      <c r="H42" s="130"/>
      <c r="I42" s="133">
        <v>0.5</v>
      </c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</row>
    <row r="43" spans="1:24" ht="15">
      <c r="A43" s="5"/>
      <c r="B43" s="131" t="s">
        <v>86</v>
      </c>
      <c r="C43" s="136">
        <f t="shared" si="9"/>
        <v>0.8</v>
      </c>
      <c r="D43" s="128">
        <f t="shared" si="10"/>
        <v>0.8</v>
      </c>
      <c r="E43" s="129">
        <f t="shared" si="11"/>
        <v>1</v>
      </c>
      <c r="F43" s="130"/>
      <c r="G43" s="130"/>
      <c r="H43" s="130"/>
      <c r="I43" s="133">
        <v>0.8</v>
      </c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</row>
    <row r="44" spans="1:24" ht="15.75" customHeight="1">
      <c r="A44" s="64"/>
      <c r="B44" s="102" t="s">
        <v>516</v>
      </c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</row>
    <row r="45" spans="1:24" ht="15">
      <c r="A45" s="5"/>
      <c r="B45" s="131" t="s">
        <v>517</v>
      </c>
      <c r="C45" s="132">
        <f>SUM(F45:K45)</f>
        <v>1.57</v>
      </c>
      <c r="D45" s="136">
        <f>SUM(F45:I45)</f>
        <v>1.57</v>
      </c>
      <c r="E45" s="129">
        <f>D45/C45</f>
        <v>1</v>
      </c>
      <c r="F45" s="130"/>
      <c r="G45" s="133">
        <v>1.57</v>
      </c>
      <c r="H45" s="130"/>
      <c r="I45" s="130"/>
      <c r="J45" s="130"/>
      <c r="K45" s="130"/>
      <c r="L45" s="130"/>
      <c r="M45" s="130"/>
      <c r="N45" s="133">
        <v>6</v>
      </c>
      <c r="O45" s="133">
        <v>2</v>
      </c>
      <c r="P45" s="130"/>
      <c r="Q45" s="130"/>
      <c r="R45" s="130"/>
      <c r="S45" s="130"/>
      <c r="T45" s="130"/>
      <c r="U45" s="130"/>
      <c r="V45" s="130"/>
      <c r="W45" s="130"/>
      <c r="X45" s="130"/>
    </row>
    <row r="46" spans="1:24" ht="15">
      <c r="A46" s="5"/>
      <c r="B46" s="131" t="s">
        <v>111</v>
      </c>
      <c r="C46" s="107">
        <v>1.282</v>
      </c>
      <c r="D46" s="147">
        <v>1.282</v>
      </c>
      <c r="E46" s="148">
        <v>1</v>
      </c>
      <c r="F46" s="130"/>
      <c r="G46" s="133">
        <v>0.4</v>
      </c>
      <c r="H46" s="130"/>
      <c r="I46" s="133">
        <v>0.88200000000000001</v>
      </c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</row>
    <row r="47" spans="1:24" ht="15">
      <c r="A47" s="5"/>
      <c r="B47" s="131" t="s">
        <v>518</v>
      </c>
      <c r="C47" s="107">
        <v>0.7</v>
      </c>
      <c r="D47" s="147">
        <v>0.7</v>
      </c>
      <c r="E47" s="148">
        <v>1</v>
      </c>
      <c r="F47" s="130"/>
      <c r="G47" s="130"/>
      <c r="H47" s="130"/>
      <c r="I47" s="133">
        <v>0.7</v>
      </c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</row>
    <row r="48" spans="1:24" ht="15">
      <c r="A48" s="5"/>
      <c r="B48" s="131" t="s">
        <v>173</v>
      </c>
      <c r="C48" s="107">
        <v>0.6</v>
      </c>
      <c r="D48" s="147">
        <v>0.6</v>
      </c>
      <c r="E48" s="148">
        <v>1</v>
      </c>
      <c r="F48" s="130"/>
      <c r="G48" s="133">
        <v>0.2</v>
      </c>
      <c r="H48" s="130"/>
      <c r="I48" s="133">
        <v>0.4</v>
      </c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</row>
    <row r="49" spans="1:24" ht="15">
      <c r="A49" s="5"/>
      <c r="B49" s="131" t="s">
        <v>72</v>
      </c>
      <c r="C49" s="107">
        <v>0.27</v>
      </c>
      <c r="D49" s="147">
        <v>0.27</v>
      </c>
      <c r="E49" s="148">
        <v>1</v>
      </c>
      <c r="F49" s="130"/>
      <c r="G49" s="130"/>
      <c r="H49" s="130"/>
      <c r="I49" s="133">
        <v>0.27</v>
      </c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</row>
    <row r="50" spans="1:24" ht="15">
      <c r="A50" s="5"/>
      <c r="B50" s="131" t="s">
        <v>199</v>
      </c>
      <c r="C50" s="107">
        <v>0.59599999999999997</v>
      </c>
      <c r="D50" s="147">
        <v>0.59599999999999997</v>
      </c>
      <c r="E50" s="148">
        <v>1</v>
      </c>
      <c r="F50" s="130"/>
      <c r="G50" s="130"/>
      <c r="H50" s="130"/>
      <c r="I50" s="133">
        <v>0.59599999999999997</v>
      </c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</row>
    <row r="51" spans="1:24" ht="15">
      <c r="A51" s="5"/>
      <c r="B51" s="149">
        <v>45162</v>
      </c>
      <c r="C51" s="107">
        <v>0.53</v>
      </c>
      <c r="D51" s="147">
        <v>0.53</v>
      </c>
      <c r="E51" s="148">
        <v>1</v>
      </c>
      <c r="F51" s="130"/>
      <c r="G51" s="130"/>
      <c r="H51" s="130"/>
      <c r="I51" s="133">
        <v>0.53</v>
      </c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</row>
    <row r="52" spans="1:24" ht="15">
      <c r="A52" s="5"/>
      <c r="B52" s="131" t="s">
        <v>98</v>
      </c>
      <c r="C52" s="107">
        <v>0.221</v>
      </c>
      <c r="D52" s="147">
        <v>0.221</v>
      </c>
      <c r="E52" s="148">
        <v>1</v>
      </c>
      <c r="F52" s="130"/>
      <c r="G52" s="130"/>
      <c r="H52" s="130"/>
      <c r="I52" s="133">
        <v>0.221</v>
      </c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</row>
    <row r="53" spans="1:24" ht="15">
      <c r="A53" s="5"/>
      <c r="B53" s="131" t="s">
        <v>133</v>
      </c>
      <c r="C53" s="107">
        <v>0.249</v>
      </c>
      <c r="D53" s="147">
        <v>0.249</v>
      </c>
      <c r="E53" s="148">
        <v>1</v>
      </c>
      <c r="F53" s="130"/>
      <c r="G53" s="130"/>
      <c r="H53" s="130"/>
      <c r="I53" s="133">
        <v>0.249</v>
      </c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</row>
    <row r="54" spans="1:24" ht="15">
      <c r="A54" s="5"/>
      <c r="B54" s="131" t="s">
        <v>519</v>
      </c>
      <c r="C54" s="107">
        <v>0.34</v>
      </c>
      <c r="D54" s="147">
        <v>0.34</v>
      </c>
      <c r="E54" s="148">
        <v>1</v>
      </c>
      <c r="F54" s="130"/>
      <c r="G54" s="130"/>
      <c r="H54" s="130"/>
      <c r="I54" s="133">
        <v>0.34</v>
      </c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</row>
    <row r="55" spans="1:24" ht="15">
      <c r="A55" s="5"/>
      <c r="B55" s="131" t="s">
        <v>155</v>
      </c>
      <c r="C55" s="107">
        <v>0.76900000000000002</v>
      </c>
      <c r="D55" s="147">
        <v>0.76900000000000002</v>
      </c>
      <c r="E55" s="148">
        <v>1</v>
      </c>
      <c r="F55" s="130"/>
      <c r="G55" s="130"/>
      <c r="H55" s="130"/>
      <c r="I55" s="133">
        <v>0.76900000000000002</v>
      </c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</row>
    <row r="56" spans="1:24" ht="15">
      <c r="A56" s="5"/>
      <c r="B56" s="131" t="s">
        <v>174</v>
      </c>
      <c r="C56" s="107">
        <v>0.7</v>
      </c>
      <c r="D56" s="147">
        <v>0.7</v>
      </c>
      <c r="E56" s="148">
        <v>1</v>
      </c>
      <c r="F56" s="130"/>
      <c r="G56" s="130"/>
      <c r="H56" s="130"/>
      <c r="I56" s="133">
        <v>0.7</v>
      </c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</row>
    <row r="57" spans="1:24" ht="15">
      <c r="A57" s="5"/>
      <c r="B57" s="131" t="s">
        <v>520</v>
      </c>
      <c r="C57" s="107">
        <v>0.44</v>
      </c>
      <c r="D57" s="147">
        <v>0.44</v>
      </c>
      <c r="E57" s="148">
        <v>1</v>
      </c>
      <c r="F57" s="130"/>
      <c r="G57" s="130"/>
      <c r="H57" s="130"/>
      <c r="I57" s="133">
        <v>0.44</v>
      </c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</row>
    <row r="58" spans="1:24" ht="15">
      <c r="A58" s="5"/>
      <c r="B58" s="131" t="s">
        <v>521</v>
      </c>
      <c r="C58" s="107">
        <v>0.2</v>
      </c>
      <c r="D58" s="147">
        <v>0.2</v>
      </c>
      <c r="E58" s="148">
        <v>1</v>
      </c>
      <c r="F58" s="130"/>
      <c r="G58" s="130"/>
      <c r="H58" s="130"/>
      <c r="I58" s="133">
        <v>0.2</v>
      </c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</row>
    <row r="59" spans="1:24" ht="15">
      <c r="A59" s="5"/>
      <c r="B59" s="131" t="s">
        <v>71</v>
      </c>
      <c r="C59" s="107">
        <v>0.4</v>
      </c>
      <c r="D59" s="147">
        <v>0.4</v>
      </c>
      <c r="E59" s="70">
        <f>D59/C59</f>
        <v>1</v>
      </c>
      <c r="F59" s="130"/>
      <c r="G59" s="130"/>
      <c r="H59" s="130"/>
      <c r="I59" s="133">
        <v>0.4</v>
      </c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</row>
    <row r="60" spans="1:24" ht="15.75" customHeight="1">
      <c r="A60" s="64"/>
      <c r="B60" s="102" t="s">
        <v>522</v>
      </c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</row>
    <row r="61" spans="1:24" ht="15">
      <c r="A61" s="5"/>
      <c r="B61" s="131" t="s">
        <v>424</v>
      </c>
      <c r="C61" s="107">
        <v>0.25</v>
      </c>
      <c r="D61" s="147">
        <v>0.25</v>
      </c>
      <c r="E61" s="148">
        <v>1</v>
      </c>
      <c r="F61" s="130"/>
      <c r="G61" s="133">
        <v>0.25</v>
      </c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</row>
    <row r="62" spans="1:24" ht="15">
      <c r="A62" s="5"/>
      <c r="B62" s="131" t="s">
        <v>111</v>
      </c>
      <c r="C62" s="107">
        <v>0.252</v>
      </c>
      <c r="D62" s="147">
        <v>0.252</v>
      </c>
      <c r="E62" s="148">
        <v>1</v>
      </c>
      <c r="F62" s="130"/>
      <c r="G62" s="133"/>
      <c r="H62" s="130"/>
      <c r="I62" s="133">
        <v>0.252</v>
      </c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</row>
    <row r="63" spans="1:24" ht="15">
      <c r="A63" s="5"/>
      <c r="B63" s="131" t="s">
        <v>199</v>
      </c>
      <c r="C63" s="107">
        <v>0.255</v>
      </c>
      <c r="D63" s="147">
        <v>0.255</v>
      </c>
      <c r="E63" s="148">
        <v>1</v>
      </c>
      <c r="F63" s="130"/>
      <c r="G63" s="130"/>
      <c r="H63" s="130"/>
      <c r="I63" s="133">
        <v>0.255</v>
      </c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</row>
    <row r="64" spans="1:24" ht="15">
      <c r="A64" s="5"/>
      <c r="B64" s="131" t="s">
        <v>72</v>
      </c>
      <c r="C64" s="107">
        <v>0.436</v>
      </c>
      <c r="D64" s="147">
        <v>0.436</v>
      </c>
      <c r="E64" s="148">
        <v>1</v>
      </c>
      <c r="F64" s="130"/>
      <c r="G64" s="130"/>
      <c r="H64" s="130"/>
      <c r="I64" s="133">
        <v>0.436</v>
      </c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</row>
    <row r="65" spans="1:24" ht="15">
      <c r="A65" s="5"/>
      <c r="B65" s="131" t="s">
        <v>523</v>
      </c>
      <c r="C65" s="107">
        <v>0.45800000000000002</v>
      </c>
      <c r="D65" s="147">
        <v>0.45800000000000002</v>
      </c>
      <c r="E65" s="148">
        <v>1</v>
      </c>
      <c r="F65" s="130"/>
      <c r="G65" s="133">
        <v>0.45800000000000002</v>
      </c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</row>
    <row r="66" spans="1:24" ht="15">
      <c r="A66" s="5"/>
      <c r="B66" s="131" t="s">
        <v>195</v>
      </c>
      <c r="C66" s="107">
        <v>0.20200000000000001</v>
      </c>
      <c r="D66" s="147">
        <v>0.20200000000000001</v>
      </c>
      <c r="E66" s="148">
        <v>1</v>
      </c>
      <c r="F66" s="130"/>
      <c r="G66" s="133">
        <v>0.20200000000000001</v>
      </c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</row>
    <row r="67" spans="1:24" ht="15">
      <c r="A67" s="5"/>
      <c r="B67" s="131" t="s">
        <v>524</v>
      </c>
      <c r="C67" s="107">
        <v>0.36</v>
      </c>
      <c r="D67" s="147">
        <v>0.36</v>
      </c>
      <c r="E67" s="148">
        <v>1</v>
      </c>
      <c r="F67" s="130"/>
      <c r="G67" s="133">
        <v>0.36</v>
      </c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</row>
    <row r="68" spans="1:24" ht="15">
      <c r="A68" s="5"/>
      <c r="B68" s="131" t="s">
        <v>81</v>
      </c>
      <c r="C68" s="107">
        <v>0.59499999999999997</v>
      </c>
      <c r="D68" s="147">
        <v>0.59499999999999997</v>
      </c>
      <c r="E68" s="148">
        <v>1</v>
      </c>
      <c r="F68" s="130"/>
      <c r="G68" s="133">
        <v>0.59499999999999997</v>
      </c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</row>
    <row r="69" spans="1:24" ht="15">
      <c r="A69" s="5"/>
      <c r="B69" s="131" t="s">
        <v>525</v>
      </c>
      <c r="C69" s="107">
        <v>0.28999999999999998</v>
      </c>
      <c r="D69" s="147">
        <v>0.28999999999999998</v>
      </c>
      <c r="E69" s="148">
        <v>1</v>
      </c>
      <c r="F69" s="130"/>
      <c r="G69" s="133">
        <v>0.28999999999999998</v>
      </c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</row>
    <row r="70" spans="1:24" ht="15">
      <c r="A70" s="5"/>
      <c r="B70" s="131" t="s">
        <v>174</v>
      </c>
      <c r="C70" s="107">
        <v>0.47499999999999998</v>
      </c>
      <c r="D70" s="147">
        <v>0.47499999999999998</v>
      </c>
      <c r="E70" s="148">
        <v>1</v>
      </c>
      <c r="F70" s="130"/>
      <c r="G70" s="133">
        <v>0.47499999999999998</v>
      </c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</row>
    <row r="71" spans="1:24" ht="15">
      <c r="A71" s="5"/>
      <c r="B71" s="131" t="s">
        <v>167</v>
      </c>
      <c r="C71" s="107">
        <v>0.86399999999999999</v>
      </c>
      <c r="D71" s="147">
        <v>0.86399999999999999</v>
      </c>
      <c r="E71" s="70">
        <f t="shared" ref="E71:E72" si="12">D71/C71</f>
        <v>1</v>
      </c>
      <c r="F71" s="130"/>
      <c r="G71" s="133">
        <v>0.86399999999999999</v>
      </c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</row>
    <row r="72" spans="1:24" ht="15">
      <c r="A72" s="5"/>
      <c r="B72" s="131" t="s">
        <v>424</v>
      </c>
      <c r="C72" s="107">
        <v>0.38500000000000001</v>
      </c>
      <c r="D72" s="147">
        <v>0.38500000000000001</v>
      </c>
      <c r="E72" s="70">
        <f t="shared" si="12"/>
        <v>1</v>
      </c>
      <c r="F72" s="130"/>
      <c r="G72" s="133">
        <v>0.38500000000000001</v>
      </c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</row>
    <row r="73" spans="1:24" ht="15.75" customHeight="1">
      <c r="A73" s="64"/>
      <c r="B73" s="102" t="s">
        <v>526</v>
      </c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</row>
    <row r="74" spans="1:24" ht="15">
      <c r="A74" s="5"/>
      <c r="B74" s="131" t="s">
        <v>170</v>
      </c>
      <c r="C74" s="107">
        <v>1.25</v>
      </c>
      <c r="D74" s="147">
        <v>1.25</v>
      </c>
      <c r="E74" s="70">
        <f t="shared" ref="E74:E75" si="13">D74/C74</f>
        <v>1</v>
      </c>
      <c r="F74" s="130"/>
      <c r="G74" s="133">
        <v>1.25</v>
      </c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</row>
    <row r="75" spans="1:24" ht="15">
      <c r="A75" s="5"/>
      <c r="B75" s="131" t="s">
        <v>155</v>
      </c>
      <c r="C75" s="107">
        <v>0.32</v>
      </c>
      <c r="D75" s="147">
        <v>0.32</v>
      </c>
      <c r="E75" s="70">
        <f t="shared" si="13"/>
        <v>1</v>
      </c>
      <c r="F75" s="130"/>
      <c r="G75" s="133">
        <v>0.32</v>
      </c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</row>
    <row r="76" spans="1:24" ht="15.75" customHeight="1">
      <c r="A76" s="64"/>
      <c r="B76" s="102" t="s">
        <v>527</v>
      </c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</row>
    <row r="77" spans="1:24" ht="15">
      <c r="A77" s="5"/>
      <c r="B77" s="131" t="s">
        <v>174</v>
      </c>
      <c r="C77" s="132">
        <f t="shared" ref="C77:C78" si="14">SUM(F77:K77)</f>
        <v>0.17815</v>
      </c>
      <c r="D77" s="136">
        <f t="shared" ref="D77:D78" si="15">SUM(F77:I77)</f>
        <v>0</v>
      </c>
      <c r="E77" s="129">
        <f t="shared" ref="E77:E78" si="16">D77/C77</f>
        <v>0</v>
      </c>
      <c r="F77" s="130"/>
      <c r="G77" s="130"/>
      <c r="H77" s="130"/>
      <c r="I77" s="130"/>
      <c r="J77" s="130"/>
      <c r="K77" s="133">
        <v>0.17815</v>
      </c>
      <c r="L77" s="130"/>
      <c r="M77" s="130"/>
      <c r="N77" s="133">
        <v>2</v>
      </c>
      <c r="O77" s="133">
        <v>1</v>
      </c>
      <c r="P77" s="130"/>
      <c r="Q77" s="130"/>
      <c r="R77" s="130"/>
      <c r="S77" s="130"/>
      <c r="T77" s="130"/>
      <c r="U77" s="130"/>
      <c r="V77" s="130"/>
      <c r="W77" s="130"/>
      <c r="X77" s="130"/>
    </row>
    <row r="78" spans="1:24" ht="15">
      <c r="A78" s="5"/>
      <c r="B78" s="105"/>
      <c r="C78" s="127">
        <f t="shared" si="14"/>
        <v>0</v>
      </c>
      <c r="D78" s="128">
        <f t="shared" si="15"/>
        <v>0</v>
      </c>
      <c r="E78" s="129" t="e">
        <f t="shared" si="16"/>
        <v>#DIV/0!</v>
      </c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</row>
    <row r="79" spans="1:24" ht="15.75" customHeight="1">
      <c r="A79" s="64"/>
      <c r="B79" s="102" t="s">
        <v>528</v>
      </c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</row>
    <row r="80" spans="1:24" ht="15">
      <c r="A80" s="5"/>
      <c r="B80" s="105"/>
      <c r="C80" s="68">
        <f t="shared" ref="C80:C81" si="17">SUM(F80:K80)</f>
        <v>0</v>
      </c>
      <c r="D80" s="69">
        <f t="shared" ref="D80:D81" si="18">SUM(F80:I80)</f>
        <v>0</v>
      </c>
      <c r="E80" s="70" t="e">
        <f t="shared" ref="E80:E81" si="19">D80/C80</f>
        <v>#DIV/0!</v>
      </c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</row>
    <row r="81" spans="1:24" ht="15">
      <c r="A81" s="5"/>
      <c r="B81" s="105"/>
      <c r="C81" s="68">
        <f t="shared" si="17"/>
        <v>0</v>
      </c>
      <c r="D81" s="69">
        <f t="shared" si="18"/>
        <v>0</v>
      </c>
      <c r="E81" s="70" t="e">
        <f t="shared" si="19"/>
        <v>#DIV/0!</v>
      </c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</row>
    <row r="82" spans="1:24" ht="15.75" customHeight="1">
      <c r="A82" s="64"/>
      <c r="B82" s="102" t="s">
        <v>529</v>
      </c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</row>
    <row r="83" spans="1:24" ht="15">
      <c r="A83" s="5"/>
      <c r="B83" s="105"/>
      <c r="C83" s="68">
        <f t="shared" ref="C83:C84" si="20">SUM(F83:K83)</f>
        <v>0</v>
      </c>
      <c r="D83" s="69">
        <f t="shared" ref="D83:D84" si="21">SUM(F83:I83)</f>
        <v>0</v>
      </c>
      <c r="E83" s="70" t="e">
        <f t="shared" ref="E83:E84" si="22">D83/C83</f>
        <v>#DIV/0!</v>
      </c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</row>
    <row r="84" spans="1:24" ht="15">
      <c r="A84" s="5"/>
      <c r="B84" s="105"/>
      <c r="C84" s="68">
        <f t="shared" si="20"/>
        <v>0</v>
      </c>
      <c r="D84" s="69">
        <f t="shared" si="21"/>
        <v>0</v>
      </c>
      <c r="E84" s="70" t="e">
        <f t="shared" si="22"/>
        <v>#DIV/0!</v>
      </c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</row>
    <row r="85" spans="1:24" ht="15.75" customHeight="1">
      <c r="A85" s="64"/>
      <c r="B85" s="102" t="s">
        <v>270</v>
      </c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</row>
    <row r="86" spans="1:24" ht="15">
      <c r="A86" s="5"/>
      <c r="B86" s="131" t="s">
        <v>129</v>
      </c>
      <c r="C86" s="132">
        <f t="shared" ref="C86:C87" si="23">SUM(F86:K86)</f>
        <v>4.0570000000000004</v>
      </c>
      <c r="D86" s="128">
        <f t="shared" ref="D86:D87" si="24">SUM(F86:I86)</f>
        <v>4.0570000000000004</v>
      </c>
      <c r="E86" s="129">
        <f t="shared" ref="E86:E87" si="25">D86/C86</f>
        <v>1</v>
      </c>
      <c r="F86" s="130"/>
      <c r="G86" s="150">
        <v>4.0570000000000004</v>
      </c>
      <c r="H86" s="130"/>
      <c r="I86" s="130"/>
      <c r="J86" s="130"/>
      <c r="K86" s="130"/>
      <c r="L86" s="130"/>
      <c r="M86" s="130"/>
      <c r="N86" s="133">
        <v>7</v>
      </c>
      <c r="O86" s="133">
        <v>2</v>
      </c>
      <c r="P86" s="130"/>
      <c r="Q86" s="130"/>
      <c r="R86" s="130"/>
      <c r="S86" s="130"/>
      <c r="T86" s="130"/>
      <c r="U86" s="130"/>
      <c r="V86" s="130"/>
      <c r="W86" s="130"/>
      <c r="X86" s="130"/>
    </row>
    <row r="87" spans="1:24" ht="15">
      <c r="A87" s="5"/>
      <c r="B87" s="105"/>
      <c r="C87" s="127">
        <f t="shared" si="23"/>
        <v>0</v>
      </c>
      <c r="D87" s="128">
        <f t="shared" si="24"/>
        <v>0</v>
      </c>
      <c r="E87" s="129" t="e">
        <f t="shared" si="25"/>
        <v>#DIV/0!</v>
      </c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</row>
    <row r="88" spans="1:24" ht="15.75" customHeight="1">
      <c r="A88" s="64"/>
      <c r="B88" s="102" t="s">
        <v>530</v>
      </c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</row>
    <row r="89" spans="1:24" ht="15">
      <c r="A89" s="5"/>
      <c r="B89" s="131" t="s">
        <v>531</v>
      </c>
      <c r="C89" s="132">
        <f t="shared" ref="C89:C92" si="26">SUM(F89:K89)</f>
        <v>0.88700000000000001</v>
      </c>
      <c r="D89" s="136">
        <f t="shared" ref="D89:D92" si="27">SUM(F89:I89)</f>
        <v>0</v>
      </c>
      <c r="E89" s="129">
        <f t="shared" ref="E89:E92" si="28">D89/C89</f>
        <v>0</v>
      </c>
      <c r="F89" s="130"/>
      <c r="G89" s="130"/>
      <c r="H89" s="130"/>
      <c r="I89" s="133"/>
      <c r="J89" s="130"/>
      <c r="K89" s="133">
        <v>0.88700000000000001</v>
      </c>
      <c r="L89" s="130"/>
      <c r="M89" s="130"/>
      <c r="N89" s="133">
        <v>5</v>
      </c>
      <c r="O89" s="133">
        <v>2</v>
      </c>
      <c r="P89" s="130"/>
      <c r="Q89" s="130"/>
      <c r="R89" s="130"/>
      <c r="S89" s="130"/>
      <c r="T89" s="130"/>
      <c r="U89" s="130"/>
      <c r="V89" s="130"/>
      <c r="W89" s="130"/>
      <c r="X89" s="130"/>
    </row>
    <row r="90" spans="1:24" ht="15">
      <c r="A90" s="5"/>
      <c r="B90" s="131" t="s">
        <v>150</v>
      </c>
      <c r="C90" s="132">
        <f t="shared" si="26"/>
        <v>0.72899999999999998</v>
      </c>
      <c r="D90" s="136">
        <f t="shared" si="27"/>
        <v>0.72899999999999998</v>
      </c>
      <c r="E90" s="129">
        <f t="shared" si="28"/>
        <v>1</v>
      </c>
      <c r="F90" s="130"/>
      <c r="G90" s="130"/>
      <c r="H90" s="130"/>
      <c r="I90" s="133">
        <v>0.72899999999999998</v>
      </c>
      <c r="J90" s="130"/>
      <c r="K90" s="133"/>
      <c r="L90" s="130"/>
      <c r="M90" s="130"/>
      <c r="N90" s="133">
        <v>5</v>
      </c>
      <c r="O90" s="133">
        <v>2</v>
      </c>
      <c r="P90" s="130"/>
      <c r="Q90" s="130"/>
      <c r="R90" s="130"/>
      <c r="S90" s="130"/>
      <c r="T90" s="130"/>
      <c r="U90" s="130"/>
      <c r="V90" s="130"/>
      <c r="W90" s="130"/>
      <c r="X90" s="130"/>
    </row>
    <row r="91" spans="1:24" ht="15">
      <c r="A91" s="5"/>
      <c r="B91" s="131" t="s">
        <v>520</v>
      </c>
      <c r="C91" s="132">
        <f t="shared" si="26"/>
        <v>0.88700000000000001</v>
      </c>
      <c r="D91" s="136">
        <f t="shared" si="27"/>
        <v>0</v>
      </c>
      <c r="E91" s="129">
        <f t="shared" si="28"/>
        <v>0</v>
      </c>
      <c r="F91" s="130"/>
      <c r="G91" s="130"/>
      <c r="H91" s="130"/>
      <c r="I91" s="130"/>
      <c r="J91" s="130"/>
      <c r="K91" s="133">
        <v>0.88700000000000001</v>
      </c>
      <c r="L91" s="130"/>
      <c r="M91" s="130"/>
      <c r="N91" s="133">
        <v>5</v>
      </c>
      <c r="O91" s="133">
        <v>2</v>
      </c>
      <c r="P91" s="130"/>
      <c r="Q91" s="130"/>
      <c r="R91" s="130"/>
      <c r="S91" s="130"/>
      <c r="T91" s="130"/>
      <c r="U91" s="130"/>
      <c r="V91" s="130"/>
      <c r="W91" s="130"/>
      <c r="X91" s="130"/>
    </row>
    <row r="92" spans="1:24" ht="15">
      <c r="A92" s="5"/>
      <c r="B92" s="131" t="s">
        <v>117</v>
      </c>
      <c r="C92" s="132">
        <f t="shared" si="26"/>
        <v>0.39800000000000002</v>
      </c>
      <c r="D92" s="136">
        <f t="shared" si="27"/>
        <v>0.39800000000000002</v>
      </c>
      <c r="E92" s="129">
        <f t="shared" si="28"/>
        <v>1</v>
      </c>
      <c r="F92" s="130"/>
      <c r="G92" s="130"/>
      <c r="H92" s="130"/>
      <c r="I92" s="133">
        <v>0.39800000000000002</v>
      </c>
      <c r="J92" s="130"/>
      <c r="K92" s="130"/>
      <c r="L92" s="130"/>
      <c r="M92" s="130"/>
      <c r="N92" s="133">
        <v>5</v>
      </c>
      <c r="O92" s="133">
        <v>2</v>
      </c>
      <c r="P92" s="130"/>
      <c r="Q92" s="130"/>
      <c r="R92" s="130"/>
      <c r="S92" s="130"/>
      <c r="T92" s="130"/>
      <c r="U92" s="130"/>
      <c r="V92" s="130"/>
      <c r="W92" s="130"/>
      <c r="X92" s="130"/>
    </row>
    <row r="93" spans="1:24" ht="15.75" customHeight="1">
      <c r="A93" s="64"/>
      <c r="B93" s="102" t="s">
        <v>532</v>
      </c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</row>
    <row r="94" spans="1:24" ht="15">
      <c r="A94" s="5"/>
      <c r="B94" s="105"/>
      <c r="C94" s="68">
        <f t="shared" ref="C94:C95" si="29">SUM(F94:K94)</f>
        <v>0</v>
      </c>
      <c r="D94" s="69">
        <f t="shared" ref="D94:D95" si="30">SUM(F94:I94)</f>
        <v>0</v>
      </c>
      <c r="E94" s="70" t="e">
        <f t="shared" ref="E94:E95" si="31">D94/C94</f>
        <v>#DIV/0!</v>
      </c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</row>
    <row r="95" spans="1:24" ht="15">
      <c r="A95" s="5"/>
      <c r="B95" s="105"/>
      <c r="C95" s="68">
        <f t="shared" si="29"/>
        <v>0</v>
      </c>
      <c r="D95" s="69">
        <f t="shared" si="30"/>
        <v>0</v>
      </c>
      <c r="E95" s="70" t="e">
        <f t="shared" si="31"/>
        <v>#DIV/0!</v>
      </c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</row>
    <row r="96" spans="1:24" ht="15.75" customHeight="1">
      <c r="A96" s="64"/>
      <c r="B96" s="102" t="s">
        <v>533</v>
      </c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</row>
    <row r="97" spans="1:24" ht="15">
      <c r="A97" s="5"/>
      <c r="B97" s="105"/>
      <c r="C97" s="68">
        <f t="shared" ref="C97:C99" si="32">SUM(F97:K97)</f>
        <v>0</v>
      </c>
      <c r="D97" s="69">
        <f t="shared" ref="D97:D99" si="33">SUM(F97:I97)</f>
        <v>0</v>
      </c>
      <c r="E97" s="70" t="e">
        <f t="shared" ref="E97:E99" si="34">D97/C97</f>
        <v>#DIV/0!</v>
      </c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</row>
    <row r="98" spans="1:24" ht="15">
      <c r="A98" s="5"/>
      <c r="B98" s="105"/>
      <c r="C98" s="68">
        <f t="shared" si="32"/>
        <v>0</v>
      </c>
      <c r="D98" s="69">
        <f t="shared" si="33"/>
        <v>0</v>
      </c>
      <c r="E98" s="70" t="e">
        <f t="shared" si="34"/>
        <v>#DIV/0!</v>
      </c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</row>
    <row r="99" spans="1:24" ht="15">
      <c r="A99" s="5"/>
      <c r="B99" s="105"/>
      <c r="C99" s="68">
        <f t="shared" si="32"/>
        <v>0</v>
      </c>
      <c r="D99" s="69">
        <f t="shared" si="33"/>
        <v>0</v>
      </c>
      <c r="E99" s="70" t="e">
        <f t="shared" si="34"/>
        <v>#DIV/0!</v>
      </c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</row>
    <row r="100" spans="1:24" ht="15.75" customHeight="1">
      <c r="A100" s="64"/>
      <c r="B100" s="102" t="s">
        <v>534</v>
      </c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</row>
    <row r="101" spans="1:24" ht="15">
      <c r="A101" s="5"/>
      <c r="B101" s="105"/>
      <c r="C101" s="68">
        <f t="shared" ref="C101:C102" si="35">SUM(F101:K101)</f>
        <v>0</v>
      </c>
      <c r="D101" s="69">
        <f t="shared" ref="D101:D102" si="36">SUM(F101:I101)</f>
        <v>0</v>
      </c>
      <c r="E101" s="70" t="e">
        <f t="shared" ref="E101:E102" si="37">D101/C101</f>
        <v>#DIV/0!</v>
      </c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</row>
    <row r="102" spans="1:24" ht="15">
      <c r="A102" s="5"/>
      <c r="B102" s="105"/>
      <c r="C102" s="68">
        <f t="shared" si="35"/>
        <v>0</v>
      </c>
      <c r="D102" s="69">
        <f t="shared" si="36"/>
        <v>0</v>
      </c>
      <c r="E102" s="70" t="e">
        <f t="shared" si="37"/>
        <v>#DIV/0!</v>
      </c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</row>
    <row r="103" spans="1:24" ht="15.75" customHeight="1">
      <c r="A103" s="64"/>
      <c r="B103" s="102" t="s">
        <v>535</v>
      </c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</row>
    <row r="104" spans="1:24" ht="15">
      <c r="A104" s="5"/>
      <c r="B104" s="105"/>
      <c r="C104" s="68">
        <f t="shared" ref="C104:C105" si="38">SUM(F104:K104)</f>
        <v>0</v>
      </c>
      <c r="D104" s="69">
        <f t="shared" ref="D104:D105" si="39">SUM(F104:I104)</f>
        <v>0</v>
      </c>
      <c r="E104" s="70" t="e">
        <f t="shared" ref="E104:E105" si="40">D104/C104</f>
        <v>#DIV/0!</v>
      </c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</row>
    <row r="105" spans="1:24" ht="15">
      <c r="A105" s="5"/>
      <c r="B105" s="105"/>
      <c r="C105" s="68">
        <f t="shared" si="38"/>
        <v>0</v>
      </c>
      <c r="D105" s="69">
        <f t="shared" si="39"/>
        <v>0</v>
      </c>
      <c r="E105" s="70" t="e">
        <f t="shared" si="40"/>
        <v>#DIV/0!</v>
      </c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</row>
    <row r="106" spans="1:24" ht="15.75" customHeight="1">
      <c r="A106" s="64"/>
      <c r="B106" s="102" t="s">
        <v>232</v>
      </c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</row>
    <row r="107" spans="1:24" ht="15">
      <c r="A107" s="5"/>
      <c r="B107" s="105"/>
      <c r="C107" s="68">
        <f t="shared" ref="C107:C108" si="41">SUM(F107:K107)</f>
        <v>0</v>
      </c>
      <c r="D107" s="69">
        <f t="shared" ref="D107:D108" si="42">SUM(F107:I107)</f>
        <v>0</v>
      </c>
      <c r="E107" s="70" t="e">
        <f t="shared" ref="E107:E108" si="43">D107/C107</f>
        <v>#DIV/0!</v>
      </c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</row>
    <row r="108" spans="1:24" ht="15">
      <c r="A108" s="5"/>
      <c r="B108" s="105"/>
      <c r="C108" s="68">
        <f t="shared" si="41"/>
        <v>0</v>
      </c>
      <c r="D108" s="69">
        <f t="shared" si="42"/>
        <v>0</v>
      </c>
      <c r="E108" s="70" t="e">
        <f t="shared" si="43"/>
        <v>#DIV/0!</v>
      </c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</row>
    <row r="109" spans="1:24" ht="15.75" customHeight="1">
      <c r="A109" s="64"/>
      <c r="B109" s="102" t="s">
        <v>536</v>
      </c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</row>
    <row r="110" spans="1:24" ht="15">
      <c r="A110" s="5"/>
      <c r="B110" s="131" t="s">
        <v>376</v>
      </c>
      <c r="C110" s="132">
        <f t="shared" ref="C110:C111" si="44">SUM(F110:K110)</f>
        <v>9.8000000000000004E-2</v>
      </c>
      <c r="D110" s="128">
        <f t="shared" ref="D110:D111" si="45">SUM(F110:I110)</f>
        <v>9.8000000000000004E-2</v>
      </c>
      <c r="E110" s="129">
        <f t="shared" ref="E110:E111" si="46">D110/C110</f>
        <v>1</v>
      </c>
      <c r="F110" s="130"/>
      <c r="G110" s="130"/>
      <c r="H110" s="130"/>
      <c r="I110" s="133">
        <v>9.8000000000000004E-2</v>
      </c>
      <c r="J110" s="130"/>
      <c r="K110" s="130"/>
      <c r="L110" s="130"/>
      <c r="M110" s="130"/>
      <c r="N110" s="133">
        <v>3</v>
      </c>
      <c r="O110" s="133">
        <v>1</v>
      </c>
      <c r="P110" s="130"/>
      <c r="Q110" s="130"/>
      <c r="R110" s="130"/>
      <c r="S110" s="130"/>
      <c r="T110" s="130"/>
      <c r="U110" s="130"/>
      <c r="V110" s="130"/>
      <c r="W110" s="130"/>
      <c r="X110" s="130"/>
    </row>
    <row r="111" spans="1:24" ht="15">
      <c r="A111" s="5"/>
      <c r="B111" s="105"/>
      <c r="C111" s="68">
        <f t="shared" si="44"/>
        <v>0</v>
      </c>
      <c r="D111" s="69">
        <f t="shared" si="45"/>
        <v>0</v>
      </c>
      <c r="E111" s="70" t="e">
        <f t="shared" si="46"/>
        <v>#DIV/0!</v>
      </c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</row>
    <row r="112" spans="1:24" ht="15.75" customHeight="1">
      <c r="A112" s="64"/>
      <c r="B112" s="102" t="s">
        <v>537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</row>
    <row r="113" spans="1:24" ht="15">
      <c r="A113" s="5"/>
      <c r="B113" s="131" t="s">
        <v>167</v>
      </c>
      <c r="C113" s="132">
        <f t="shared" ref="C113:C114" si="47">SUM(F113:K113)</f>
        <v>0.56000000000000005</v>
      </c>
      <c r="D113" s="128">
        <f t="shared" ref="D113:D114" si="48">SUM(F113:I113)</f>
        <v>0.56000000000000005</v>
      </c>
      <c r="E113" s="129">
        <f t="shared" ref="E113:E114" si="49">D113/C113</f>
        <v>1</v>
      </c>
      <c r="F113" s="130"/>
      <c r="G113" s="130"/>
      <c r="H113" s="130"/>
      <c r="I113" s="133">
        <v>0.56000000000000005</v>
      </c>
      <c r="J113" s="130"/>
      <c r="K113" s="130"/>
      <c r="L113" s="130"/>
      <c r="M113" s="130"/>
      <c r="N113" s="133">
        <v>6</v>
      </c>
      <c r="O113" s="133">
        <v>2</v>
      </c>
      <c r="P113" s="133">
        <v>1.5</v>
      </c>
      <c r="Q113" s="133">
        <v>0.18</v>
      </c>
      <c r="R113" s="130"/>
      <c r="S113" s="130"/>
      <c r="T113" s="130"/>
      <c r="U113" s="130"/>
      <c r="V113" s="130"/>
      <c r="W113" s="130"/>
      <c r="X113" s="130"/>
    </row>
    <row r="114" spans="1:24" ht="15">
      <c r="A114" s="5"/>
      <c r="B114" s="105"/>
      <c r="C114" s="127">
        <f t="shared" si="47"/>
        <v>0</v>
      </c>
      <c r="D114" s="128">
        <f t="shared" si="48"/>
        <v>0</v>
      </c>
      <c r="E114" s="129" t="e">
        <f t="shared" si="49"/>
        <v>#DIV/0!</v>
      </c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</row>
    <row r="115" spans="1:24" ht="15.75" customHeight="1">
      <c r="A115" s="64"/>
      <c r="B115" s="102" t="s">
        <v>538</v>
      </c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</row>
    <row r="116" spans="1:24" ht="15">
      <c r="A116" s="5"/>
      <c r="B116" s="105"/>
      <c r="C116" s="68">
        <f t="shared" ref="C116:C117" si="50">SUM(F116:K116)</f>
        <v>0</v>
      </c>
      <c r="D116" s="69">
        <f t="shared" ref="D116:D117" si="51">SUM(F116:I116)</f>
        <v>0</v>
      </c>
      <c r="E116" s="70" t="e">
        <f t="shared" ref="E116:E117" si="52">D116/C116</f>
        <v>#DIV/0!</v>
      </c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</row>
    <row r="117" spans="1:24" ht="15">
      <c r="A117" s="5"/>
      <c r="B117" s="105"/>
      <c r="C117" s="68">
        <f t="shared" si="50"/>
        <v>0</v>
      </c>
      <c r="D117" s="69">
        <f t="shared" si="51"/>
        <v>0</v>
      </c>
      <c r="E117" s="70" t="e">
        <f t="shared" si="52"/>
        <v>#DIV/0!</v>
      </c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</row>
    <row r="118" spans="1:24" ht="15.75" customHeight="1">
      <c r="A118" s="64"/>
      <c r="B118" s="102" t="s">
        <v>539</v>
      </c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</row>
    <row r="119" spans="1:24" ht="15">
      <c r="A119" s="5"/>
      <c r="B119" s="105"/>
      <c r="C119" s="68">
        <f t="shared" ref="C119:C120" si="53">SUM(F119:K119)</f>
        <v>0</v>
      </c>
      <c r="D119" s="69">
        <f t="shared" ref="D119:D120" si="54">SUM(F119:I119)</f>
        <v>0</v>
      </c>
      <c r="E119" s="70" t="e">
        <f t="shared" ref="E119:E120" si="55">D119/C119</f>
        <v>#DIV/0!</v>
      </c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</row>
    <row r="120" spans="1:24" ht="15">
      <c r="A120" s="5"/>
      <c r="B120" s="105"/>
      <c r="C120" s="68">
        <f t="shared" si="53"/>
        <v>0</v>
      </c>
      <c r="D120" s="69">
        <f t="shared" si="54"/>
        <v>0</v>
      </c>
      <c r="E120" s="70" t="e">
        <f t="shared" si="55"/>
        <v>#DIV/0!</v>
      </c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</row>
    <row r="121" spans="1:24" ht="15.75" customHeight="1">
      <c r="A121" s="64"/>
      <c r="B121" s="102" t="s">
        <v>540</v>
      </c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</row>
    <row r="122" spans="1:24" ht="15">
      <c r="A122" s="5"/>
      <c r="B122" s="151" t="s">
        <v>72</v>
      </c>
      <c r="C122" s="132">
        <f t="shared" ref="C122:C123" si="56">SUM(F122:K122)</f>
        <v>0</v>
      </c>
      <c r="D122" s="128">
        <f t="shared" ref="D122:D123" si="57">SUM(F122:I122)</f>
        <v>0</v>
      </c>
      <c r="E122" s="129" t="e">
        <f t="shared" ref="E122:E123" si="58">D122/C122</f>
        <v>#DIV/0!</v>
      </c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</row>
    <row r="123" spans="1:24" ht="15">
      <c r="A123" s="5"/>
      <c r="B123" s="105"/>
      <c r="C123" s="127">
        <f t="shared" si="56"/>
        <v>0</v>
      </c>
      <c r="D123" s="128">
        <f t="shared" si="57"/>
        <v>0</v>
      </c>
      <c r="E123" s="129" t="e">
        <f t="shared" si="58"/>
        <v>#DIV/0!</v>
      </c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</row>
    <row r="124" spans="1:24" ht="15.75" customHeight="1">
      <c r="A124" s="64"/>
      <c r="B124" s="102" t="s">
        <v>541</v>
      </c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</row>
    <row r="125" spans="1:24" ht="15">
      <c r="A125" s="5"/>
      <c r="B125" s="105"/>
      <c r="C125" s="68">
        <f t="shared" ref="C125:C126" si="59">SUM(F125:K125)</f>
        <v>0</v>
      </c>
      <c r="D125" s="69">
        <f t="shared" ref="D125:D126" si="60">SUM(F125:I125)</f>
        <v>0</v>
      </c>
      <c r="E125" s="70" t="e">
        <f t="shared" ref="E125:E126" si="61">D125/C125</f>
        <v>#DIV/0!</v>
      </c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</row>
    <row r="126" spans="1:24" ht="15">
      <c r="A126" s="5"/>
      <c r="B126" s="105"/>
      <c r="C126" s="68">
        <f t="shared" si="59"/>
        <v>0</v>
      </c>
      <c r="D126" s="69">
        <f t="shared" si="60"/>
        <v>0</v>
      </c>
      <c r="E126" s="70" t="e">
        <f t="shared" si="61"/>
        <v>#DIV/0!</v>
      </c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</row>
    <row r="127" spans="1:24" ht="15.75" customHeight="1">
      <c r="A127" s="64"/>
      <c r="B127" s="102" t="s">
        <v>542</v>
      </c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</row>
    <row r="128" spans="1:24" ht="15">
      <c r="A128" s="5"/>
      <c r="B128" s="151" t="s">
        <v>543</v>
      </c>
      <c r="C128" s="68">
        <f t="shared" ref="C128:C129" si="62">SUM(F128:K128)</f>
        <v>0.59379999999999999</v>
      </c>
      <c r="D128" s="69">
        <f t="shared" ref="D128:D129" si="63">SUM(F128:I128)</f>
        <v>0.4158</v>
      </c>
      <c r="E128" s="70">
        <f t="shared" ref="E128:E129" si="64">D128/C128</f>
        <v>0.70023576961940048</v>
      </c>
      <c r="F128" s="130"/>
      <c r="G128" s="130"/>
      <c r="H128" s="130"/>
      <c r="I128" s="133">
        <v>0.4158</v>
      </c>
      <c r="J128" s="130"/>
      <c r="K128" s="133">
        <v>0.17799999999999999</v>
      </c>
      <c r="L128" s="130"/>
      <c r="M128" s="130"/>
      <c r="N128" s="133">
        <v>6</v>
      </c>
      <c r="O128" s="133">
        <v>2</v>
      </c>
      <c r="P128" s="130"/>
      <c r="Q128" s="130"/>
      <c r="R128" s="130"/>
      <c r="S128" s="130"/>
      <c r="T128" s="130"/>
      <c r="U128" s="130"/>
      <c r="V128" s="130"/>
      <c r="W128" s="130"/>
      <c r="X128" s="130"/>
    </row>
    <row r="129" spans="1:24" ht="15">
      <c r="A129" s="5"/>
      <c r="B129" s="105"/>
      <c r="C129" s="68">
        <f t="shared" si="62"/>
        <v>0</v>
      </c>
      <c r="D129" s="69">
        <f t="shared" si="63"/>
        <v>0</v>
      </c>
      <c r="E129" s="70" t="e">
        <f t="shared" si="64"/>
        <v>#DIV/0!</v>
      </c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</row>
    <row r="130" spans="1:24" ht="15.75" customHeight="1">
      <c r="A130" s="64"/>
      <c r="B130" s="102" t="s">
        <v>544</v>
      </c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</row>
    <row r="131" spans="1:24" ht="15">
      <c r="A131" s="5"/>
      <c r="B131" s="131" t="s">
        <v>199</v>
      </c>
      <c r="C131" s="68">
        <f t="shared" ref="C131:C133" si="65">SUM(F131:K131)</f>
        <v>0.47599999999999998</v>
      </c>
      <c r="D131" s="69">
        <f t="shared" ref="D131:D133" si="66">SUM(F131:I131)</f>
        <v>0.39767999999999998</v>
      </c>
      <c r="E131" s="70">
        <f t="shared" ref="E131:E133" si="67">D131/C131</f>
        <v>0.83546218487394952</v>
      </c>
      <c r="F131" s="130"/>
      <c r="G131" s="130"/>
      <c r="H131" s="130"/>
      <c r="I131" s="133">
        <v>0.39767999999999998</v>
      </c>
      <c r="J131" s="130"/>
      <c r="K131" s="133">
        <v>7.8320000000000001E-2</v>
      </c>
      <c r="L131" s="130"/>
      <c r="M131" s="130"/>
      <c r="N131" s="133">
        <v>4</v>
      </c>
      <c r="O131" s="133">
        <v>2</v>
      </c>
      <c r="P131" s="130"/>
      <c r="Q131" s="130"/>
      <c r="R131" s="130"/>
      <c r="S131" s="130"/>
      <c r="T131" s="130"/>
      <c r="U131" s="130"/>
      <c r="V131" s="130"/>
      <c r="W131" s="130"/>
      <c r="X131" s="130"/>
    </row>
    <row r="132" spans="1:24" ht="15">
      <c r="A132" s="5"/>
      <c r="B132" s="131" t="s">
        <v>95</v>
      </c>
      <c r="C132" s="68">
        <f t="shared" si="65"/>
        <v>0.49299999999999999</v>
      </c>
      <c r="D132" s="69">
        <f t="shared" si="66"/>
        <v>0.33940999999999999</v>
      </c>
      <c r="E132" s="70">
        <f t="shared" si="67"/>
        <v>0.68845841784989859</v>
      </c>
      <c r="F132" s="130"/>
      <c r="G132" s="130"/>
      <c r="H132" s="130"/>
      <c r="I132" s="133">
        <v>0.33940999999999999</v>
      </c>
      <c r="J132" s="130"/>
      <c r="K132" s="133">
        <v>0.15359</v>
      </c>
      <c r="L132" s="130"/>
      <c r="M132" s="130"/>
      <c r="N132" s="133">
        <v>4</v>
      </c>
      <c r="O132" s="133">
        <v>2</v>
      </c>
      <c r="P132" s="130"/>
      <c r="Q132" s="130"/>
      <c r="R132" s="130"/>
      <c r="S132" s="130"/>
      <c r="T132" s="130"/>
      <c r="U132" s="130"/>
      <c r="V132" s="130"/>
      <c r="W132" s="130"/>
      <c r="X132" s="130"/>
    </row>
    <row r="133" spans="1:24" ht="15">
      <c r="A133" s="5"/>
      <c r="B133" s="131" t="s">
        <v>155</v>
      </c>
      <c r="C133" s="68">
        <f t="shared" si="65"/>
        <v>1.0529999999999999</v>
      </c>
      <c r="D133" s="69">
        <f t="shared" si="66"/>
        <v>1.0529999999999999</v>
      </c>
      <c r="E133" s="70">
        <f t="shared" si="67"/>
        <v>1</v>
      </c>
      <c r="F133" s="130"/>
      <c r="G133" s="133">
        <v>1.0529999999999999</v>
      </c>
      <c r="H133" s="130"/>
      <c r="I133" s="130"/>
      <c r="J133" s="130"/>
      <c r="K133" s="130"/>
      <c r="L133" s="130"/>
      <c r="M133" s="130"/>
      <c r="N133" s="133">
        <v>6</v>
      </c>
      <c r="O133" s="133">
        <v>2</v>
      </c>
      <c r="P133" s="130"/>
      <c r="Q133" s="130"/>
      <c r="R133" s="130"/>
      <c r="S133" s="130"/>
      <c r="T133" s="130"/>
      <c r="U133" s="130"/>
      <c r="V133" s="130"/>
      <c r="W133" s="130"/>
      <c r="X133" s="130"/>
    </row>
    <row r="134" spans="1:24" ht="15.75" customHeight="1">
      <c r="A134" s="64"/>
      <c r="B134" s="102" t="s">
        <v>545</v>
      </c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</row>
    <row r="135" spans="1:24" ht="15">
      <c r="A135" s="5"/>
      <c r="B135" s="105"/>
      <c r="C135" s="68">
        <f t="shared" ref="C135:C136" si="68">SUM(F135:K135)</f>
        <v>0</v>
      </c>
      <c r="D135" s="69">
        <f t="shared" ref="D135:D136" si="69">SUM(F135:I135)</f>
        <v>0</v>
      </c>
      <c r="E135" s="70" t="e">
        <f t="shared" ref="E135:E136" si="70">D135/C135</f>
        <v>#DIV/0!</v>
      </c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</row>
    <row r="136" spans="1:24" ht="15">
      <c r="A136" s="5"/>
      <c r="B136" s="105"/>
      <c r="C136" s="68">
        <f t="shared" si="68"/>
        <v>0</v>
      </c>
      <c r="D136" s="69">
        <f t="shared" si="69"/>
        <v>0</v>
      </c>
      <c r="E136" s="70" t="e">
        <f t="shared" si="70"/>
        <v>#DIV/0!</v>
      </c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</row>
    <row r="137" spans="1:24" ht="15.75" customHeight="1">
      <c r="A137" s="64"/>
      <c r="B137" s="102" t="s">
        <v>546</v>
      </c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</row>
    <row r="138" spans="1:24" ht="15">
      <c r="A138" s="5"/>
      <c r="B138" s="105"/>
      <c r="C138" s="68">
        <f t="shared" ref="C138:C139" si="71">SUM(F138:K138)</f>
        <v>0</v>
      </c>
      <c r="D138" s="69">
        <f t="shared" ref="D138:D139" si="72">SUM(F138:I138)</f>
        <v>0</v>
      </c>
      <c r="E138" s="70" t="e">
        <f t="shared" ref="E138:E139" si="73">D138/C138</f>
        <v>#DIV/0!</v>
      </c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</row>
    <row r="139" spans="1:24" ht="15">
      <c r="A139" s="5"/>
      <c r="B139" s="105"/>
      <c r="C139" s="68">
        <f t="shared" si="71"/>
        <v>0</v>
      </c>
      <c r="D139" s="69">
        <f t="shared" si="72"/>
        <v>0</v>
      </c>
      <c r="E139" s="70" t="e">
        <f t="shared" si="73"/>
        <v>#DIV/0!</v>
      </c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</row>
    <row r="140" spans="1:24" ht="15.75" customHeight="1">
      <c r="A140" s="64"/>
      <c r="B140" s="102" t="s">
        <v>547</v>
      </c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</row>
    <row r="141" spans="1:24" ht="15">
      <c r="A141" s="5"/>
      <c r="B141" s="105"/>
      <c r="C141" s="68">
        <f t="shared" ref="C141:C142" si="74">SUM(F141:K141)</f>
        <v>0</v>
      </c>
      <c r="D141" s="69">
        <f t="shared" ref="D141:D142" si="75">SUM(F141:I141)</f>
        <v>0</v>
      </c>
      <c r="E141" s="70" t="e">
        <f t="shared" ref="E141:E142" si="76">D141/C141</f>
        <v>#DIV/0!</v>
      </c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</row>
    <row r="142" spans="1:24" ht="15">
      <c r="A142" s="5"/>
      <c r="B142" s="105"/>
      <c r="C142" s="68">
        <f t="shared" si="74"/>
        <v>0</v>
      </c>
      <c r="D142" s="69">
        <f t="shared" si="75"/>
        <v>0</v>
      </c>
      <c r="E142" s="70" t="e">
        <f t="shared" si="76"/>
        <v>#DIV/0!</v>
      </c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</row>
    <row r="143" spans="1:24" ht="15.75" customHeight="1">
      <c r="A143" s="64"/>
      <c r="B143" s="102" t="s">
        <v>548</v>
      </c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</row>
    <row r="144" spans="1:24" ht="15">
      <c r="A144" s="5"/>
      <c r="B144" s="131" t="s">
        <v>549</v>
      </c>
      <c r="C144" s="68">
        <f t="shared" ref="C144:C145" si="77">SUM(F144:K144)</f>
        <v>0.53100000000000003</v>
      </c>
      <c r="D144" s="69">
        <f t="shared" ref="D144:D145" si="78">SUM(F144:I144)</f>
        <v>0.53100000000000003</v>
      </c>
      <c r="E144" s="70">
        <f t="shared" ref="E144:E145" si="79">D144/C144</f>
        <v>1</v>
      </c>
      <c r="F144" s="130"/>
      <c r="G144" s="130"/>
      <c r="H144" s="130"/>
      <c r="I144" s="133">
        <v>0.53100000000000003</v>
      </c>
      <c r="J144" s="130"/>
      <c r="K144" s="130"/>
      <c r="L144" s="130"/>
      <c r="M144" s="130"/>
      <c r="N144" s="133">
        <v>4</v>
      </c>
      <c r="O144" s="133">
        <v>2</v>
      </c>
      <c r="P144" s="130"/>
      <c r="Q144" s="130"/>
      <c r="R144" s="130"/>
      <c r="S144" s="130"/>
      <c r="T144" s="130"/>
      <c r="U144" s="130"/>
      <c r="V144" s="130"/>
      <c r="W144" s="130"/>
      <c r="X144" s="130"/>
    </row>
    <row r="145" spans="1:24" ht="15">
      <c r="A145" s="5"/>
      <c r="B145" s="105"/>
      <c r="C145" s="68">
        <f t="shared" si="77"/>
        <v>0</v>
      </c>
      <c r="D145" s="69">
        <f t="shared" si="78"/>
        <v>0</v>
      </c>
      <c r="E145" s="70" t="e">
        <f t="shared" si="79"/>
        <v>#DIV/0!</v>
      </c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</row>
    <row r="146" spans="1:24" ht="15.75" customHeight="1">
      <c r="A146" s="64"/>
      <c r="B146" s="102" t="s">
        <v>550</v>
      </c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</row>
    <row r="147" spans="1:24" ht="15">
      <c r="A147" s="5"/>
      <c r="B147" s="131" t="s">
        <v>155</v>
      </c>
      <c r="C147" s="68">
        <f t="shared" ref="C147:C148" si="80">SUM(F147:K147)</f>
        <v>0.73699999999999999</v>
      </c>
      <c r="D147" s="69">
        <f t="shared" ref="D147:D148" si="81">SUM(F147:I147)</f>
        <v>0.52512999999999999</v>
      </c>
      <c r="E147" s="70">
        <f t="shared" ref="E147:E148" si="82">D147/C147</f>
        <v>0.71252374491180459</v>
      </c>
      <c r="F147" s="130"/>
      <c r="G147" s="130"/>
      <c r="H147" s="130"/>
      <c r="I147" s="133">
        <v>0.52512999999999999</v>
      </c>
      <c r="J147" s="130"/>
      <c r="K147" s="133">
        <v>0.21187</v>
      </c>
      <c r="L147" s="130"/>
      <c r="M147" s="130"/>
      <c r="N147" s="133">
        <v>8</v>
      </c>
      <c r="O147" s="133">
        <v>2</v>
      </c>
      <c r="P147" s="130"/>
      <c r="Q147" s="130"/>
      <c r="R147" s="130"/>
      <c r="S147" s="130"/>
      <c r="T147" s="130"/>
      <c r="U147" s="130"/>
      <c r="V147" s="130"/>
      <c r="W147" s="130"/>
      <c r="X147" s="130"/>
    </row>
    <row r="148" spans="1:24" ht="15">
      <c r="A148" s="5"/>
      <c r="B148" s="105"/>
      <c r="C148" s="68">
        <f t="shared" si="80"/>
        <v>0</v>
      </c>
      <c r="D148" s="69">
        <f t="shared" si="81"/>
        <v>0</v>
      </c>
      <c r="E148" s="70" t="e">
        <f t="shared" si="82"/>
        <v>#DIV/0!</v>
      </c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</row>
    <row r="149" spans="1:24" ht="15.75" customHeight="1">
      <c r="A149" s="64"/>
      <c r="B149" s="102" t="s">
        <v>551</v>
      </c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</row>
    <row r="150" spans="1:24" ht="15">
      <c r="A150" s="5"/>
      <c r="B150" s="105"/>
      <c r="C150" s="68">
        <f t="shared" ref="C150:C151" si="83">SUM(F150:K150)</f>
        <v>0</v>
      </c>
      <c r="D150" s="69">
        <f t="shared" ref="D150:D151" si="84">SUM(F150:I150)</f>
        <v>0</v>
      </c>
      <c r="E150" s="70" t="e">
        <f t="shared" ref="E150:E151" si="85">D150/C150</f>
        <v>#DIV/0!</v>
      </c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</row>
    <row r="151" spans="1:24" ht="15">
      <c r="A151" s="5"/>
      <c r="B151" s="105"/>
      <c r="C151" s="68">
        <f t="shared" si="83"/>
        <v>0</v>
      </c>
      <c r="D151" s="69">
        <f t="shared" si="84"/>
        <v>0</v>
      </c>
      <c r="E151" s="70" t="e">
        <f t="shared" si="85"/>
        <v>#DIV/0!</v>
      </c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</row>
    <row r="152" spans="1:24" ht="15.75" customHeight="1">
      <c r="A152" s="64"/>
      <c r="B152" s="102" t="s">
        <v>552</v>
      </c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</row>
    <row r="153" spans="1:24" ht="15">
      <c r="A153" s="5"/>
      <c r="B153" s="131" t="s">
        <v>98</v>
      </c>
      <c r="C153" s="68">
        <f t="shared" ref="C153:C154" si="86">SUM(F153:K153)</f>
        <v>0.38600000000000001</v>
      </c>
      <c r="D153" s="69">
        <f t="shared" ref="D153:D154" si="87">SUM(F153:I153)</f>
        <v>0</v>
      </c>
      <c r="E153" s="70">
        <f t="shared" ref="E153:E154" si="88">D153/C153</f>
        <v>0</v>
      </c>
      <c r="F153" s="130"/>
      <c r="G153" s="130"/>
      <c r="H153" s="130"/>
      <c r="I153" s="130"/>
      <c r="J153" s="130"/>
      <c r="K153" s="133">
        <v>0.38600000000000001</v>
      </c>
      <c r="L153" s="130"/>
      <c r="M153" s="130"/>
      <c r="N153" s="130"/>
      <c r="O153" s="130"/>
      <c r="P153" s="133">
        <v>1.5</v>
      </c>
      <c r="Q153" s="133">
        <v>0.03</v>
      </c>
      <c r="R153" s="130"/>
      <c r="S153" s="130"/>
      <c r="T153" s="130"/>
      <c r="U153" s="130"/>
      <c r="V153" s="130"/>
      <c r="W153" s="130"/>
      <c r="X153" s="130"/>
    </row>
    <row r="154" spans="1:24" ht="15">
      <c r="A154" s="5"/>
      <c r="B154" s="105"/>
      <c r="C154" s="68">
        <f t="shared" si="86"/>
        <v>0</v>
      </c>
      <c r="D154" s="69">
        <f t="shared" si="87"/>
        <v>0</v>
      </c>
      <c r="E154" s="70" t="e">
        <f t="shared" si="88"/>
        <v>#DIV/0!</v>
      </c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</row>
    <row r="155" spans="1:24" ht="15.75" customHeight="1">
      <c r="A155" s="64"/>
      <c r="B155" s="102" t="s">
        <v>243</v>
      </c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</row>
    <row r="156" spans="1:24" ht="15">
      <c r="A156" s="5"/>
      <c r="B156" s="105"/>
      <c r="C156" s="68">
        <f t="shared" ref="C156:C157" si="89">SUM(F156:K156)</f>
        <v>0</v>
      </c>
      <c r="D156" s="69">
        <f t="shared" ref="D156:D157" si="90">SUM(F156:I156)</f>
        <v>0</v>
      </c>
      <c r="E156" s="70" t="e">
        <f t="shared" ref="E156:E157" si="91">D156/C156</f>
        <v>#DIV/0!</v>
      </c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</row>
    <row r="157" spans="1:24" ht="15">
      <c r="A157" s="5"/>
      <c r="B157" s="105"/>
      <c r="C157" s="68">
        <f t="shared" si="89"/>
        <v>0</v>
      </c>
      <c r="D157" s="69">
        <f t="shared" si="90"/>
        <v>0</v>
      </c>
      <c r="E157" s="70" t="e">
        <f t="shared" si="91"/>
        <v>#DIV/0!</v>
      </c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</row>
    <row r="158" spans="1:24" ht="15.75" customHeight="1">
      <c r="A158" s="64"/>
      <c r="B158" s="102" t="s">
        <v>553</v>
      </c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</row>
    <row r="159" spans="1:24" ht="15">
      <c r="A159" s="5"/>
      <c r="B159" s="131" t="s">
        <v>103</v>
      </c>
      <c r="C159" s="68">
        <f t="shared" ref="C159:C160" si="92">SUM(F159:K159)</f>
        <v>0.62072000000000005</v>
      </c>
      <c r="D159" s="69">
        <f t="shared" ref="D159:D160" si="93">SUM(F159:I159)</f>
        <v>0.62072000000000005</v>
      </c>
      <c r="E159" s="70">
        <f t="shared" ref="E159:E160" si="94">D159/C159</f>
        <v>1</v>
      </c>
      <c r="F159" s="130"/>
      <c r="G159" s="133">
        <v>0.45072000000000001</v>
      </c>
      <c r="H159" s="130"/>
      <c r="I159" s="133">
        <v>0.17</v>
      </c>
      <c r="J159" s="130"/>
      <c r="K159" s="130"/>
      <c r="L159" s="130"/>
      <c r="M159" s="130"/>
      <c r="N159" s="133">
        <v>9</v>
      </c>
      <c r="O159" s="133">
        <v>2</v>
      </c>
      <c r="P159" s="133">
        <v>1.2</v>
      </c>
      <c r="Q159" s="133">
        <v>0.32490000000000002</v>
      </c>
      <c r="R159" s="130"/>
      <c r="S159" s="130"/>
      <c r="T159" s="130"/>
      <c r="U159" s="130"/>
      <c r="V159" s="130"/>
      <c r="W159" s="130"/>
      <c r="X159" s="130"/>
    </row>
    <row r="160" spans="1:24" ht="15">
      <c r="A160" s="5"/>
      <c r="B160" s="131" t="s">
        <v>174</v>
      </c>
      <c r="C160" s="68">
        <f t="shared" si="92"/>
        <v>0.55000000000000004</v>
      </c>
      <c r="D160" s="69">
        <f t="shared" si="93"/>
        <v>0.27500000000000002</v>
      </c>
      <c r="E160" s="70">
        <f t="shared" si="94"/>
        <v>0.5</v>
      </c>
      <c r="F160" s="130"/>
      <c r="G160" s="130"/>
      <c r="H160" s="130"/>
      <c r="I160" s="133">
        <v>0.27500000000000002</v>
      </c>
      <c r="J160" s="130"/>
      <c r="K160" s="133">
        <v>0.27500000000000002</v>
      </c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</row>
    <row r="161" spans="1:24" ht="15.75" customHeight="1">
      <c r="A161" s="64"/>
      <c r="B161" s="102" t="s">
        <v>554</v>
      </c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</row>
    <row r="162" spans="1:24" ht="15">
      <c r="A162" s="5"/>
      <c r="B162" s="105"/>
      <c r="C162" s="68">
        <f t="shared" ref="C162:C163" si="95">SUM(F162:K162)</f>
        <v>0</v>
      </c>
      <c r="D162" s="69">
        <f t="shared" ref="D162:D163" si="96">SUM(F162:I162)</f>
        <v>0</v>
      </c>
      <c r="E162" s="70" t="e">
        <f t="shared" ref="E162:E163" si="97">D162/C162</f>
        <v>#DIV/0!</v>
      </c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</row>
    <row r="163" spans="1:24" ht="15">
      <c r="A163" s="5"/>
      <c r="B163" s="105"/>
      <c r="C163" s="68">
        <f t="shared" si="95"/>
        <v>0</v>
      </c>
      <c r="D163" s="69">
        <f t="shared" si="96"/>
        <v>0</v>
      </c>
      <c r="E163" s="70" t="e">
        <f t="shared" si="97"/>
        <v>#DIV/0!</v>
      </c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</row>
    <row r="164" spans="1:24" ht="15.75" customHeight="1">
      <c r="A164" s="64"/>
      <c r="B164" s="102" t="s">
        <v>555</v>
      </c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</row>
    <row r="165" spans="1:24" ht="15">
      <c r="A165" s="5"/>
      <c r="B165" s="105"/>
      <c r="C165" s="68">
        <f t="shared" ref="C165:C166" si="98">SUM(F165:K165)</f>
        <v>0</v>
      </c>
      <c r="D165" s="69">
        <f t="shared" ref="D165:D166" si="99">SUM(F165:I165)</f>
        <v>0</v>
      </c>
      <c r="E165" s="70" t="e">
        <f t="shared" ref="E165:E166" si="100">D165/C165</f>
        <v>#DIV/0!</v>
      </c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</row>
    <row r="166" spans="1:24" ht="15">
      <c r="A166" s="5"/>
      <c r="B166" s="105"/>
      <c r="C166" s="68">
        <f t="shared" si="98"/>
        <v>0</v>
      </c>
      <c r="D166" s="69">
        <f t="shared" si="99"/>
        <v>0</v>
      </c>
      <c r="E166" s="70" t="e">
        <f t="shared" si="100"/>
        <v>#DIV/0!</v>
      </c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</row>
    <row r="167" spans="1:24" ht="15.75" customHeight="1">
      <c r="A167" s="64"/>
      <c r="B167" s="102" t="s">
        <v>556</v>
      </c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</row>
    <row r="168" spans="1:24" ht="15">
      <c r="A168" s="5"/>
      <c r="B168" s="105"/>
      <c r="C168" s="68">
        <f t="shared" ref="C168:C169" si="101">SUM(F168:K168)</f>
        <v>0</v>
      </c>
      <c r="D168" s="69">
        <f t="shared" ref="D168:D169" si="102">SUM(F168:I168)</f>
        <v>0</v>
      </c>
      <c r="E168" s="70" t="e">
        <f t="shared" ref="E168:E169" si="103">D168/C168</f>
        <v>#DIV/0!</v>
      </c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</row>
    <row r="169" spans="1:24" ht="15">
      <c r="A169" s="5"/>
      <c r="B169" s="105"/>
      <c r="C169" s="68">
        <f t="shared" si="101"/>
        <v>0</v>
      </c>
      <c r="D169" s="69">
        <f t="shared" si="102"/>
        <v>0</v>
      </c>
      <c r="E169" s="70" t="e">
        <f t="shared" si="103"/>
        <v>#DIV/0!</v>
      </c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</row>
    <row r="170" spans="1:24" ht="15.75" customHeight="1">
      <c r="A170" s="64"/>
      <c r="B170" s="102" t="s">
        <v>557</v>
      </c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</row>
    <row r="171" spans="1:24" ht="15">
      <c r="A171" s="5"/>
      <c r="B171" s="105"/>
      <c r="C171" s="68">
        <f t="shared" ref="C171:C172" si="104">SUM(F171:K171)</f>
        <v>0</v>
      </c>
      <c r="D171" s="69">
        <f t="shared" ref="D171:D172" si="105">SUM(F171:I171)</f>
        <v>0</v>
      </c>
      <c r="E171" s="70" t="e">
        <f t="shared" ref="E171:E172" si="106">D171/C171</f>
        <v>#DIV/0!</v>
      </c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</row>
    <row r="172" spans="1:24" ht="15">
      <c r="A172" s="5"/>
      <c r="B172" s="105"/>
      <c r="C172" s="68">
        <f t="shared" si="104"/>
        <v>0</v>
      </c>
      <c r="D172" s="69">
        <f t="shared" si="105"/>
        <v>0</v>
      </c>
      <c r="E172" s="70" t="e">
        <f t="shared" si="106"/>
        <v>#DIV/0!</v>
      </c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</row>
    <row r="173" spans="1:24" ht="15.75" customHeight="1">
      <c r="A173" s="64"/>
      <c r="B173" s="102" t="s">
        <v>558</v>
      </c>
      <c r="C173" s="126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</row>
    <row r="174" spans="1:24" ht="15">
      <c r="A174" s="5"/>
      <c r="B174" s="105"/>
      <c r="C174" s="68">
        <f t="shared" ref="C174:C175" si="107">SUM(F174:K174)</f>
        <v>0</v>
      </c>
      <c r="D174" s="69">
        <f t="shared" ref="D174:D175" si="108">SUM(F174:I174)</f>
        <v>0</v>
      </c>
      <c r="E174" s="70" t="e">
        <f t="shared" ref="E174:E175" si="109">D174/C174</f>
        <v>#DIV/0!</v>
      </c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</row>
    <row r="175" spans="1:24" ht="15">
      <c r="A175" s="5"/>
      <c r="B175" s="105"/>
      <c r="C175" s="68">
        <f t="shared" si="107"/>
        <v>0</v>
      </c>
      <c r="D175" s="69">
        <f t="shared" si="108"/>
        <v>0</v>
      </c>
      <c r="E175" s="70" t="e">
        <f t="shared" si="109"/>
        <v>#DIV/0!</v>
      </c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</row>
    <row r="176" spans="1:24" ht="15.75" customHeight="1">
      <c r="A176" s="64"/>
      <c r="B176" s="102" t="s">
        <v>559</v>
      </c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</row>
    <row r="177" spans="1:24" ht="15">
      <c r="A177" s="5"/>
      <c r="B177" s="105"/>
      <c r="C177" s="68">
        <f t="shared" ref="C177:C178" si="110">SUM(F177:K177)</f>
        <v>0</v>
      </c>
      <c r="D177" s="69">
        <f t="shared" ref="D177:D178" si="111">SUM(F177:I177)</f>
        <v>0</v>
      </c>
      <c r="E177" s="70" t="e">
        <f t="shared" ref="E177:E178" si="112">D177/C177</f>
        <v>#DIV/0!</v>
      </c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</row>
    <row r="178" spans="1:24" ht="15">
      <c r="A178" s="5"/>
      <c r="B178" s="105"/>
      <c r="C178" s="68">
        <f t="shared" si="110"/>
        <v>0</v>
      </c>
      <c r="D178" s="69">
        <f t="shared" si="111"/>
        <v>0</v>
      </c>
      <c r="E178" s="70" t="e">
        <f t="shared" si="112"/>
        <v>#DIV/0!</v>
      </c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</row>
    <row r="179" spans="1:24" ht="15.75" customHeight="1">
      <c r="A179" s="64"/>
      <c r="B179" s="102" t="s">
        <v>560</v>
      </c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</row>
    <row r="180" spans="1:24" ht="15">
      <c r="A180" s="5"/>
      <c r="B180" s="131" t="s">
        <v>174</v>
      </c>
      <c r="C180" s="68">
        <f>SUM(F180:K180)</f>
        <v>0.67200000000000004</v>
      </c>
      <c r="D180" s="69">
        <f>SUM(F180:I180)</f>
        <v>0.67200000000000004</v>
      </c>
      <c r="E180" s="70">
        <f>D180/C180</f>
        <v>1</v>
      </c>
      <c r="F180" s="130"/>
      <c r="G180" s="133">
        <v>0.67200000000000004</v>
      </c>
      <c r="H180" s="130"/>
      <c r="I180" s="130"/>
      <c r="J180" s="130"/>
      <c r="K180" s="130"/>
      <c r="L180" s="130"/>
      <c r="M180" s="130"/>
      <c r="N180" s="133">
        <v>3</v>
      </c>
      <c r="O180" s="133">
        <v>1</v>
      </c>
      <c r="P180" s="130"/>
      <c r="Q180" s="130"/>
      <c r="R180" s="130"/>
      <c r="S180" s="130"/>
      <c r="T180" s="130"/>
      <c r="U180" s="130"/>
      <c r="V180" s="130"/>
      <c r="W180" s="130"/>
      <c r="X180" s="130"/>
    </row>
    <row r="181" spans="1:24" ht="15">
      <c r="A181" s="5"/>
      <c r="B181" s="105"/>
      <c r="C181" s="68"/>
      <c r="D181" s="69"/>
      <c r="E181" s="7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</row>
    <row r="182" spans="1:24" ht="15">
      <c r="A182" s="5"/>
      <c r="B182" s="105"/>
      <c r="C182" s="68">
        <f>SUM(F182:K182)</f>
        <v>0</v>
      </c>
      <c r="D182" s="69">
        <f>SUM(F182:I182)</f>
        <v>0</v>
      </c>
      <c r="E182" s="70" t="e">
        <f>D182/C182</f>
        <v>#DIV/0!</v>
      </c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</row>
    <row r="183" spans="1:24" ht="15.75" customHeight="1">
      <c r="A183" s="64"/>
      <c r="B183" s="102" t="s">
        <v>561</v>
      </c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</row>
    <row r="184" spans="1:24" ht="15">
      <c r="A184" s="5"/>
      <c r="B184" s="131" t="s">
        <v>173</v>
      </c>
      <c r="C184" s="68">
        <f t="shared" ref="C184:C187" si="113">SUM(F184:K184)</f>
        <v>0.93300000000000005</v>
      </c>
      <c r="D184" s="69">
        <f t="shared" ref="D184:D187" si="114">SUM(F184:I184)</f>
        <v>0.93300000000000005</v>
      </c>
      <c r="E184" s="70">
        <f t="shared" ref="E184:E187" si="115">D184/C184</f>
        <v>1</v>
      </c>
      <c r="F184" s="130"/>
      <c r="G184" s="130"/>
      <c r="H184" s="130"/>
      <c r="I184" s="133">
        <v>0.93300000000000005</v>
      </c>
      <c r="J184" s="130"/>
      <c r="K184" s="130"/>
      <c r="L184" s="130"/>
      <c r="M184" s="130"/>
      <c r="N184" s="133">
        <v>4</v>
      </c>
      <c r="O184" s="133">
        <v>2</v>
      </c>
      <c r="P184" s="130"/>
      <c r="Q184" s="130"/>
      <c r="R184" s="130"/>
      <c r="S184" s="130"/>
      <c r="T184" s="130"/>
      <c r="U184" s="130"/>
      <c r="V184" s="130"/>
      <c r="W184" s="130"/>
      <c r="X184" s="130"/>
    </row>
    <row r="185" spans="1:24" ht="15">
      <c r="A185" s="5"/>
      <c r="B185" s="131" t="s">
        <v>174</v>
      </c>
      <c r="C185" s="68">
        <f t="shared" si="113"/>
        <v>0.11299999999999999</v>
      </c>
      <c r="D185" s="69">
        <f t="shared" si="114"/>
        <v>5.0999999999999997E-2</v>
      </c>
      <c r="E185" s="70">
        <f t="shared" si="115"/>
        <v>0.45132743362831862</v>
      </c>
      <c r="F185" s="130"/>
      <c r="G185" s="130"/>
      <c r="H185" s="130"/>
      <c r="I185" s="133">
        <v>5.0999999999999997E-2</v>
      </c>
      <c r="J185" s="130"/>
      <c r="K185" s="133">
        <v>6.2E-2</v>
      </c>
      <c r="L185" s="130"/>
      <c r="M185" s="130"/>
      <c r="N185" s="133">
        <v>2.5</v>
      </c>
      <c r="O185" s="133">
        <v>1</v>
      </c>
      <c r="P185" s="130"/>
      <c r="Q185" s="130"/>
      <c r="R185" s="130"/>
      <c r="S185" s="130"/>
      <c r="T185" s="130"/>
      <c r="U185" s="130"/>
      <c r="V185" s="130"/>
      <c r="W185" s="130"/>
      <c r="X185" s="130"/>
    </row>
    <row r="186" spans="1:24" ht="15">
      <c r="A186" s="5"/>
      <c r="B186" s="131" t="s">
        <v>71</v>
      </c>
      <c r="C186" s="68">
        <f t="shared" si="113"/>
        <v>0.11899999999999999</v>
      </c>
      <c r="D186" s="69">
        <f t="shared" si="114"/>
        <v>0.11899999999999999</v>
      </c>
      <c r="E186" s="70">
        <f t="shared" si="115"/>
        <v>1</v>
      </c>
      <c r="F186" s="130"/>
      <c r="G186" s="130"/>
      <c r="H186" s="130"/>
      <c r="I186" s="133">
        <v>0.11899999999999999</v>
      </c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</row>
    <row r="187" spans="1:24" ht="15">
      <c r="A187" s="5"/>
      <c r="B187" s="105"/>
      <c r="C187" s="68">
        <f t="shared" si="113"/>
        <v>0</v>
      </c>
      <c r="D187" s="69">
        <f t="shared" si="114"/>
        <v>0</v>
      </c>
      <c r="E187" s="70" t="e">
        <f t="shared" si="115"/>
        <v>#DIV/0!</v>
      </c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</row>
    <row r="188" spans="1:24" ht="15.75" customHeight="1">
      <c r="A188" s="64"/>
      <c r="B188" s="102" t="s">
        <v>562</v>
      </c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</row>
    <row r="189" spans="1:24" ht="15">
      <c r="A189" s="5"/>
      <c r="B189" s="131" t="s">
        <v>155</v>
      </c>
      <c r="C189" s="68">
        <f t="shared" ref="C189:C191" si="116">SUM(F189:K189)</f>
        <v>0.21575</v>
      </c>
      <c r="D189" s="69">
        <f t="shared" ref="D189:D191" si="117">SUM(F189:I189)</f>
        <v>0.12181</v>
      </c>
      <c r="E189" s="70">
        <f t="shared" ref="E189:E191" si="118">D189/C189</f>
        <v>0.56458864426419464</v>
      </c>
      <c r="F189" s="130"/>
      <c r="G189" s="130"/>
      <c r="H189" s="130"/>
      <c r="I189" s="133">
        <v>0.12181</v>
      </c>
      <c r="J189" s="130"/>
      <c r="K189" s="133">
        <v>9.3939999999999996E-2</v>
      </c>
      <c r="L189" s="130"/>
      <c r="M189" s="130"/>
      <c r="N189" s="133">
        <v>4</v>
      </c>
      <c r="O189" s="133">
        <v>2</v>
      </c>
      <c r="P189" s="130"/>
      <c r="Q189" s="130"/>
      <c r="R189" s="130"/>
      <c r="S189" s="130"/>
      <c r="T189" s="130"/>
      <c r="U189" s="130"/>
      <c r="V189" s="130"/>
      <c r="W189" s="130"/>
      <c r="X189" s="130"/>
    </row>
    <row r="190" spans="1:24" ht="15">
      <c r="A190" s="5"/>
      <c r="B190" s="131" t="s">
        <v>376</v>
      </c>
      <c r="C190" s="68">
        <f t="shared" si="116"/>
        <v>0.39305000000000001</v>
      </c>
      <c r="D190" s="69">
        <f t="shared" si="117"/>
        <v>0.27300000000000002</v>
      </c>
      <c r="E190" s="70">
        <f t="shared" si="118"/>
        <v>0.6945681211041852</v>
      </c>
      <c r="F190" s="130"/>
      <c r="G190" s="130"/>
      <c r="H190" s="130"/>
      <c r="I190" s="133">
        <v>0.27300000000000002</v>
      </c>
      <c r="J190" s="130"/>
      <c r="K190" s="133">
        <v>0.12005</v>
      </c>
      <c r="L190" s="130"/>
      <c r="M190" s="130"/>
      <c r="N190" s="133">
        <v>5</v>
      </c>
      <c r="O190" s="133">
        <v>2</v>
      </c>
      <c r="P190" s="133">
        <v>1.5</v>
      </c>
      <c r="Q190" s="133">
        <v>0.16520000000000001</v>
      </c>
      <c r="R190" s="130"/>
      <c r="S190" s="130"/>
      <c r="T190" s="130"/>
      <c r="U190" s="130"/>
      <c r="V190" s="130"/>
      <c r="W190" s="130"/>
      <c r="X190" s="130"/>
    </row>
    <row r="191" spans="1:24" ht="15">
      <c r="A191" s="5"/>
      <c r="B191" s="105"/>
      <c r="C191" s="68">
        <f t="shared" si="116"/>
        <v>0</v>
      </c>
      <c r="D191" s="69">
        <f t="shared" si="117"/>
        <v>0</v>
      </c>
      <c r="E191" s="70" t="e">
        <f t="shared" si="118"/>
        <v>#DIV/0!</v>
      </c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</row>
    <row r="192" spans="1:24" ht="15.75" customHeight="1">
      <c r="A192" s="64"/>
      <c r="B192" s="102" t="s">
        <v>563</v>
      </c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</row>
    <row r="193" spans="1:24" ht="15">
      <c r="A193" s="5"/>
      <c r="B193" s="105"/>
      <c r="C193" s="68">
        <f t="shared" ref="C193:C194" si="119">SUM(F193:K193)</f>
        <v>0</v>
      </c>
      <c r="D193" s="69">
        <f t="shared" ref="D193:D194" si="120">SUM(F193:I193)</f>
        <v>0</v>
      </c>
      <c r="E193" s="70" t="e">
        <f t="shared" ref="E193:E194" si="121">D193/C193</f>
        <v>#DIV/0!</v>
      </c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</row>
    <row r="194" spans="1:24" ht="15">
      <c r="A194" s="5"/>
      <c r="B194" s="105"/>
      <c r="C194" s="68">
        <f t="shared" si="119"/>
        <v>0</v>
      </c>
      <c r="D194" s="69">
        <f t="shared" si="120"/>
        <v>0</v>
      </c>
      <c r="E194" s="70" t="e">
        <f t="shared" si="121"/>
        <v>#DIV/0!</v>
      </c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</row>
    <row r="195" spans="1:24" ht="15.75" customHeight="1">
      <c r="A195" s="64"/>
      <c r="B195" s="102" t="s">
        <v>564</v>
      </c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</row>
    <row r="196" spans="1:24" ht="15">
      <c r="A196" s="5"/>
      <c r="B196" s="105"/>
      <c r="C196" s="68">
        <f t="shared" ref="C196:C197" si="122">SUM(F196:K196)</f>
        <v>0</v>
      </c>
      <c r="D196" s="69">
        <f t="shared" ref="D196:D197" si="123">SUM(F196:I196)</f>
        <v>0</v>
      </c>
      <c r="E196" s="70" t="e">
        <f t="shared" ref="E196:E197" si="124">D196/C196</f>
        <v>#DIV/0!</v>
      </c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</row>
    <row r="197" spans="1:24" ht="15">
      <c r="A197" s="5"/>
      <c r="B197" s="105"/>
      <c r="C197" s="68">
        <f t="shared" si="122"/>
        <v>0</v>
      </c>
      <c r="D197" s="69">
        <f t="shared" si="123"/>
        <v>0</v>
      </c>
      <c r="E197" s="70" t="e">
        <f t="shared" si="124"/>
        <v>#DIV/0!</v>
      </c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</row>
    <row r="198" spans="1:24" ht="15.75" customHeight="1">
      <c r="A198" s="64"/>
      <c r="B198" s="102" t="s">
        <v>565</v>
      </c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</row>
    <row r="199" spans="1:24" ht="15">
      <c r="A199" s="5"/>
      <c r="B199" s="105"/>
      <c r="C199" s="68">
        <f t="shared" ref="C199:C200" si="125">SUM(F199:K199)</f>
        <v>0</v>
      </c>
      <c r="D199" s="69">
        <f t="shared" ref="D199:D200" si="126">SUM(F199:I199)</f>
        <v>0</v>
      </c>
      <c r="E199" s="70" t="e">
        <f t="shared" ref="E199:E200" si="127">D199/C199</f>
        <v>#DIV/0!</v>
      </c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</row>
    <row r="200" spans="1:24" ht="15">
      <c r="A200" s="5"/>
      <c r="B200" s="105"/>
      <c r="C200" s="68">
        <f t="shared" si="125"/>
        <v>0</v>
      </c>
      <c r="D200" s="69">
        <f t="shared" si="126"/>
        <v>0</v>
      </c>
      <c r="E200" s="70" t="e">
        <f t="shared" si="127"/>
        <v>#DIV/0!</v>
      </c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</row>
    <row r="201" spans="1:24" ht="15.75" customHeight="1">
      <c r="A201" s="64"/>
      <c r="B201" s="102" t="s">
        <v>566</v>
      </c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</row>
    <row r="202" spans="1:24" ht="13.2">
      <c r="A202" s="5"/>
      <c r="B202" s="5"/>
      <c r="C202" s="68">
        <f t="shared" ref="C202:C204" si="128">SUM(F202:K202)</f>
        <v>0</v>
      </c>
      <c r="D202" s="69">
        <f t="shared" ref="D202:D204" si="129">SUM(F202:I202)</f>
        <v>0</v>
      </c>
      <c r="E202" s="70" t="e">
        <f t="shared" ref="E202:E204" si="130">D202/C202</f>
        <v>#DIV/0!</v>
      </c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</row>
    <row r="203" spans="1:24" ht="13.2">
      <c r="A203" s="5"/>
      <c r="B203" s="5"/>
      <c r="C203" s="68">
        <f t="shared" si="128"/>
        <v>0</v>
      </c>
      <c r="D203" s="69">
        <f t="shared" si="129"/>
        <v>0</v>
      </c>
      <c r="E203" s="70" t="e">
        <f t="shared" si="130"/>
        <v>#DIV/0!</v>
      </c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</row>
    <row r="204" spans="1:24" ht="13.2">
      <c r="A204" s="5"/>
      <c r="B204" s="5"/>
      <c r="C204" s="68">
        <f t="shared" si="128"/>
        <v>0</v>
      </c>
      <c r="D204" s="69">
        <f t="shared" si="129"/>
        <v>0</v>
      </c>
      <c r="E204" s="70" t="e">
        <f t="shared" si="130"/>
        <v>#DIV/0!</v>
      </c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</row>
    <row r="206" spans="1:24" ht="13.2">
      <c r="A206" s="121"/>
      <c r="B206" s="122" t="s">
        <v>41</v>
      </c>
      <c r="C206" s="123">
        <f t="shared" ref="C206:D206" si="131">SUM(C4:C204)</f>
        <v>53.889469999999996</v>
      </c>
      <c r="D206" s="123">
        <f t="shared" si="131"/>
        <v>49.337549999999993</v>
      </c>
      <c r="E206" s="124">
        <f>D206/C206</f>
        <v>0.91553229230126032</v>
      </c>
      <c r="F206" s="123">
        <f t="shared" ref="F206:K206" si="132">SUM(F4:F204)</f>
        <v>0</v>
      </c>
      <c r="G206" s="123">
        <f t="shared" si="132"/>
        <v>25.931720000000002</v>
      </c>
      <c r="H206" s="123">
        <f t="shared" si="132"/>
        <v>0</v>
      </c>
      <c r="I206" s="123">
        <f t="shared" si="132"/>
        <v>23.405829999999991</v>
      </c>
      <c r="J206" s="123">
        <f t="shared" si="132"/>
        <v>0</v>
      </c>
      <c r="K206" s="123">
        <f t="shared" si="132"/>
        <v>4.5519200000000009</v>
      </c>
      <c r="L206" s="123" t="s">
        <v>42</v>
      </c>
      <c r="M206" s="123" t="s">
        <v>42</v>
      </c>
      <c r="N206" s="123" t="s">
        <v>42</v>
      </c>
      <c r="O206" s="123" t="s">
        <v>42</v>
      </c>
      <c r="P206" s="123" t="s">
        <v>42</v>
      </c>
      <c r="Q206" s="123">
        <f t="shared" ref="Q206:X206" si="133">SUM(Q4:Q204)</f>
        <v>0.70010000000000006</v>
      </c>
      <c r="R206" s="123">
        <f t="shared" si="133"/>
        <v>0</v>
      </c>
      <c r="S206" s="123">
        <f t="shared" si="133"/>
        <v>0</v>
      </c>
      <c r="T206" s="123">
        <f t="shared" si="133"/>
        <v>0</v>
      </c>
      <c r="U206" s="123">
        <f t="shared" si="133"/>
        <v>0</v>
      </c>
      <c r="V206" s="123">
        <f t="shared" si="133"/>
        <v>0</v>
      </c>
      <c r="W206" s="123">
        <f t="shared" si="133"/>
        <v>0</v>
      </c>
      <c r="X206" s="123">
        <f t="shared" si="133"/>
        <v>0</v>
      </c>
    </row>
  </sheetData>
  <mergeCells count="21">
    <mergeCell ref="X2:X3"/>
    <mergeCell ref="M1:M3"/>
    <mergeCell ref="N1:N3"/>
    <mergeCell ref="O1:O3"/>
    <mergeCell ref="P1:P3"/>
    <mergeCell ref="Q1:Q3"/>
    <mergeCell ref="R1:R3"/>
    <mergeCell ref="W1:X1"/>
    <mergeCell ref="L1:L3"/>
    <mergeCell ref="S1:V1"/>
    <mergeCell ref="S2:T2"/>
    <mergeCell ref="U2:V2"/>
    <mergeCell ref="W2:W3"/>
    <mergeCell ref="F2:I2"/>
    <mergeCell ref="J2:K2"/>
    <mergeCell ref="A1:A3"/>
    <mergeCell ref="B1:B3"/>
    <mergeCell ref="C1:C3"/>
    <mergeCell ref="D1:D3"/>
    <mergeCell ref="E1:E3"/>
    <mergeCell ref="F1:K1"/>
  </mergeCells>
  <hyperlinks>
    <hyperlink ref="B4" r:id="rId1"/>
    <hyperlink ref="B7" r:id="rId2"/>
    <hyperlink ref="B16" r:id="rId3"/>
    <hyperlink ref="B33" r:id="rId4"/>
    <hyperlink ref="B44" r:id="rId5"/>
    <hyperlink ref="B60" r:id="rId6"/>
    <hyperlink ref="B73" r:id="rId7"/>
    <hyperlink ref="B76" r:id="rId8"/>
    <hyperlink ref="B79" r:id="rId9"/>
    <hyperlink ref="B82" r:id="rId10"/>
    <hyperlink ref="B85" r:id="rId11"/>
    <hyperlink ref="B88" r:id="rId12"/>
    <hyperlink ref="B93" r:id="rId13"/>
    <hyperlink ref="B96" r:id="rId14"/>
    <hyperlink ref="B100" r:id="rId15"/>
    <hyperlink ref="B103" r:id="rId16"/>
    <hyperlink ref="B106" r:id="rId17"/>
    <hyperlink ref="B109" r:id="rId18"/>
    <hyperlink ref="B112" r:id="rId19"/>
    <hyperlink ref="B115" r:id="rId20"/>
    <hyperlink ref="B118" r:id="rId21"/>
    <hyperlink ref="B121" r:id="rId22"/>
    <hyperlink ref="B124" r:id="rId23"/>
    <hyperlink ref="B127" r:id="rId24"/>
    <hyperlink ref="B130" r:id="rId25"/>
    <hyperlink ref="B134" r:id="rId26"/>
    <hyperlink ref="B137" r:id="rId27"/>
    <hyperlink ref="B140" r:id="rId28"/>
    <hyperlink ref="B143" r:id="rId29"/>
    <hyperlink ref="B146" r:id="rId30"/>
    <hyperlink ref="B149" r:id="rId31"/>
    <hyperlink ref="B152" r:id="rId32"/>
    <hyperlink ref="B155" r:id="rId33"/>
    <hyperlink ref="B158" r:id="rId34"/>
    <hyperlink ref="B161" r:id="rId35"/>
    <hyperlink ref="B164" r:id="rId36"/>
    <hyperlink ref="B167" r:id="rId37"/>
    <hyperlink ref="B170" r:id="rId38"/>
    <hyperlink ref="B173" r:id="rId39"/>
    <hyperlink ref="B176" r:id="rId40"/>
    <hyperlink ref="B179" r:id="rId41"/>
    <hyperlink ref="B183" r:id="rId42"/>
    <hyperlink ref="B188" r:id="rId43"/>
    <hyperlink ref="B192" r:id="rId44"/>
    <hyperlink ref="B195" r:id="rId45"/>
    <hyperlink ref="B198" r:id="rId46"/>
    <hyperlink ref="B201" r:id="rId47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36"/>
  <sheetViews>
    <sheetView workbookViewId="0">
      <pane ySplit="3" topLeftCell="A4" activePane="bottomLeft" state="frozen"/>
      <selection pane="bottomLeft" activeCell="B5" sqref="B5"/>
    </sheetView>
  </sheetViews>
  <sheetFormatPr defaultColWidth="12.5546875" defaultRowHeight="15.75" customHeight="1"/>
  <cols>
    <col min="1" max="1" width="7.44140625" customWidth="1"/>
    <col min="2" max="2" width="38.5546875" customWidth="1"/>
  </cols>
  <sheetData>
    <row r="1" spans="1:24">
      <c r="A1" s="172" t="s">
        <v>0</v>
      </c>
      <c r="B1" s="175" t="s">
        <v>43</v>
      </c>
      <c r="C1" s="177" t="s">
        <v>2</v>
      </c>
      <c r="D1" s="178" t="s">
        <v>3</v>
      </c>
      <c r="E1" s="177" t="s">
        <v>4</v>
      </c>
      <c r="F1" s="179" t="s">
        <v>5</v>
      </c>
      <c r="G1" s="180"/>
      <c r="H1" s="180"/>
      <c r="I1" s="180"/>
      <c r="J1" s="180"/>
      <c r="K1" s="181"/>
      <c r="L1" s="178" t="s">
        <v>6</v>
      </c>
      <c r="M1" s="178" t="s">
        <v>7</v>
      </c>
      <c r="N1" s="178" t="s">
        <v>8</v>
      </c>
      <c r="O1" s="178" t="s">
        <v>9</v>
      </c>
      <c r="P1" s="178" t="s">
        <v>10</v>
      </c>
      <c r="Q1" s="178" t="s">
        <v>44</v>
      </c>
      <c r="R1" s="178" t="s">
        <v>12</v>
      </c>
      <c r="S1" s="179" t="s">
        <v>13</v>
      </c>
      <c r="T1" s="180"/>
      <c r="U1" s="180"/>
      <c r="V1" s="181"/>
      <c r="W1" s="179" t="s">
        <v>14</v>
      </c>
      <c r="X1" s="181"/>
    </row>
    <row r="2" spans="1:24">
      <c r="A2" s="173"/>
      <c r="B2" s="176"/>
      <c r="C2" s="176"/>
      <c r="D2" s="176"/>
      <c r="E2" s="176"/>
      <c r="F2" s="169" t="s">
        <v>15</v>
      </c>
      <c r="G2" s="170"/>
      <c r="H2" s="170"/>
      <c r="I2" s="171"/>
      <c r="J2" s="169" t="s">
        <v>16</v>
      </c>
      <c r="K2" s="171"/>
      <c r="L2" s="176"/>
      <c r="M2" s="176"/>
      <c r="N2" s="176"/>
      <c r="O2" s="176"/>
      <c r="P2" s="176"/>
      <c r="Q2" s="176"/>
      <c r="R2" s="176"/>
      <c r="S2" s="169" t="s">
        <v>17</v>
      </c>
      <c r="T2" s="171"/>
      <c r="U2" s="169" t="s">
        <v>18</v>
      </c>
      <c r="V2" s="171"/>
      <c r="W2" s="182" t="s">
        <v>19</v>
      </c>
      <c r="X2" s="182" t="s">
        <v>20</v>
      </c>
    </row>
    <row r="3" spans="1:24">
      <c r="A3" s="174"/>
      <c r="B3" s="171"/>
      <c r="C3" s="171"/>
      <c r="D3" s="171"/>
      <c r="E3" s="17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71"/>
      <c r="M3" s="171"/>
      <c r="N3" s="171"/>
      <c r="O3" s="171"/>
      <c r="P3" s="171"/>
      <c r="Q3" s="171"/>
      <c r="R3" s="171"/>
      <c r="S3" s="1" t="s">
        <v>19</v>
      </c>
      <c r="T3" s="1" t="s">
        <v>20</v>
      </c>
      <c r="U3" s="1" t="s">
        <v>19</v>
      </c>
      <c r="V3" s="1" t="s">
        <v>20</v>
      </c>
      <c r="W3" s="171"/>
      <c r="X3" s="171"/>
    </row>
    <row r="4" spans="1:24">
      <c r="B4" s="30" t="s">
        <v>567</v>
      </c>
    </row>
    <row r="5" spans="1:24">
      <c r="B5" s="28"/>
    </row>
    <row r="6" spans="1:24">
      <c r="B6" s="28" t="s">
        <v>568</v>
      </c>
    </row>
    <row r="7" spans="1:24">
      <c r="B7" s="29"/>
    </row>
    <row r="8" spans="1:24">
      <c r="B8" s="30" t="s">
        <v>569</v>
      </c>
    </row>
    <row r="9" spans="1:24">
      <c r="B9" s="29"/>
    </row>
    <row r="10" spans="1:24">
      <c r="B10" s="30" t="s">
        <v>570</v>
      </c>
    </row>
    <row r="11" spans="1:24">
      <c r="B11" s="29"/>
    </row>
    <row r="12" spans="1:24">
      <c r="B12" s="30" t="s">
        <v>571</v>
      </c>
    </row>
    <row r="13" spans="1:24">
      <c r="B13" s="29"/>
    </row>
    <row r="14" spans="1:24">
      <c r="B14" s="30" t="s">
        <v>572</v>
      </c>
    </row>
    <row r="15" spans="1:24">
      <c r="B15" s="29"/>
    </row>
    <row r="16" spans="1:24">
      <c r="B16" s="30" t="s">
        <v>573</v>
      </c>
    </row>
    <row r="17" spans="2:2">
      <c r="B17" s="29"/>
    </row>
    <row r="18" spans="2:2">
      <c r="B18" s="30" t="s">
        <v>574</v>
      </c>
    </row>
    <row r="19" spans="2:2">
      <c r="B19" s="29"/>
    </row>
    <row r="20" spans="2:2">
      <c r="B20" s="30" t="s">
        <v>575</v>
      </c>
    </row>
    <row r="21" spans="2:2">
      <c r="B21" s="29"/>
    </row>
    <row r="22" spans="2:2">
      <c r="B22" s="30" t="s">
        <v>576</v>
      </c>
    </row>
    <row r="23" spans="2:2">
      <c r="B23" s="29"/>
    </row>
    <row r="24" spans="2:2">
      <c r="B24" s="30" t="s">
        <v>577</v>
      </c>
    </row>
    <row r="25" spans="2:2">
      <c r="B25" s="29"/>
    </row>
    <row r="26" spans="2:2">
      <c r="B26" s="30" t="s">
        <v>578</v>
      </c>
    </row>
    <row r="27" spans="2:2">
      <c r="B27" s="29"/>
    </row>
    <row r="28" spans="2:2">
      <c r="B28" s="30" t="s">
        <v>579</v>
      </c>
    </row>
    <row r="29" spans="2:2">
      <c r="B29" s="29"/>
    </row>
    <row r="30" spans="2:2">
      <c r="B30" s="30" t="s">
        <v>580</v>
      </c>
    </row>
    <row r="31" spans="2:2">
      <c r="B31" s="29"/>
    </row>
    <row r="32" spans="2:2">
      <c r="B32" s="30" t="s">
        <v>581</v>
      </c>
    </row>
    <row r="33" spans="2:2">
      <c r="B33" s="29"/>
    </row>
    <row r="34" spans="2:2">
      <c r="B34" s="30" t="s">
        <v>582</v>
      </c>
    </row>
    <row r="35" spans="2:2">
      <c r="B35" s="29"/>
    </row>
    <row r="36" spans="2:2">
      <c r="B36" s="30" t="s">
        <v>583</v>
      </c>
    </row>
  </sheetData>
  <mergeCells count="21">
    <mergeCell ref="X2:X3"/>
    <mergeCell ref="M1:M3"/>
    <mergeCell ref="N1:N3"/>
    <mergeCell ref="O1:O3"/>
    <mergeCell ref="P1:P3"/>
    <mergeCell ref="Q1:Q3"/>
    <mergeCell ref="R1:R3"/>
    <mergeCell ref="W1:X1"/>
    <mergeCell ref="L1:L3"/>
    <mergeCell ref="S1:V1"/>
    <mergeCell ref="S2:T2"/>
    <mergeCell ref="U2:V2"/>
    <mergeCell ref="W2:W3"/>
    <mergeCell ref="F2:I2"/>
    <mergeCell ref="J2:K2"/>
    <mergeCell ref="A1:A3"/>
    <mergeCell ref="B1:B3"/>
    <mergeCell ref="C1:C3"/>
    <mergeCell ref="D1:D3"/>
    <mergeCell ref="E1:E3"/>
    <mergeCell ref="F1:K1"/>
  </mergeCells>
  <hyperlinks>
    <hyperlink ref="B4" r:id="rId1"/>
    <hyperlink ref="B6" r:id="rId2"/>
    <hyperlink ref="B8" r:id="rId3"/>
    <hyperlink ref="B10" r:id="rId4"/>
    <hyperlink ref="B12" r:id="rId5"/>
    <hyperlink ref="B14" r:id="rId6"/>
    <hyperlink ref="B16" r:id="rId7"/>
    <hyperlink ref="B18" r:id="rId8"/>
    <hyperlink ref="B20" r:id="rId9"/>
    <hyperlink ref="B22" r:id="rId10"/>
    <hyperlink ref="B24" r:id="rId11"/>
    <hyperlink ref="B26" r:id="rId12"/>
    <hyperlink ref="B28" r:id="rId13"/>
    <hyperlink ref="B30" r:id="rId14"/>
    <hyperlink ref="B32" r:id="rId15"/>
    <hyperlink ref="B34" r:id="rId16"/>
    <hyperlink ref="B36" r:id="rId17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13"/>
  <sheetViews>
    <sheetView workbookViewId="0">
      <pane ySplit="3" topLeftCell="A4" activePane="bottomLeft" state="frozen"/>
      <selection pane="bottomLeft" activeCell="B5" sqref="B5"/>
    </sheetView>
  </sheetViews>
  <sheetFormatPr defaultColWidth="12.5546875" defaultRowHeight="15.75" customHeight="1"/>
  <cols>
    <col min="1" max="1" width="7.44140625" customWidth="1"/>
    <col min="2" max="2" width="39.33203125" customWidth="1"/>
  </cols>
  <sheetData>
    <row r="1" spans="1:24" ht="13.2">
      <c r="A1" s="172" t="s">
        <v>0</v>
      </c>
      <c r="B1" s="175" t="s">
        <v>43</v>
      </c>
      <c r="C1" s="177" t="s">
        <v>2</v>
      </c>
      <c r="D1" s="178" t="s">
        <v>3</v>
      </c>
      <c r="E1" s="177" t="s">
        <v>4</v>
      </c>
      <c r="F1" s="179" t="s">
        <v>5</v>
      </c>
      <c r="G1" s="180"/>
      <c r="H1" s="180"/>
      <c r="I1" s="180"/>
      <c r="J1" s="180"/>
      <c r="K1" s="181"/>
      <c r="L1" s="178" t="s">
        <v>6</v>
      </c>
      <c r="M1" s="178" t="s">
        <v>7</v>
      </c>
      <c r="N1" s="178" t="s">
        <v>8</v>
      </c>
      <c r="O1" s="178" t="s">
        <v>9</v>
      </c>
      <c r="P1" s="178" t="s">
        <v>10</v>
      </c>
      <c r="Q1" s="178" t="s">
        <v>44</v>
      </c>
      <c r="R1" s="178" t="s">
        <v>12</v>
      </c>
      <c r="S1" s="179" t="s">
        <v>13</v>
      </c>
      <c r="T1" s="180"/>
      <c r="U1" s="180"/>
      <c r="V1" s="181"/>
      <c r="W1" s="179" t="s">
        <v>14</v>
      </c>
      <c r="X1" s="181"/>
    </row>
    <row r="2" spans="1:24" ht="13.2">
      <c r="A2" s="173"/>
      <c r="B2" s="176"/>
      <c r="C2" s="176"/>
      <c r="D2" s="176"/>
      <c r="E2" s="176"/>
      <c r="F2" s="169" t="s">
        <v>15</v>
      </c>
      <c r="G2" s="170"/>
      <c r="H2" s="170"/>
      <c r="I2" s="171"/>
      <c r="J2" s="169" t="s">
        <v>16</v>
      </c>
      <c r="K2" s="171"/>
      <c r="L2" s="176"/>
      <c r="M2" s="176"/>
      <c r="N2" s="176"/>
      <c r="O2" s="176"/>
      <c r="P2" s="176"/>
      <c r="Q2" s="176"/>
      <c r="R2" s="176"/>
      <c r="S2" s="169" t="s">
        <v>17</v>
      </c>
      <c r="T2" s="171"/>
      <c r="U2" s="169" t="s">
        <v>18</v>
      </c>
      <c r="V2" s="171"/>
      <c r="W2" s="182" t="s">
        <v>19</v>
      </c>
      <c r="X2" s="182" t="s">
        <v>20</v>
      </c>
    </row>
    <row r="3" spans="1:24" ht="13.2">
      <c r="A3" s="174"/>
      <c r="B3" s="171"/>
      <c r="C3" s="171"/>
      <c r="D3" s="171"/>
      <c r="E3" s="17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71"/>
      <c r="M3" s="171"/>
      <c r="N3" s="171"/>
      <c r="O3" s="171"/>
      <c r="P3" s="171"/>
      <c r="Q3" s="171"/>
      <c r="R3" s="171"/>
      <c r="S3" s="1" t="s">
        <v>19</v>
      </c>
      <c r="T3" s="1" t="s">
        <v>20</v>
      </c>
      <c r="U3" s="1" t="s">
        <v>19</v>
      </c>
      <c r="V3" s="1" t="s">
        <v>20</v>
      </c>
      <c r="W3" s="171"/>
      <c r="X3" s="171"/>
    </row>
    <row r="4" spans="1:24" ht="15.75" customHeight="1">
      <c r="A4" s="64"/>
      <c r="B4" s="102" t="s">
        <v>584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</row>
    <row r="5" spans="1:24" ht="13.2">
      <c r="A5" s="5"/>
      <c r="B5" s="152" t="s">
        <v>496</v>
      </c>
      <c r="C5" s="68">
        <f>SUM(F5:K5)</f>
        <v>0.89999999999999991</v>
      </c>
      <c r="D5" s="68">
        <f>SUM(F5:I5)</f>
        <v>0</v>
      </c>
      <c r="E5" s="153">
        <f>D5/C5</f>
        <v>0</v>
      </c>
      <c r="F5" s="71"/>
      <c r="G5" s="71"/>
      <c r="H5" s="71"/>
      <c r="I5" s="71"/>
      <c r="J5" s="73">
        <v>0.6</v>
      </c>
      <c r="K5" s="73">
        <v>0.3</v>
      </c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</row>
    <row r="6" spans="1:24" ht="13.2">
      <c r="A6" s="5"/>
      <c r="B6" s="152" t="s">
        <v>585</v>
      </c>
      <c r="C6" s="73">
        <v>0.35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</row>
    <row r="7" spans="1:24" ht="13.2">
      <c r="A7" s="5"/>
      <c r="B7" s="152" t="s">
        <v>456</v>
      </c>
      <c r="C7" s="73">
        <v>0.25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</row>
    <row r="8" spans="1:24" ht="13.2">
      <c r="A8" s="5"/>
      <c r="B8" s="152" t="s">
        <v>586</v>
      </c>
      <c r="C8" s="73">
        <v>0.40500000000000003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</row>
    <row r="9" spans="1:24" ht="13.2">
      <c r="A9" s="5"/>
      <c r="B9" s="152" t="s">
        <v>587</v>
      </c>
      <c r="C9" s="73">
        <v>0.25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</row>
    <row r="10" spans="1:24" ht="13.2">
      <c r="A10" s="5"/>
      <c r="B10" s="152" t="s">
        <v>588</v>
      </c>
      <c r="C10" s="73">
        <v>0.05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</row>
    <row r="11" spans="1:24" ht="13.2">
      <c r="A11" s="5"/>
      <c r="B11" s="152" t="s">
        <v>589</v>
      </c>
      <c r="C11" s="73">
        <v>0.5</v>
      </c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</row>
    <row r="12" spans="1:24" ht="13.2">
      <c r="A12" s="5"/>
      <c r="B12" s="152" t="s">
        <v>482</v>
      </c>
      <c r="C12" s="73">
        <v>0.35</v>
      </c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</row>
    <row r="13" spans="1:24" ht="13.2">
      <c r="A13" s="5"/>
      <c r="B13" s="152" t="s">
        <v>590</v>
      </c>
      <c r="C13" s="73">
        <v>0.1</v>
      </c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</row>
    <row r="14" spans="1:24" ht="13.2">
      <c r="A14" s="5"/>
      <c r="B14" s="152" t="s">
        <v>591</v>
      </c>
      <c r="C14" s="73">
        <v>0.25</v>
      </c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</row>
    <row r="15" spans="1:24" ht="13.2">
      <c r="A15" s="5"/>
      <c r="B15" s="152" t="s">
        <v>592</v>
      </c>
      <c r="C15" s="73">
        <v>0.46600000000000003</v>
      </c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</row>
    <row r="16" spans="1:24" ht="13.2">
      <c r="A16" s="5"/>
      <c r="B16" s="152" t="s">
        <v>593</v>
      </c>
      <c r="C16" s="73">
        <v>3.5</v>
      </c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</row>
    <row r="17" spans="1:24" ht="13.2">
      <c r="A17" s="5"/>
      <c r="B17" s="152" t="s">
        <v>594</v>
      </c>
      <c r="C17" s="73">
        <v>0.3</v>
      </c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</row>
    <row r="18" spans="1:24" ht="13.2">
      <c r="A18" s="5"/>
      <c r="B18" s="152" t="s">
        <v>399</v>
      </c>
      <c r="C18" s="73">
        <v>0.35</v>
      </c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</row>
    <row r="19" spans="1:24" ht="15">
      <c r="A19" s="5"/>
      <c r="B19" s="131"/>
      <c r="C19" s="154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</row>
    <row r="20" spans="1:24" ht="15.75" customHeight="1">
      <c r="A20" s="64"/>
      <c r="B20" s="102" t="s">
        <v>595</v>
      </c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</row>
    <row r="21" spans="1:24" ht="13.2">
      <c r="A21" s="5"/>
      <c r="B21" s="155" t="s">
        <v>482</v>
      </c>
      <c r="C21" s="73">
        <v>0.6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3">
        <v>1</v>
      </c>
      <c r="T21" s="71"/>
      <c r="U21" s="73">
        <v>1</v>
      </c>
      <c r="V21" s="71"/>
      <c r="W21" s="71"/>
      <c r="X21" s="71"/>
    </row>
    <row r="22" spans="1:24" ht="13.2">
      <c r="A22" s="5"/>
      <c r="B22" s="155" t="s">
        <v>596</v>
      </c>
      <c r="C22" s="73">
        <v>1.1000000000000001</v>
      </c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3">
        <v>1</v>
      </c>
      <c r="T22" s="71"/>
      <c r="U22" s="73">
        <v>1</v>
      </c>
      <c r="V22" s="71"/>
      <c r="W22" s="71"/>
      <c r="X22" s="71"/>
    </row>
    <row r="23" spans="1:24" ht="15.75" customHeight="1">
      <c r="A23" s="64"/>
      <c r="B23" s="102" t="s">
        <v>597</v>
      </c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</row>
    <row r="24" spans="1:24" ht="13.2">
      <c r="A24" s="5"/>
      <c r="B24" s="155" t="s">
        <v>598</v>
      </c>
      <c r="C24" s="68">
        <f>SUM(F24:K24)</f>
        <v>5.2</v>
      </c>
      <c r="D24" s="68">
        <f>SUM(F24:I24)</f>
        <v>0</v>
      </c>
      <c r="E24" s="153">
        <f>D24/C24</f>
        <v>0</v>
      </c>
      <c r="F24" s="71"/>
      <c r="G24" s="71"/>
      <c r="H24" s="71"/>
      <c r="I24" s="71"/>
      <c r="J24" s="73">
        <v>5.2</v>
      </c>
      <c r="K24" s="71"/>
      <c r="L24" s="73">
        <v>8</v>
      </c>
      <c r="M24" s="71"/>
      <c r="N24" s="73">
        <v>8</v>
      </c>
      <c r="O24" s="73">
        <v>2</v>
      </c>
      <c r="P24" s="71"/>
      <c r="Q24" s="71"/>
      <c r="R24" s="71"/>
      <c r="S24" s="73">
        <v>1</v>
      </c>
      <c r="T24" s="73">
        <v>6</v>
      </c>
      <c r="U24" s="71"/>
      <c r="V24" s="71"/>
      <c r="W24" s="71"/>
      <c r="X24" s="71"/>
    </row>
    <row r="25" spans="1:24" ht="15.75" customHeight="1">
      <c r="A25" s="64"/>
      <c r="B25" s="156" t="s">
        <v>599</v>
      </c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</row>
    <row r="26" spans="1:24" ht="15.75" customHeight="1">
      <c r="A26" s="157"/>
      <c r="B26" s="158" t="s">
        <v>600</v>
      </c>
      <c r="C26" s="159">
        <v>1.95</v>
      </c>
      <c r="D26" s="159">
        <v>1.95</v>
      </c>
      <c r="E26" s="160"/>
      <c r="F26" s="159"/>
      <c r="G26" s="159"/>
      <c r="H26" s="159"/>
      <c r="I26" s="159"/>
      <c r="J26" s="159"/>
      <c r="K26" s="159"/>
      <c r="L26" s="159"/>
      <c r="M26" s="159">
        <v>4</v>
      </c>
      <c r="N26" s="159">
        <v>4</v>
      </c>
      <c r="O26" s="159">
        <v>2</v>
      </c>
      <c r="P26" s="159"/>
      <c r="Q26" s="159"/>
      <c r="R26" s="159"/>
      <c r="S26" s="159">
        <v>1</v>
      </c>
      <c r="T26" s="159">
        <v>5</v>
      </c>
      <c r="U26" s="159"/>
      <c r="V26" s="159"/>
      <c r="W26" s="159">
        <v>1</v>
      </c>
      <c r="X26" s="159">
        <v>5</v>
      </c>
    </row>
    <row r="27" spans="1:24" ht="15.75" customHeight="1">
      <c r="A27" s="64"/>
      <c r="B27" s="102" t="s">
        <v>601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</row>
    <row r="28" spans="1:24" ht="13.2">
      <c r="A28" s="5"/>
      <c r="B28" s="155" t="s">
        <v>602</v>
      </c>
      <c r="C28" s="68">
        <f t="shared" ref="C28:C34" si="0">SUM(F28:K28)</f>
        <v>0.46</v>
      </c>
      <c r="D28" s="68">
        <f t="shared" ref="D28:D34" si="1">SUM(F28:I28)</f>
        <v>0</v>
      </c>
      <c r="E28" s="153">
        <f t="shared" ref="E28:E34" si="2">D28/C28</f>
        <v>0</v>
      </c>
      <c r="F28" s="71"/>
      <c r="G28" s="71"/>
      <c r="H28" s="71"/>
      <c r="I28" s="71"/>
      <c r="J28" s="71"/>
      <c r="K28" s="73">
        <v>0.46</v>
      </c>
      <c r="L28" s="71"/>
      <c r="M28" s="73">
        <v>3</v>
      </c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</row>
    <row r="29" spans="1:24" ht="13.2">
      <c r="A29" s="5"/>
      <c r="B29" s="155" t="s">
        <v>603</v>
      </c>
      <c r="C29" s="68">
        <f t="shared" si="0"/>
        <v>0.7</v>
      </c>
      <c r="D29" s="68">
        <f t="shared" si="1"/>
        <v>0</v>
      </c>
      <c r="E29" s="153">
        <f t="shared" si="2"/>
        <v>0</v>
      </c>
      <c r="F29" s="71"/>
      <c r="G29" s="71"/>
      <c r="H29" s="71"/>
      <c r="I29" s="71"/>
      <c r="J29" s="71"/>
      <c r="K29" s="73">
        <v>0.7</v>
      </c>
      <c r="L29" s="71"/>
      <c r="M29" s="73">
        <v>3</v>
      </c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</row>
    <row r="30" spans="1:24" ht="13.2">
      <c r="A30" s="5"/>
      <c r="B30" s="155" t="s">
        <v>604</v>
      </c>
      <c r="C30" s="68">
        <f t="shared" si="0"/>
        <v>0.45</v>
      </c>
      <c r="D30" s="68">
        <f t="shared" si="1"/>
        <v>0</v>
      </c>
      <c r="E30" s="153">
        <f t="shared" si="2"/>
        <v>0</v>
      </c>
      <c r="F30" s="71"/>
      <c r="G30" s="71"/>
      <c r="H30" s="71"/>
      <c r="I30" s="71"/>
      <c r="J30" s="71"/>
      <c r="K30" s="73">
        <v>0.45</v>
      </c>
      <c r="L30" s="71"/>
      <c r="M30" s="73">
        <v>4</v>
      </c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</row>
    <row r="31" spans="1:24" ht="13.2">
      <c r="A31" s="5"/>
      <c r="B31" s="155" t="s">
        <v>605</v>
      </c>
      <c r="C31" s="68">
        <f t="shared" si="0"/>
        <v>0.5</v>
      </c>
      <c r="D31" s="68">
        <f t="shared" si="1"/>
        <v>0</v>
      </c>
      <c r="E31" s="153">
        <f t="shared" si="2"/>
        <v>0</v>
      </c>
      <c r="F31" s="71"/>
      <c r="G31" s="71"/>
      <c r="H31" s="71"/>
      <c r="I31" s="71"/>
      <c r="J31" s="71"/>
      <c r="K31" s="73">
        <v>0.5</v>
      </c>
      <c r="L31" s="71"/>
      <c r="M31" s="73">
        <v>4</v>
      </c>
      <c r="N31" s="71"/>
      <c r="O31" s="71"/>
      <c r="P31" s="71"/>
      <c r="Q31" s="71"/>
      <c r="R31" s="71"/>
      <c r="S31" s="71"/>
      <c r="T31" s="71"/>
      <c r="U31" s="71"/>
      <c r="V31" s="71"/>
      <c r="W31" s="73">
        <v>2</v>
      </c>
      <c r="X31" s="71"/>
    </row>
    <row r="32" spans="1:24" ht="13.2">
      <c r="A32" s="5"/>
      <c r="B32" s="155" t="s">
        <v>596</v>
      </c>
      <c r="C32" s="68">
        <f t="shared" si="0"/>
        <v>1</v>
      </c>
      <c r="D32" s="68">
        <f t="shared" si="1"/>
        <v>0</v>
      </c>
      <c r="E32" s="153">
        <f t="shared" si="2"/>
        <v>0</v>
      </c>
      <c r="F32" s="71"/>
      <c r="G32" s="71"/>
      <c r="H32" s="71"/>
      <c r="I32" s="71"/>
      <c r="J32" s="71"/>
      <c r="K32" s="73">
        <v>1</v>
      </c>
      <c r="L32" s="71"/>
      <c r="M32" s="73">
        <v>4</v>
      </c>
      <c r="N32" s="71"/>
      <c r="O32" s="71"/>
      <c r="P32" s="71"/>
      <c r="Q32" s="71"/>
      <c r="R32" s="71"/>
      <c r="S32" s="73">
        <v>2</v>
      </c>
      <c r="T32" s="71"/>
      <c r="U32" s="73">
        <v>2</v>
      </c>
      <c r="V32" s="71"/>
      <c r="W32" s="71"/>
      <c r="X32" s="71"/>
    </row>
    <row r="33" spans="1:24" ht="13.2">
      <c r="A33" s="5"/>
      <c r="B33" s="155" t="s">
        <v>461</v>
      </c>
      <c r="C33" s="68">
        <f t="shared" si="0"/>
        <v>1.2</v>
      </c>
      <c r="D33" s="68">
        <f t="shared" si="1"/>
        <v>0</v>
      </c>
      <c r="E33" s="153">
        <f t="shared" si="2"/>
        <v>0</v>
      </c>
      <c r="F33" s="71"/>
      <c r="G33" s="71"/>
      <c r="H33" s="71"/>
      <c r="I33" s="71"/>
      <c r="J33" s="71"/>
      <c r="K33" s="73">
        <v>1.2</v>
      </c>
      <c r="L33" s="71"/>
      <c r="M33" s="73">
        <v>4</v>
      </c>
      <c r="N33" s="71"/>
      <c r="O33" s="71"/>
      <c r="P33" s="71"/>
      <c r="Q33" s="71"/>
      <c r="R33" s="71"/>
      <c r="S33" s="73">
        <v>1</v>
      </c>
      <c r="T33" s="71"/>
      <c r="U33" s="73">
        <v>1</v>
      </c>
      <c r="V33" s="71"/>
      <c r="W33" s="71"/>
      <c r="X33" s="71"/>
    </row>
    <row r="34" spans="1:24" ht="13.2">
      <c r="A34" s="5"/>
      <c r="B34" s="155" t="s">
        <v>606</v>
      </c>
      <c r="C34" s="68">
        <f t="shared" si="0"/>
        <v>0.55000000000000004</v>
      </c>
      <c r="D34" s="68">
        <f t="shared" si="1"/>
        <v>0</v>
      </c>
      <c r="E34" s="153">
        <f t="shared" si="2"/>
        <v>0</v>
      </c>
      <c r="F34" s="71"/>
      <c r="G34" s="71"/>
      <c r="H34" s="71"/>
      <c r="I34" s="71"/>
      <c r="J34" s="71"/>
      <c r="K34" s="73">
        <v>0.55000000000000004</v>
      </c>
      <c r="L34" s="71"/>
      <c r="M34" s="73">
        <v>3</v>
      </c>
      <c r="N34" s="71"/>
      <c r="O34" s="71"/>
      <c r="P34" s="71"/>
      <c r="Q34" s="71"/>
      <c r="R34" s="71"/>
      <c r="S34" s="73">
        <v>2</v>
      </c>
      <c r="T34" s="71"/>
      <c r="U34" s="73">
        <v>2</v>
      </c>
      <c r="V34" s="71"/>
      <c r="W34" s="71"/>
      <c r="X34" s="71"/>
    </row>
    <row r="35" spans="1:24" ht="13.2">
      <c r="A35" s="5"/>
      <c r="B35" s="155" t="s">
        <v>607</v>
      </c>
      <c r="C35" s="73">
        <v>0.1</v>
      </c>
      <c r="D35" s="71"/>
      <c r="E35" s="71"/>
      <c r="F35" s="71"/>
      <c r="G35" s="71"/>
      <c r="H35" s="71"/>
      <c r="I35" s="71"/>
      <c r="J35" s="71"/>
      <c r="K35" s="71"/>
      <c r="L35" s="71"/>
      <c r="M35" s="73">
        <v>4</v>
      </c>
      <c r="N35" s="71"/>
      <c r="O35" s="71"/>
      <c r="P35" s="71"/>
      <c r="Q35" s="71"/>
      <c r="R35" s="71"/>
      <c r="S35" s="71"/>
      <c r="T35" s="71"/>
      <c r="U35" s="71"/>
      <c r="V35" s="71"/>
      <c r="W35" s="73">
        <v>1</v>
      </c>
      <c r="X35" s="71"/>
    </row>
    <row r="36" spans="1:24" ht="13.2">
      <c r="A36" s="5"/>
      <c r="B36" s="155" t="s">
        <v>608</v>
      </c>
      <c r="C36" s="68">
        <f>SUM(F36:K36)</f>
        <v>0.35</v>
      </c>
      <c r="D36" s="68">
        <f>SUM(F36:I36)</f>
        <v>0</v>
      </c>
      <c r="E36" s="153">
        <f>D36/C36</f>
        <v>0</v>
      </c>
      <c r="F36" s="71"/>
      <c r="G36" s="71"/>
      <c r="H36" s="71"/>
      <c r="I36" s="71"/>
      <c r="J36" s="71"/>
      <c r="K36" s="73">
        <v>0.35</v>
      </c>
      <c r="L36" s="71"/>
      <c r="M36" s="71"/>
      <c r="N36" s="71"/>
      <c r="O36" s="71"/>
      <c r="P36" s="71"/>
      <c r="Q36" s="71"/>
      <c r="R36" s="71"/>
      <c r="S36" s="73">
        <v>1</v>
      </c>
      <c r="T36" s="71"/>
      <c r="U36" s="73">
        <v>1</v>
      </c>
      <c r="V36" s="71"/>
      <c r="W36" s="71"/>
      <c r="X36" s="71"/>
    </row>
    <row r="37" spans="1:24" ht="15.75" customHeight="1">
      <c r="A37" s="64"/>
      <c r="B37" s="102" t="s">
        <v>609</v>
      </c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</row>
    <row r="38" spans="1:24" ht="15.75" customHeight="1">
      <c r="A38" s="161"/>
      <c r="B38" s="158" t="s">
        <v>610</v>
      </c>
      <c r="C38" s="68">
        <f>SUM(F38:K38)</f>
        <v>3.5</v>
      </c>
      <c r="D38" s="68">
        <f>SUM(F38:I38)</f>
        <v>0</v>
      </c>
      <c r="E38" s="153">
        <f>D38/C38</f>
        <v>0</v>
      </c>
      <c r="F38" s="159"/>
      <c r="G38" s="159"/>
      <c r="H38" s="159"/>
      <c r="I38" s="159"/>
      <c r="J38" s="162"/>
      <c r="K38" s="159">
        <v>3.5</v>
      </c>
      <c r="L38" s="162"/>
      <c r="M38" s="159">
        <v>6</v>
      </c>
      <c r="N38" s="159">
        <v>5</v>
      </c>
      <c r="O38" s="159"/>
      <c r="P38" s="159"/>
      <c r="Q38" s="159"/>
      <c r="R38" s="159"/>
      <c r="S38" s="159">
        <v>4</v>
      </c>
      <c r="T38" s="159">
        <v>60</v>
      </c>
      <c r="U38" s="159">
        <v>4</v>
      </c>
      <c r="V38" s="159">
        <v>60</v>
      </c>
      <c r="W38" s="159">
        <v>4</v>
      </c>
      <c r="X38" s="159">
        <v>24</v>
      </c>
    </row>
    <row r="39" spans="1:24" ht="15.75" customHeight="1">
      <c r="A39" s="64"/>
      <c r="B39" s="102" t="s">
        <v>611</v>
      </c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</row>
    <row r="40" spans="1:24" ht="15.75" customHeight="1">
      <c r="A40" s="161"/>
      <c r="B40" s="158" t="s">
        <v>612</v>
      </c>
      <c r="C40" s="68">
        <f t="shared" ref="C40:C44" si="3">SUM(F40:K40)</f>
        <v>0.4</v>
      </c>
      <c r="D40" s="68">
        <f t="shared" ref="D40:D44" si="4">SUM(F40:I40)</f>
        <v>0</v>
      </c>
      <c r="E40" s="153">
        <f t="shared" ref="E40:E44" si="5">D40/C40</f>
        <v>0</v>
      </c>
      <c r="F40" s="159"/>
      <c r="G40" s="159"/>
      <c r="H40" s="159"/>
      <c r="I40" s="159"/>
      <c r="J40" s="160"/>
      <c r="K40" s="159">
        <v>0.4</v>
      </c>
      <c r="L40" s="160"/>
      <c r="M40" s="159">
        <v>4</v>
      </c>
      <c r="N40" s="159">
        <v>4</v>
      </c>
      <c r="O40" s="159"/>
      <c r="P40" s="159"/>
      <c r="Q40" s="159"/>
      <c r="R40" s="159"/>
      <c r="S40" s="159"/>
      <c r="T40" s="159"/>
      <c r="U40" s="159"/>
      <c r="V40" s="160"/>
      <c r="W40" s="159">
        <v>1</v>
      </c>
      <c r="X40" s="159">
        <v>6</v>
      </c>
    </row>
    <row r="41" spans="1:24" ht="15.75" customHeight="1">
      <c r="A41" s="161"/>
      <c r="B41" s="158" t="s">
        <v>613</v>
      </c>
      <c r="C41" s="68">
        <f t="shared" si="3"/>
        <v>3.3</v>
      </c>
      <c r="D41" s="68">
        <f t="shared" si="4"/>
        <v>0</v>
      </c>
      <c r="E41" s="153">
        <f t="shared" si="5"/>
        <v>0</v>
      </c>
      <c r="F41" s="159"/>
      <c r="G41" s="159"/>
      <c r="H41" s="159"/>
      <c r="I41" s="159"/>
      <c r="J41" s="160"/>
      <c r="K41" s="159">
        <v>3.3</v>
      </c>
      <c r="L41" s="160"/>
      <c r="M41" s="159">
        <v>6</v>
      </c>
      <c r="N41" s="159">
        <v>6</v>
      </c>
      <c r="O41" s="159"/>
      <c r="P41" s="159"/>
      <c r="Q41" s="159"/>
      <c r="R41" s="159"/>
      <c r="S41" s="159">
        <v>2</v>
      </c>
      <c r="T41" s="159">
        <v>40</v>
      </c>
      <c r="U41" s="159">
        <v>2</v>
      </c>
      <c r="V41" s="159">
        <v>40</v>
      </c>
      <c r="W41" s="159">
        <v>2</v>
      </c>
      <c r="X41" s="159">
        <v>12</v>
      </c>
    </row>
    <row r="42" spans="1:24" ht="15">
      <c r="A42" s="5"/>
      <c r="B42" s="163" t="s">
        <v>614</v>
      </c>
      <c r="C42" s="68">
        <f t="shared" si="3"/>
        <v>0</v>
      </c>
      <c r="D42" s="68">
        <f t="shared" si="4"/>
        <v>0</v>
      </c>
      <c r="E42" s="153" t="e">
        <f t="shared" si="5"/>
        <v>#DIV/0!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</row>
    <row r="43" spans="1:24" ht="13.2">
      <c r="A43" s="5"/>
      <c r="B43" s="155" t="s">
        <v>615</v>
      </c>
      <c r="C43" s="68">
        <f t="shared" si="3"/>
        <v>0.4</v>
      </c>
      <c r="D43" s="68">
        <f t="shared" si="4"/>
        <v>0</v>
      </c>
      <c r="E43" s="153">
        <f t="shared" si="5"/>
        <v>0</v>
      </c>
      <c r="F43" s="71"/>
      <c r="G43" s="71"/>
      <c r="H43" s="71"/>
      <c r="I43" s="71"/>
      <c r="J43" s="71"/>
      <c r="K43" s="73">
        <v>0.4</v>
      </c>
      <c r="L43" s="71"/>
      <c r="M43" s="71"/>
      <c r="N43" s="71"/>
      <c r="O43" s="71"/>
      <c r="P43" s="71"/>
      <c r="Q43" s="71"/>
      <c r="R43" s="71"/>
      <c r="S43" s="73">
        <v>2</v>
      </c>
      <c r="T43" s="71"/>
      <c r="U43" s="71"/>
      <c r="V43" s="71"/>
      <c r="W43" s="71"/>
      <c r="X43" s="71"/>
    </row>
    <row r="44" spans="1:24" ht="13.2">
      <c r="A44" s="5"/>
      <c r="B44" s="155" t="s">
        <v>494</v>
      </c>
      <c r="C44" s="68">
        <f t="shared" si="3"/>
        <v>1.5</v>
      </c>
      <c r="D44" s="68">
        <f t="shared" si="4"/>
        <v>0</v>
      </c>
      <c r="E44" s="153">
        <f t="shared" si="5"/>
        <v>0</v>
      </c>
      <c r="F44" s="71"/>
      <c r="G44" s="71"/>
      <c r="H44" s="71"/>
      <c r="I44" s="71"/>
      <c r="J44" s="71"/>
      <c r="K44" s="73">
        <v>1.5</v>
      </c>
      <c r="L44" s="71"/>
      <c r="M44" s="71"/>
      <c r="N44" s="71"/>
      <c r="O44" s="71"/>
      <c r="P44" s="71"/>
      <c r="Q44" s="71"/>
      <c r="R44" s="71"/>
      <c r="S44" s="73">
        <v>1</v>
      </c>
      <c r="T44" s="71"/>
      <c r="U44" s="73">
        <v>1</v>
      </c>
      <c r="V44" s="71"/>
      <c r="W44" s="71"/>
      <c r="X44" s="71"/>
    </row>
    <row r="45" spans="1:24" ht="13.2">
      <c r="A45" s="5"/>
      <c r="B45" s="155" t="s">
        <v>602</v>
      </c>
      <c r="C45" s="73">
        <v>0.45</v>
      </c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</row>
    <row r="46" spans="1:24" ht="13.2">
      <c r="A46" s="5"/>
      <c r="B46" s="155" t="s">
        <v>456</v>
      </c>
      <c r="C46" s="73">
        <v>0.7</v>
      </c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</row>
    <row r="47" spans="1:24" ht="15">
      <c r="A47" s="5"/>
      <c r="B47" s="105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</row>
    <row r="48" spans="1:24" ht="15.75" customHeight="1">
      <c r="A48" s="64"/>
      <c r="B48" s="102" t="s">
        <v>616</v>
      </c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</row>
    <row r="49" spans="1:24" ht="15.75" customHeight="1">
      <c r="A49" s="164"/>
      <c r="B49" s="158" t="s">
        <v>600</v>
      </c>
      <c r="C49" s="159">
        <v>4</v>
      </c>
      <c r="D49" s="159">
        <v>4</v>
      </c>
      <c r="E49" s="160"/>
      <c r="F49" s="159"/>
      <c r="G49" s="159"/>
      <c r="H49" s="159"/>
      <c r="I49" s="159"/>
      <c r="J49" s="159"/>
      <c r="K49" s="159"/>
      <c r="L49" s="159"/>
      <c r="M49" s="159">
        <v>5</v>
      </c>
      <c r="N49" s="159">
        <v>5</v>
      </c>
      <c r="O49" s="159">
        <v>2</v>
      </c>
      <c r="P49" s="159"/>
      <c r="Q49" s="159"/>
      <c r="R49" s="159"/>
      <c r="S49" s="159">
        <v>7</v>
      </c>
      <c r="T49" s="159">
        <v>32</v>
      </c>
      <c r="U49" s="159"/>
      <c r="V49" s="159"/>
      <c r="W49" s="159">
        <v>3</v>
      </c>
      <c r="X49" s="159">
        <v>18</v>
      </c>
    </row>
    <row r="50" spans="1:24" ht="15.75" customHeight="1">
      <c r="A50" s="164"/>
      <c r="B50" s="158" t="s">
        <v>617</v>
      </c>
      <c r="C50" s="68">
        <f>SUM(F50:K50)</f>
        <v>4.2</v>
      </c>
      <c r="D50" s="68">
        <f>SUM(F50:I50)</f>
        <v>0</v>
      </c>
      <c r="E50" s="153">
        <f>D50/C50</f>
        <v>0</v>
      </c>
      <c r="F50" s="159"/>
      <c r="G50" s="159"/>
      <c r="H50" s="159"/>
      <c r="I50" s="159"/>
      <c r="J50" s="159"/>
      <c r="K50" s="159">
        <v>4.2</v>
      </c>
      <c r="L50" s="159"/>
      <c r="M50" s="159">
        <v>4</v>
      </c>
      <c r="N50" s="159">
        <v>4</v>
      </c>
      <c r="O50" s="159">
        <v>2</v>
      </c>
      <c r="P50" s="159"/>
      <c r="Q50" s="159"/>
      <c r="R50" s="159"/>
      <c r="S50" s="159"/>
      <c r="T50" s="159"/>
      <c r="U50" s="159">
        <v>1</v>
      </c>
      <c r="V50" s="159">
        <v>4</v>
      </c>
      <c r="W50" s="159"/>
      <c r="X50" s="159"/>
    </row>
    <row r="51" spans="1:24" ht="15.75" customHeight="1">
      <c r="A51" s="64"/>
      <c r="B51" s="102" t="s">
        <v>618</v>
      </c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</row>
    <row r="52" spans="1:24" ht="13.2">
      <c r="A52" s="5"/>
      <c r="B52" s="155" t="s">
        <v>482</v>
      </c>
      <c r="C52" s="68">
        <f>SUM(F52:K52)</f>
        <v>3.7</v>
      </c>
      <c r="D52" s="68">
        <f>SUM(F52:I52)</f>
        <v>0</v>
      </c>
      <c r="E52" s="153">
        <f>D52/C52</f>
        <v>0</v>
      </c>
      <c r="F52" s="71"/>
      <c r="G52" s="71"/>
      <c r="H52" s="71"/>
      <c r="I52" s="71"/>
      <c r="J52" s="71"/>
      <c r="K52" s="73">
        <v>3.7</v>
      </c>
      <c r="L52" s="73">
        <v>6</v>
      </c>
      <c r="M52" s="71"/>
      <c r="N52" s="73">
        <v>6</v>
      </c>
      <c r="O52" s="73">
        <v>2</v>
      </c>
      <c r="P52" s="71"/>
      <c r="Q52" s="71"/>
      <c r="R52" s="71"/>
      <c r="S52" s="73">
        <v>3</v>
      </c>
      <c r="T52" s="73">
        <v>18</v>
      </c>
      <c r="U52" s="71"/>
      <c r="V52" s="71"/>
      <c r="W52" s="71"/>
      <c r="X52" s="71"/>
    </row>
    <row r="53" spans="1:24" ht="15.75" customHeight="1">
      <c r="A53" s="64"/>
      <c r="B53" s="156" t="s">
        <v>619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</row>
    <row r="54" spans="1:24" ht="15.75" customHeight="1">
      <c r="A54" s="157"/>
      <c r="B54" s="158" t="s">
        <v>456</v>
      </c>
      <c r="C54" s="159">
        <v>3.5</v>
      </c>
      <c r="D54" s="159">
        <v>3.5</v>
      </c>
      <c r="E54" s="160"/>
      <c r="F54" s="159"/>
      <c r="G54" s="159"/>
      <c r="H54" s="159"/>
      <c r="I54" s="159"/>
      <c r="J54" s="159"/>
      <c r="K54" s="159"/>
      <c r="L54" s="159"/>
      <c r="M54" s="159">
        <v>4</v>
      </c>
      <c r="N54" s="159">
        <v>4</v>
      </c>
      <c r="O54" s="159">
        <v>2</v>
      </c>
      <c r="P54" s="159"/>
      <c r="Q54" s="159"/>
      <c r="R54" s="159"/>
      <c r="S54" s="159"/>
      <c r="T54" s="159"/>
      <c r="U54" s="159"/>
      <c r="V54" s="159"/>
      <c r="W54" s="159"/>
      <c r="X54" s="159"/>
    </row>
    <row r="55" spans="1:24" ht="15.75" customHeight="1">
      <c r="A55" s="157"/>
      <c r="B55" s="158" t="s">
        <v>620</v>
      </c>
      <c r="C55" s="159">
        <v>1.5</v>
      </c>
      <c r="D55" s="159">
        <v>1.5</v>
      </c>
      <c r="E55" s="160"/>
      <c r="F55" s="159"/>
      <c r="G55" s="159"/>
      <c r="H55" s="159"/>
      <c r="I55" s="159"/>
      <c r="J55" s="159"/>
      <c r="K55" s="159"/>
      <c r="L55" s="159"/>
      <c r="M55" s="159">
        <v>4</v>
      </c>
      <c r="N55" s="159">
        <v>4</v>
      </c>
      <c r="O55" s="159">
        <v>2</v>
      </c>
      <c r="P55" s="159"/>
      <c r="Q55" s="159"/>
      <c r="R55" s="159"/>
      <c r="S55" s="159"/>
      <c r="T55" s="159"/>
      <c r="U55" s="159"/>
      <c r="V55" s="159"/>
      <c r="W55" s="159"/>
      <c r="X55" s="159"/>
    </row>
    <row r="56" spans="1:24" ht="15.75" customHeight="1">
      <c r="A56" s="157"/>
      <c r="B56" s="158" t="s">
        <v>621</v>
      </c>
      <c r="C56" s="159">
        <v>2.5</v>
      </c>
      <c r="D56" s="159">
        <v>2.5</v>
      </c>
      <c r="E56" s="160"/>
      <c r="F56" s="159"/>
      <c r="G56" s="159"/>
      <c r="H56" s="159"/>
      <c r="I56" s="159"/>
      <c r="J56" s="159"/>
      <c r="K56" s="159"/>
      <c r="L56" s="159"/>
      <c r="M56" s="159">
        <v>4</v>
      </c>
      <c r="N56" s="159">
        <v>4</v>
      </c>
      <c r="O56" s="159">
        <v>2</v>
      </c>
      <c r="P56" s="159"/>
      <c r="Q56" s="159"/>
      <c r="R56" s="159"/>
      <c r="S56" s="159"/>
      <c r="T56" s="159"/>
      <c r="U56" s="159"/>
      <c r="V56" s="159"/>
      <c r="W56" s="159"/>
      <c r="X56" s="159"/>
    </row>
    <row r="57" spans="1:24" ht="15.75" customHeight="1">
      <c r="A57" s="64"/>
      <c r="B57" s="102" t="s">
        <v>622</v>
      </c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</row>
    <row r="58" spans="1:24" ht="13.2">
      <c r="A58" s="5"/>
      <c r="B58" s="155" t="s">
        <v>482</v>
      </c>
      <c r="C58" s="68">
        <f>SUM(F58:K58)</f>
        <v>1.9</v>
      </c>
      <c r="D58" s="68">
        <f>SUM(F58:I58)</f>
        <v>0</v>
      </c>
      <c r="E58" s="153">
        <f>D58/C58</f>
        <v>0</v>
      </c>
      <c r="F58" s="71"/>
      <c r="G58" s="71"/>
      <c r="H58" s="71"/>
      <c r="I58" s="71"/>
      <c r="J58" s="71"/>
      <c r="K58" s="73">
        <v>1.9</v>
      </c>
      <c r="L58" s="71"/>
      <c r="M58" s="73">
        <v>3</v>
      </c>
      <c r="N58" s="71"/>
      <c r="O58" s="71"/>
      <c r="P58" s="71"/>
      <c r="Q58" s="71"/>
      <c r="R58" s="71"/>
      <c r="S58" s="73">
        <v>2</v>
      </c>
      <c r="T58" s="73">
        <v>10</v>
      </c>
      <c r="U58" s="71"/>
      <c r="V58" s="71"/>
      <c r="W58" s="73">
        <v>2</v>
      </c>
      <c r="X58" s="73">
        <v>10</v>
      </c>
    </row>
    <row r="59" spans="1:24" ht="15.75" customHeight="1">
      <c r="A59" s="64"/>
      <c r="B59" s="102" t="s">
        <v>623</v>
      </c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</row>
    <row r="60" spans="1:24" ht="15.75" customHeight="1">
      <c r="A60" s="157"/>
      <c r="B60" s="158" t="s">
        <v>462</v>
      </c>
      <c r="C60" s="159">
        <v>3.5</v>
      </c>
      <c r="D60" s="159">
        <v>3.5</v>
      </c>
      <c r="E60" s="160"/>
      <c r="F60" s="159"/>
      <c r="G60" s="159"/>
      <c r="H60" s="159"/>
      <c r="I60" s="159"/>
      <c r="J60" s="159"/>
      <c r="K60" s="159"/>
      <c r="L60" s="159"/>
      <c r="M60" s="159">
        <v>5</v>
      </c>
      <c r="N60" s="159">
        <v>5</v>
      </c>
      <c r="O60" s="159">
        <v>2</v>
      </c>
      <c r="P60" s="159"/>
      <c r="Q60" s="159"/>
      <c r="R60" s="159"/>
      <c r="S60" s="159">
        <v>2</v>
      </c>
      <c r="T60" s="159">
        <v>16</v>
      </c>
      <c r="U60" s="159"/>
      <c r="V60" s="159"/>
      <c r="W60" s="159"/>
      <c r="X60" s="159"/>
    </row>
    <row r="61" spans="1:24" ht="15.75" customHeight="1">
      <c r="A61" s="64"/>
      <c r="B61" s="102" t="s">
        <v>624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</row>
    <row r="62" spans="1:24" ht="15">
      <c r="A62" s="5"/>
      <c r="B62" s="105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</row>
    <row r="63" spans="1:24" ht="15.75" customHeight="1">
      <c r="A63" s="64"/>
      <c r="B63" s="102" t="s">
        <v>625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</row>
    <row r="64" spans="1:24" ht="13.2">
      <c r="A64" s="5"/>
      <c r="B64" s="155" t="s">
        <v>615</v>
      </c>
      <c r="C64" s="68">
        <f t="shared" ref="C64:C68" si="6">SUM(F64:K64)</f>
        <v>0.9</v>
      </c>
      <c r="D64" s="68">
        <f t="shared" ref="D64:D68" si="7">SUM(F64:I64)</f>
        <v>0</v>
      </c>
      <c r="E64" s="153">
        <f t="shared" ref="E64:E68" si="8">D64/C64</f>
        <v>0</v>
      </c>
      <c r="F64" s="71"/>
      <c r="G64" s="71"/>
      <c r="H64" s="71"/>
      <c r="I64" s="71"/>
      <c r="J64" s="71"/>
      <c r="K64" s="73">
        <v>0.9</v>
      </c>
      <c r="L64" s="71"/>
      <c r="M64" s="73">
        <v>2.5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</row>
    <row r="65" spans="1:24" ht="13.2">
      <c r="A65" s="5"/>
      <c r="B65" s="155" t="s">
        <v>588</v>
      </c>
      <c r="C65" s="68">
        <f t="shared" si="6"/>
        <v>0.4</v>
      </c>
      <c r="D65" s="68">
        <f t="shared" si="7"/>
        <v>0</v>
      </c>
      <c r="E65" s="153">
        <f t="shared" si="8"/>
        <v>0</v>
      </c>
      <c r="F65" s="71"/>
      <c r="G65" s="71"/>
      <c r="H65" s="71"/>
      <c r="I65" s="71"/>
      <c r="J65" s="73">
        <v>0.1</v>
      </c>
      <c r="K65" s="73">
        <v>0.3</v>
      </c>
      <c r="L65" s="71"/>
      <c r="M65" s="73">
        <v>3</v>
      </c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</row>
    <row r="66" spans="1:24" ht="13.2">
      <c r="A66" s="5"/>
      <c r="B66" s="155" t="s">
        <v>603</v>
      </c>
      <c r="C66" s="68">
        <f t="shared" si="6"/>
        <v>0.9</v>
      </c>
      <c r="D66" s="68">
        <f t="shared" si="7"/>
        <v>0</v>
      </c>
      <c r="E66" s="153">
        <f t="shared" si="8"/>
        <v>0</v>
      </c>
      <c r="F66" s="71"/>
      <c r="G66" s="71"/>
      <c r="H66" s="71"/>
      <c r="I66" s="71"/>
      <c r="J66" s="73">
        <v>0.4</v>
      </c>
      <c r="K66" s="73">
        <v>0.5</v>
      </c>
      <c r="L66" s="71"/>
      <c r="M66" s="73">
        <v>3</v>
      </c>
      <c r="N66" s="71"/>
      <c r="O66" s="71"/>
      <c r="P66" s="71"/>
      <c r="Q66" s="71"/>
      <c r="R66" s="71"/>
      <c r="S66" s="73">
        <v>1</v>
      </c>
      <c r="T66" s="71"/>
      <c r="U66" s="71"/>
      <c r="V66" s="71"/>
      <c r="W66" s="71"/>
      <c r="X66" s="71"/>
    </row>
    <row r="67" spans="1:24" ht="13.2">
      <c r="A67" s="5"/>
      <c r="B67" s="155" t="s">
        <v>626</v>
      </c>
      <c r="C67" s="68">
        <f t="shared" si="6"/>
        <v>0.9</v>
      </c>
      <c r="D67" s="68">
        <f t="shared" si="7"/>
        <v>0</v>
      </c>
      <c r="E67" s="153">
        <f t="shared" si="8"/>
        <v>0</v>
      </c>
      <c r="F67" s="71"/>
      <c r="G67" s="71"/>
      <c r="H67" s="71"/>
      <c r="I67" s="71"/>
      <c r="J67" s="73">
        <v>0.4</v>
      </c>
      <c r="K67" s="73">
        <v>0.5</v>
      </c>
      <c r="L67" s="71"/>
      <c r="M67" s="73">
        <v>2.5</v>
      </c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</row>
    <row r="68" spans="1:24" ht="13.2">
      <c r="A68" s="5"/>
      <c r="B68" s="155" t="s">
        <v>627</v>
      </c>
      <c r="C68" s="68">
        <f t="shared" si="6"/>
        <v>0.4</v>
      </c>
      <c r="D68" s="68">
        <f t="shared" si="7"/>
        <v>0</v>
      </c>
      <c r="E68" s="153">
        <f t="shared" si="8"/>
        <v>0</v>
      </c>
      <c r="F68" s="71"/>
      <c r="G68" s="71"/>
      <c r="H68" s="71"/>
      <c r="I68" s="71"/>
      <c r="J68" s="73">
        <v>0.3</v>
      </c>
      <c r="K68" s="73">
        <v>0.1</v>
      </c>
      <c r="L68" s="71"/>
      <c r="M68" s="73">
        <v>2.5</v>
      </c>
      <c r="N68" s="71"/>
      <c r="O68" s="71"/>
      <c r="P68" s="71"/>
      <c r="Q68" s="71"/>
      <c r="R68" s="71"/>
      <c r="S68" s="73">
        <v>1</v>
      </c>
      <c r="T68" s="71"/>
      <c r="U68" s="71"/>
      <c r="V68" s="71"/>
      <c r="W68" s="71"/>
      <c r="X68" s="71"/>
    </row>
    <row r="69" spans="1:24" ht="15">
      <c r="A69" s="5"/>
      <c r="B69" s="105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</row>
    <row r="70" spans="1:24" ht="15.75" customHeight="1">
      <c r="A70" s="64"/>
      <c r="B70" s="102" t="s">
        <v>628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</row>
    <row r="71" spans="1:24" ht="13.2">
      <c r="A71" s="5"/>
      <c r="B71" s="155" t="s">
        <v>608</v>
      </c>
      <c r="C71" s="73">
        <v>0.3</v>
      </c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</row>
    <row r="72" spans="1:24" ht="13.2">
      <c r="A72" s="5"/>
      <c r="B72" s="155" t="s">
        <v>629</v>
      </c>
      <c r="C72" s="73">
        <v>0.42</v>
      </c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</row>
    <row r="73" spans="1:24" ht="13.2">
      <c r="A73" s="5"/>
      <c r="B73" s="155" t="s">
        <v>630</v>
      </c>
      <c r="C73" s="73">
        <v>0.5</v>
      </c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</row>
    <row r="74" spans="1:24" ht="13.2">
      <c r="A74" s="5"/>
      <c r="B74" s="155" t="s">
        <v>631</v>
      </c>
      <c r="C74" s="73">
        <v>4.0999999999999996</v>
      </c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</row>
    <row r="75" spans="1:24" ht="13.2">
      <c r="A75" s="5"/>
      <c r="B75" s="155" t="s">
        <v>632</v>
      </c>
      <c r="C75" s="73">
        <v>2.4500000000000002</v>
      </c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</row>
    <row r="76" spans="1:24" ht="13.2">
      <c r="A76" s="5"/>
      <c r="B76" s="155" t="s">
        <v>633</v>
      </c>
      <c r="C76" s="73">
        <v>2.1</v>
      </c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</row>
    <row r="77" spans="1:24" ht="13.2">
      <c r="A77" s="5"/>
      <c r="B77" s="155" t="s">
        <v>634</v>
      </c>
      <c r="C77" s="73">
        <v>0.7</v>
      </c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</row>
    <row r="78" spans="1:24" ht="15.75" customHeight="1">
      <c r="A78" s="64"/>
      <c r="B78" s="102" t="s">
        <v>635</v>
      </c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</row>
    <row r="79" spans="1:24" ht="15.75" customHeight="1">
      <c r="A79" s="161"/>
      <c r="B79" s="158" t="s">
        <v>636</v>
      </c>
      <c r="C79" s="68">
        <f t="shared" ref="C79:C85" si="9">SUM(F79:K79)</f>
        <v>0.28999999999999998</v>
      </c>
      <c r="D79" s="68">
        <f t="shared" ref="D79:D85" si="10">SUM(F79:I79)</f>
        <v>0</v>
      </c>
      <c r="E79" s="153">
        <f t="shared" ref="E79:E85" si="11">D79/C79</f>
        <v>0</v>
      </c>
      <c r="F79" s="160"/>
      <c r="G79" s="160"/>
      <c r="H79" s="160"/>
      <c r="I79" s="160"/>
      <c r="J79" s="160"/>
      <c r="K79" s="159">
        <v>0.28999999999999998</v>
      </c>
      <c r="L79" s="160"/>
      <c r="M79" s="160"/>
      <c r="N79" s="159">
        <v>6</v>
      </c>
      <c r="O79" s="159">
        <v>1</v>
      </c>
      <c r="P79" s="160"/>
      <c r="Q79" s="160"/>
      <c r="R79" s="160"/>
      <c r="S79" s="160"/>
      <c r="T79" s="160"/>
      <c r="U79" s="160"/>
      <c r="V79" s="160"/>
      <c r="W79" s="160"/>
      <c r="X79" s="160"/>
    </row>
    <row r="80" spans="1:24" ht="15.75" customHeight="1">
      <c r="A80" s="161"/>
      <c r="B80" s="158" t="s">
        <v>637</v>
      </c>
      <c r="C80" s="68">
        <f t="shared" si="9"/>
        <v>0.45</v>
      </c>
      <c r="D80" s="68">
        <f t="shared" si="10"/>
        <v>0</v>
      </c>
      <c r="E80" s="153">
        <f t="shared" si="11"/>
        <v>0</v>
      </c>
      <c r="F80" s="160"/>
      <c r="G80" s="160"/>
      <c r="H80" s="160"/>
      <c r="I80" s="160"/>
      <c r="J80" s="160"/>
      <c r="K80" s="159">
        <v>0.45</v>
      </c>
      <c r="L80" s="160"/>
      <c r="M80" s="160"/>
      <c r="N80" s="159">
        <v>6</v>
      </c>
      <c r="O80" s="159">
        <v>1</v>
      </c>
      <c r="P80" s="160"/>
      <c r="Q80" s="160"/>
      <c r="R80" s="160"/>
      <c r="S80" s="160"/>
      <c r="T80" s="160"/>
      <c r="U80" s="160"/>
      <c r="V80" s="160"/>
      <c r="W80" s="160"/>
      <c r="X80" s="160"/>
    </row>
    <row r="81" spans="1:24" ht="15.75" customHeight="1">
      <c r="A81" s="161"/>
      <c r="B81" s="158" t="s">
        <v>638</v>
      </c>
      <c r="C81" s="68">
        <f t="shared" si="9"/>
        <v>0.40799999999999997</v>
      </c>
      <c r="D81" s="68">
        <f t="shared" si="10"/>
        <v>0</v>
      </c>
      <c r="E81" s="153">
        <f t="shared" si="11"/>
        <v>0</v>
      </c>
      <c r="F81" s="160"/>
      <c r="G81" s="160"/>
      <c r="H81" s="160"/>
      <c r="I81" s="160"/>
      <c r="J81" s="160"/>
      <c r="K81" s="159">
        <v>0.40799999999999997</v>
      </c>
      <c r="L81" s="160"/>
      <c r="M81" s="160"/>
      <c r="N81" s="159">
        <v>6</v>
      </c>
      <c r="O81" s="159">
        <v>1</v>
      </c>
      <c r="P81" s="160"/>
      <c r="Q81" s="160"/>
      <c r="R81" s="160"/>
      <c r="S81" s="160"/>
      <c r="T81" s="160"/>
      <c r="U81" s="160"/>
      <c r="V81" s="160"/>
      <c r="W81" s="160"/>
      <c r="X81" s="160"/>
    </row>
    <row r="82" spans="1:24" ht="15.75" customHeight="1">
      <c r="A82" s="161"/>
      <c r="B82" s="158" t="s">
        <v>639</v>
      </c>
      <c r="C82" s="68">
        <f t="shared" si="9"/>
        <v>1.1499999999999999</v>
      </c>
      <c r="D82" s="68">
        <f t="shared" si="10"/>
        <v>0</v>
      </c>
      <c r="E82" s="153">
        <f t="shared" si="11"/>
        <v>0</v>
      </c>
      <c r="F82" s="160"/>
      <c r="G82" s="160"/>
      <c r="H82" s="160"/>
      <c r="I82" s="160"/>
      <c r="J82" s="160"/>
      <c r="K82" s="159">
        <v>1.1499999999999999</v>
      </c>
      <c r="L82" s="160"/>
      <c r="M82" s="160"/>
      <c r="N82" s="159">
        <v>6</v>
      </c>
      <c r="O82" s="159">
        <v>1</v>
      </c>
      <c r="P82" s="160"/>
      <c r="Q82" s="160"/>
      <c r="R82" s="160"/>
      <c r="S82" s="160"/>
      <c r="T82" s="160"/>
      <c r="U82" s="160"/>
      <c r="V82" s="160"/>
      <c r="W82" s="160"/>
      <c r="X82" s="160"/>
    </row>
    <row r="83" spans="1:24" ht="15.75" customHeight="1">
      <c r="A83" s="161"/>
      <c r="B83" s="158" t="s">
        <v>640</v>
      </c>
      <c r="C83" s="68">
        <f t="shared" si="9"/>
        <v>0.42</v>
      </c>
      <c r="D83" s="68">
        <f t="shared" si="10"/>
        <v>0</v>
      </c>
      <c r="E83" s="153">
        <f t="shared" si="11"/>
        <v>0</v>
      </c>
      <c r="F83" s="160"/>
      <c r="G83" s="160"/>
      <c r="H83" s="160"/>
      <c r="I83" s="160"/>
      <c r="J83" s="160"/>
      <c r="K83" s="159">
        <v>0.42</v>
      </c>
      <c r="L83" s="160"/>
      <c r="M83" s="160"/>
      <c r="N83" s="159">
        <v>6</v>
      </c>
      <c r="O83" s="159">
        <v>1</v>
      </c>
      <c r="P83" s="160"/>
      <c r="Q83" s="160"/>
      <c r="R83" s="160"/>
      <c r="S83" s="160"/>
      <c r="T83" s="160"/>
      <c r="U83" s="160"/>
      <c r="V83" s="160"/>
      <c r="W83" s="160"/>
      <c r="X83" s="160"/>
    </row>
    <row r="84" spans="1:24" ht="15.75" customHeight="1">
      <c r="A84" s="161"/>
      <c r="B84" s="158" t="s">
        <v>641</v>
      </c>
      <c r="C84" s="68">
        <f t="shared" si="9"/>
        <v>0.2</v>
      </c>
      <c r="D84" s="68">
        <f t="shared" si="10"/>
        <v>0</v>
      </c>
      <c r="E84" s="153">
        <f t="shared" si="11"/>
        <v>0</v>
      </c>
      <c r="F84" s="160"/>
      <c r="G84" s="160"/>
      <c r="H84" s="160"/>
      <c r="I84" s="160"/>
      <c r="J84" s="160"/>
      <c r="K84" s="159">
        <v>0.2</v>
      </c>
      <c r="L84" s="160"/>
      <c r="M84" s="160"/>
      <c r="N84" s="159">
        <v>6</v>
      </c>
      <c r="O84" s="159">
        <v>1</v>
      </c>
      <c r="P84" s="160"/>
      <c r="Q84" s="160"/>
      <c r="R84" s="160"/>
      <c r="S84" s="160"/>
      <c r="T84" s="160"/>
      <c r="U84" s="160"/>
      <c r="V84" s="160"/>
      <c r="W84" s="160"/>
      <c r="X84" s="160"/>
    </row>
    <row r="85" spans="1:24" ht="15.75" customHeight="1">
      <c r="A85" s="161"/>
      <c r="B85" s="158" t="s">
        <v>642</v>
      </c>
      <c r="C85" s="68">
        <f t="shared" si="9"/>
        <v>0.3</v>
      </c>
      <c r="D85" s="68">
        <f t="shared" si="10"/>
        <v>0</v>
      </c>
      <c r="E85" s="153">
        <f t="shared" si="11"/>
        <v>0</v>
      </c>
      <c r="F85" s="160"/>
      <c r="G85" s="160"/>
      <c r="H85" s="160"/>
      <c r="I85" s="160"/>
      <c r="J85" s="160"/>
      <c r="K85" s="159">
        <v>0.3</v>
      </c>
      <c r="L85" s="160"/>
      <c r="M85" s="160"/>
      <c r="N85" s="159">
        <v>6</v>
      </c>
      <c r="O85" s="159">
        <v>1</v>
      </c>
      <c r="P85" s="160"/>
      <c r="Q85" s="160"/>
      <c r="R85" s="160"/>
      <c r="S85" s="160"/>
      <c r="T85" s="160"/>
      <c r="U85" s="160"/>
      <c r="V85" s="160"/>
      <c r="W85" s="160"/>
      <c r="X85" s="160"/>
    </row>
    <row r="86" spans="1:24" ht="15.75" customHeight="1">
      <c r="A86" s="64"/>
      <c r="B86" s="102" t="s">
        <v>643</v>
      </c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</row>
    <row r="87" spans="1:24" ht="13.2">
      <c r="A87" s="5"/>
      <c r="B87" s="155" t="s">
        <v>608</v>
      </c>
      <c r="C87" s="68">
        <f t="shared" ref="C87:C88" si="12">SUM(F87:K87)</f>
        <v>1.2</v>
      </c>
      <c r="D87" s="68">
        <f t="shared" ref="D87:D88" si="13">SUM(F87:I87)</f>
        <v>0</v>
      </c>
      <c r="E87" s="153">
        <f t="shared" ref="E87:E88" si="14">D87/C87</f>
        <v>0</v>
      </c>
      <c r="F87" s="71"/>
      <c r="G87" s="71"/>
      <c r="H87" s="71"/>
      <c r="I87" s="71"/>
      <c r="J87" s="73">
        <v>0.7</v>
      </c>
      <c r="K87" s="73">
        <v>0.5</v>
      </c>
      <c r="L87" s="71"/>
      <c r="M87" s="73">
        <v>2</v>
      </c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</row>
    <row r="88" spans="1:24" ht="13.2">
      <c r="A88" s="5"/>
      <c r="B88" s="155" t="s">
        <v>644</v>
      </c>
      <c r="C88" s="68">
        <f t="shared" si="12"/>
        <v>0.5</v>
      </c>
      <c r="D88" s="68">
        <f t="shared" si="13"/>
        <v>0</v>
      </c>
      <c r="E88" s="153">
        <f t="shared" si="14"/>
        <v>0</v>
      </c>
      <c r="F88" s="71"/>
      <c r="G88" s="71"/>
      <c r="H88" s="71"/>
      <c r="I88" s="71"/>
      <c r="J88" s="71"/>
      <c r="K88" s="73">
        <v>0.5</v>
      </c>
      <c r="L88" s="71"/>
      <c r="M88" s="73">
        <v>2</v>
      </c>
      <c r="N88" s="71"/>
      <c r="O88" s="71"/>
      <c r="P88" s="71"/>
      <c r="Q88" s="71"/>
      <c r="R88" s="71"/>
      <c r="S88" s="73">
        <v>1</v>
      </c>
      <c r="T88" s="71"/>
      <c r="U88" s="71"/>
      <c r="V88" s="71"/>
      <c r="W88" s="71"/>
      <c r="X88" s="71"/>
    </row>
    <row r="89" spans="1:24" ht="15.75" customHeight="1">
      <c r="A89" s="64"/>
      <c r="B89" s="102" t="s">
        <v>645</v>
      </c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</row>
    <row r="90" spans="1:24" ht="15.75" customHeight="1">
      <c r="A90" s="161"/>
      <c r="B90" s="165" t="s">
        <v>646</v>
      </c>
      <c r="C90" s="68">
        <f t="shared" ref="C90:C91" si="15">SUM(F90:K90)</f>
        <v>0.3</v>
      </c>
      <c r="D90" s="68">
        <f t="shared" ref="D90:D91" si="16">SUM(F90:I90)</f>
        <v>0</v>
      </c>
      <c r="E90" s="153">
        <f t="shared" ref="E90:E91" si="17">D90/C90</f>
        <v>0</v>
      </c>
      <c r="F90" s="160"/>
      <c r="G90" s="160"/>
      <c r="H90" s="160"/>
      <c r="I90" s="160"/>
      <c r="J90" s="160"/>
      <c r="K90" s="159">
        <v>0.3</v>
      </c>
      <c r="L90" s="160"/>
      <c r="M90" s="160"/>
      <c r="N90" s="159">
        <v>5</v>
      </c>
      <c r="O90" s="159">
        <v>1</v>
      </c>
      <c r="P90" s="160"/>
      <c r="Q90" s="160"/>
      <c r="R90" s="160"/>
      <c r="S90" s="160"/>
      <c r="T90" s="160"/>
      <c r="U90" s="160"/>
      <c r="V90" s="160"/>
      <c r="W90" s="160"/>
      <c r="X90" s="160"/>
    </row>
    <row r="91" spans="1:24" ht="15.75" customHeight="1">
      <c r="A91" s="161"/>
      <c r="B91" s="158" t="s">
        <v>647</v>
      </c>
      <c r="C91" s="68">
        <f t="shared" si="15"/>
        <v>0.7</v>
      </c>
      <c r="D91" s="68">
        <f t="shared" si="16"/>
        <v>0</v>
      </c>
      <c r="E91" s="153">
        <f t="shared" si="17"/>
        <v>0</v>
      </c>
      <c r="F91" s="160"/>
      <c r="G91" s="160"/>
      <c r="H91" s="160"/>
      <c r="I91" s="160"/>
      <c r="J91" s="160"/>
      <c r="K91" s="159">
        <v>0.7</v>
      </c>
      <c r="L91" s="160"/>
      <c r="M91" s="160"/>
      <c r="N91" s="159">
        <v>5</v>
      </c>
      <c r="O91" s="159">
        <v>1</v>
      </c>
      <c r="P91" s="160"/>
      <c r="Q91" s="160"/>
      <c r="R91" s="160"/>
      <c r="S91" s="160"/>
      <c r="T91" s="160"/>
      <c r="U91" s="160"/>
      <c r="V91" s="160"/>
      <c r="W91" s="160"/>
      <c r="X91" s="160"/>
    </row>
    <row r="92" spans="1:24" ht="15.75" customHeight="1">
      <c r="A92" s="64"/>
      <c r="B92" s="102" t="s">
        <v>648</v>
      </c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</row>
    <row r="93" spans="1:24" ht="13.2">
      <c r="A93" s="5"/>
      <c r="B93" s="155" t="s">
        <v>649</v>
      </c>
      <c r="C93" s="68">
        <f t="shared" ref="C93:C98" si="18">SUM(F93:K93)</f>
        <v>0.4</v>
      </c>
      <c r="D93" s="68">
        <f t="shared" ref="D93:D98" si="19">SUM(F93:I93)</f>
        <v>0</v>
      </c>
      <c r="E93" s="153">
        <f t="shared" ref="E93:E98" si="20">D93/C93</f>
        <v>0</v>
      </c>
      <c r="F93" s="71"/>
      <c r="G93" s="71"/>
      <c r="H93" s="71"/>
      <c r="I93" s="71"/>
      <c r="J93" s="73">
        <v>0.4</v>
      </c>
      <c r="K93" s="71"/>
      <c r="L93" s="71"/>
      <c r="M93" s="73">
        <v>2.5</v>
      </c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</row>
    <row r="94" spans="1:24" ht="13.2">
      <c r="A94" s="5"/>
      <c r="B94" s="155" t="s">
        <v>650</v>
      </c>
      <c r="C94" s="68">
        <f t="shared" si="18"/>
        <v>0.3</v>
      </c>
      <c r="D94" s="68">
        <f t="shared" si="19"/>
        <v>0</v>
      </c>
      <c r="E94" s="153">
        <f t="shared" si="20"/>
        <v>0</v>
      </c>
      <c r="F94" s="71"/>
      <c r="G94" s="71"/>
      <c r="H94" s="71"/>
      <c r="I94" s="71"/>
      <c r="J94" s="73">
        <v>0.3</v>
      </c>
      <c r="K94" s="71"/>
      <c r="L94" s="71"/>
      <c r="M94" s="73">
        <v>3</v>
      </c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</row>
    <row r="95" spans="1:24" ht="13.2">
      <c r="A95" s="5"/>
      <c r="B95" s="155" t="s">
        <v>651</v>
      </c>
      <c r="C95" s="68">
        <f t="shared" si="18"/>
        <v>1</v>
      </c>
      <c r="D95" s="68">
        <f t="shared" si="19"/>
        <v>0</v>
      </c>
      <c r="E95" s="153">
        <f t="shared" si="20"/>
        <v>0</v>
      </c>
      <c r="F95" s="71"/>
      <c r="G95" s="71"/>
      <c r="H95" s="71"/>
      <c r="I95" s="71"/>
      <c r="J95" s="73">
        <v>1</v>
      </c>
      <c r="K95" s="71"/>
      <c r="L95" s="71"/>
      <c r="M95" s="73">
        <v>3</v>
      </c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</row>
    <row r="96" spans="1:24" ht="13.2">
      <c r="A96" s="5"/>
      <c r="B96" s="155" t="s">
        <v>652</v>
      </c>
      <c r="C96" s="68">
        <f t="shared" si="18"/>
        <v>0.5</v>
      </c>
      <c r="D96" s="68">
        <f t="shared" si="19"/>
        <v>0</v>
      </c>
      <c r="E96" s="153">
        <f t="shared" si="20"/>
        <v>0</v>
      </c>
      <c r="F96" s="71"/>
      <c r="G96" s="71"/>
      <c r="H96" s="71"/>
      <c r="I96" s="71"/>
      <c r="J96" s="71"/>
      <c r="K96" s="73">
        <v>0.5</v>
      </c>
      <c r="L96" s="71"/>
      <c r="M96" s="73">
        <v>3</v>
      </c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</row>
    <row r="97" spans="1:24" ht="13.2">
      <c r="A97" s="5"/>
      <c r="B97" s="155" t="s">
        <v>653</v>
      </c>
      <c r="C97" s="68">
        <f t="shared" si="18"/>
        <v>0.4</v>
      </c>
      <c r="D97" s="68">
        <f t="shared" si="19"/>
        <v>0</v>
      </c>
      <c r="E97" s="153">
        <f t="shared" si="20"/>
        <v>0</v>
      </c>
      <c r="F97" s="71"/>
      <c r="G97" s="71"/>
      <c r="H97" s="71"/>
      <c r="I97" s="71"/>
      <c r="J97" s="71"/>
      <c r="K97" s="73">
        <v>0.4</v>
      </c>
      <c r="L97" s="71"/>
      <c r="M97" s="73">
        <v>3</v>
      </c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</row>
    <row r="98" spans="1:24" ht="13.2">
      <c r="A98" s="5"/>
      <c r="B98" s="155" t="s">
        <v>654</v>
      </c>
      <c r="C98" s="68">
        <f t="shared" si="18"/>
        <v>0.5</v>
      </c>
      <c r="D98" s="68">
        <f t="shared" si="19"/>
        <v>0</v>
      </c>
      <c r="E98" s="153">
        <f t="shared" si="20"/>
        <v>0</v>
      </c>
      <c r="F98" s="71"/>
      <c r="G98" s="71"/>
      <c r="H98" s="71"/>
      <c r="I98" s="71"/>
      <c r="J98" s="71"/>
      <c r="K98" s="73">
        <v>0.5</v>
      </c>
      <c r="L98" s="71"/>
      <c r="M98" s="73">
        <v>3</v>
      </c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</row>
    <row r="99" spans="1:24" ht="15.75" customHeight="1">
      <c r="A99" s="64"/>
      <c r="B99" s="102" t="s">
        <v>655</v>
      </c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</row>
    <row r="100" spans="1:24" ht="15.75" customHeight="1">
      <c r="A100" s="157"/>
      <c r="B100" s="158" t="s">
        <v>462</v>
      </c>
      <c r="C100" s="159">
        <v>0.7</v>
      </c>
      <c r="D100" s="159">
        <v>0.7</v>
      </c>
      <c r="E100" s="160"/>
      <c r="F100" s="159"/>
      <c r="G100" s="159"/>
      <c r="H100" s="159"/>
      <c r="I100" s="159"/>
      <c r="J100" s="159"/>
      <c r="K100" s="159"/>
      <c r="L100" s="159"/>
      <c r="M100" s="159">
        <v>5</v>
      </c>
      <c r="N100" s="159">
        <v>5</v>
      </c>
      <c r="O100" s="159">
        <v>2</v>
      </c>
      <c r="P100" s="159"/>
      <c r="Q100" s="159"/>
      <c r="R100" s="159"/>
      <c r="S100" s="159"/>
      <c r="T100" s="159"/>
      <c r="U100" s="159"/>
      <c r="V100" s="159"/>
      <c r="W100" s="159"/>
      <c r="X100" s="159"/>
    </row>
    <row r="101" spans="1:24" ht="15.75" customHeight="1">
      <c r="A101" s="64"/>
      <c r="B101" s="102" t="s">
        <v>656</v>
      </c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</row>
    <row r="102" spans="1:24" ht="13.2">
      <c r="A102" s="5"/>
      <c r="B102" s="155" t="s">
        <v>606</v>
      </c>
      <c r="C102" s="68">
        <f>SUM(F102:K102)</f>
        <v>0.9</v>
      </c>
      <c r="D102" s="68">
        <f>SUM(F102:I102)</f>
        <v>0</v>
      </c>
      <c r="E102" s="153">
        <f>D102/C102</f>
        <v>0</v>
      </c>
      <c r="F102" s="71"/>
      <c r="G102" s="71"/>
      <c r="H102" s="71"/>
      <c r="I102" s="71"/>
      <c r="J102" s="71"/>
      <c r="K102" s="73">
        <v>0.9</v>
      </c>
      <c r="L102" s="71"/>
      <c r="M102" s="73">
        <v>3</v>
      </c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</row>
    <row r="103" spans="1:24" ht="15.75" customHeight="1">
      <c r="A103" s="64"/>
      <c r="B103" s="102" t="s">
        <v>657</v>
      </c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</row>
    <row r="104" spans="1:24" ht="13.2">
      <c r="A104" s="5"/>
      <c r="B104" s="155" t="s">
        <v>658</v>
      </c>
      <c r="C104" s="73">
        <v>0.15</v>
      </c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</row>
    <row r="105" spans="1:24" ht="13.2">
      <c r="A105" s="5"/>
      <c r="B105" s="155" t="s">
        <v>456</v>
      </c>
      <c r="C105" s="73">
        <v>0.1</v>
      </c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</row>
    <row r="106" spans="1:24" ht="15.75" customHeight="1">
      <c r="A106" s="64"/>
      <c r="B106" s="102" t="s">
        <v>659</v>
      </c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</row>
    <row r="107" spans="1:24" ht="13.2">
      <c r="A107" s="5"/>
      <c r="B107" s="14" t="s">
        <v>591</v>
      </c>
      <c r="C107" s="68">
        <f t="shared" ref="C107:C111" si="21">SUM(F107:K107)</f>
        <v>0.9</v>
      </c>
      <c r="D107" s="68">
        <f t="shared" ref="D107:D111" si="22">SUM(F107:I107)</f>
        <v>0</v>
      </c>
      <c r="E107" s="153">
        <f t="shared" ref="E107:E111" si="23">D107/C107</f>
        <v>0</v>
      </c>
      <c r="F107" s="71"/>
      <c r="G107" s="71"/>
      <c r="H107" s="71"/>
      <c r="I107" s="71"/>
      <c r="J107" s="73">
        <v>0.5</v>
      </c>
      <c r="K107" s="73">
        <v>0.4</v>
      </c>
      <c r="L107" s="73">
        <v>2.5</v>
      </c>
      <c r="M107" s="73">
        <v>2.5</v>
      </c>
      <c r="N107" s="73">
        <v>2.5</v>
      </c>
      <c r="O107" s="73">
        <v>1</v>
      </c>
      <c r="P107" s="71"/>
      <c r="Q107" s="71"/>
      <c r="R107" s="71"/>
      <c r="S107" s="71"/>
      <c r="T107" s="71"/>
      <c r="U107" s="71"/>
      <c r="V107" s="71"/>
      <c r="W107" s="73">
        <v>1</v>
      </c>
      <c r="X107" s="73">
        <v>3</v>
      </c>
    </row>
    <row r="108" spans="1:24" ht="13.2">
      <c r="A108" s="5"/>
      <c r="B108" s="14" t="s">
        <v>626</v>
      </c>
      <c r="C108" s="68">
        <f t="shared" si="21"/>
        <v>0.9</v>
      </c>
      <c r="D108" s="68">
        <f t="shared" si="22"/>
        <v>0</v>
      </c>
      <c r="E108" s="153">
        <f t="shared" si="23"/>
        <v>0</v>
      </c>
      <c r="F108" s="71"/>
      <c r="G108" s="71"/>
      <c r="H108" s="71"/>
      <c r="I108" s="71"/>
      <c r="J108" s="73">
        <v>0.15</v>
      </c>
      <c r="K108" s="73">
        <v>0.75</v>
      </c>
      <c r="L108" s="73">
        <v>2.5</v>
      </c>
      <c r="M108" s="73">
        <v>2.5</v>
      </c>
      <c r="N108" s="73">
        <v>2.5</v>
      </c>
      <c r="O108" s="73">
        <v>1</v>
      </c>
      <c r="P108" s="71"/>
      <c r="Q108" s="71"/>
      <c r="R108" s="71"/>
      <c r="S108" s="71"/>
      <c r="T108" s="71"/>
      <c r="U108" s="71"/>
      <c r="V108" s="71"/>
      <c r="W108" s="73">
        <v>1</v>
      </c>
      <c r="X108" s="73">
        <v>3</v>
      </c>
    </row>
    <row r="109" spans="1:24" ht="13.2">
      <c r="A109" s="5"/>
      <c r="B109" s="14" t="s">
        <v>462</v>
      </c>
      <c r="C109" s="68">
        <f t="shared" si="21"/>
        <v>1</v>
      </c>
      <c r="D109" s="68">
        <f t="shared" si="22"/>
        <v>0</v>
      </c>
      <c r="E109" s="153">
        <f t="shared" si="23"/>
        <v>0</v>
      </c>
      <c r="F109" s="71"/>
      <c r="G109" s="71"/>
      <c r="H109" s="71"/>
      <c r="I109" s="71"/>
      <c r="J109" s="73">
        <v>0.5</v>
      </c>
      <c r="K109" s="73">
        <v>0.5</v>
      </c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</row>
    <row r="110" spans="1:24" ht="13.2">
      <c r="A110" s="5"/>
      <c r="B110" s="14" t="s">
        <v>660</v>
      </c>
      <c r="C110" s="68">
        <f t="shared" si="21"/>
        <v>0.5</v>
      </c>
      <c r="D110" s="68">
        <f t="shared" si="22"/>
        <v>0</v>
      </c>
      <c r="E110" s="153">
        <f t="shared" si="23"/>
        <v>0</v>
      </c>
      <c r="F110" s="71"/>
      <c r="G110" s="71"/>
      <c r="H110" s="71"/>
      <c r="I110" s="71"/>
      <c r="J110" s="71"/>
      <c r="K110" s="73">
        <v>0.5</v>
      </c>
      <c r="L110" s="73">
        <v>3.5</v>
      </c>
      <c r="M110" s="73">
        <v>3.5</v>
      </c>
      <c r="N110" s="73">
        <v>3.5</v>
      </c>
      <c r="O110" s="71"/>
      <c r="P110" s="71"/>
      <c r="Q110" s="71"/>
      <c r="R110" s="71"/>
      <c r="S110" s="71"/>
      <c r="T110" s="71"/>
      <c r="U110" s="71"/>
      <c r="V110" s="71"/>
      <c r="W110" s="71"/>
      <c r="X110" s="71"/>
    </row>
    <row r="111" spans="1:24" ht="13.2">
      <c r="A111" s="5"/>
      <c r="B111" s="14" t="s">
        <v>456</v>
      </c>
      <c r="C111" s="68">
        <f t="shared" si="21"/>
        <v>0.3</v>
      </c>
      <c r="D111" s="68">
        <f t="shared" si="22"/>
        <v>0</v>
      </c>
      <c r="E111" s="153">
        <f t="shared" si="23"/>
        <v>0</v>
      </c>
      <c r="F111" s="71"/>
      <c r="G111" s="71"/>
      <c r="H111" s="71"/>
      <c r="I111" s="71"/>
      <c r="J111" s="73">
        <v>0.3</v>
      </c>
      <c r="K111" s="71"/>
      <c r="L111" s="73">
        <v>4</v>
      </c>
      <c r="M111" s="73">
        <v>4</v>
      </c>
      <c r="N111" s="73">
        <v>4</v>
      </c>
      <c r="O111" s="71"/>
      <c r="P111" s="71"/>
      <c r="Q111" s="71"/>
      <c r="R111" s="71"/>
      <c r="S111" s="71"/>
      <c r="T111" s="71"/>
      <c r="U111" s="71"/>
      <c r="V111" s="71"/>
      <c r="W111" s="71"/>
      <c r="X111" s="71"/>
    </row>
    <row r="112" spans="1:24" ht="13.2"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</row>
    <row r="113" spans="1:24" ht="13.2">
      <c r="A113" s="167"/>
      <c r="B113" s="123" t="s">
        <v>41</v>
      </c>
      <c r="C113" s="168">
        <f t="shared" ref="C113:D113" si="24">SUM(C4:C111)</f>
        <v>85.769000000000034</v>
      </c>
      <c r="D113" s="168">
        <f t="shared" si="24"/>
        <v>17.649999999999999</v>
      </c>
      <c r="E113" s="124">
        <f>D113/C113</f>
        <v>0.20578530704566908</v>
      </c>
      <c r="F113" s="168">
        <f t="shared" ref="F113:K113" si="25">SUM(F4:F111)</f>
        <v>0</v>
      </c>
      <c r="G113" s="168">
        <f t="shared" si="25"/>
        <v>0</v>
      </c>
      <c r="H113" s="168">
        <f t="shared" si="25"/>
        <v>0</v>
      </c>
      <c r="I113" s="168">
        <f t="shared" si="25"/>
        <v>0</v>
      </c>
      <c r="J113" s="168">
        <f t="shared" si="25"/>
        <v>10.850000000000001</v>
      </c>
      <c r="K113" s="168">
        <f t="shared" si="25"/>
        <v>36.377999999999993</v>
      </c>
      <c r="L113" s="168" t="s">
        <v>42</v>
      </c>
      <c r="M113" s="168" t="s">
        <v>42</v>
      </c>
      <c r="N113" s="168" t="s">
        <v>42</v>
      </c>
      <c r="O113" s="168" t="s">
        <v>42</v>
      </c>
      <c r="P113" s="168" t="s">
        <v>42</v>
      </c>
      <c r="Q113" s="168">
        <f t="shared" ref="Q113:X113" si="26">SUM(Q4:Q111)</f>
        <v>0</v>
      </c>
      <c r="R113" s="168">
        <f t="shared" si="26"/>
        <v>0</v>
      </c>
      <c r="S113" s="168">
        <f t="shared" si="26"/>
        <v>36</v>
      </c>
      <c r="T113" s="168">
        <f t="shared" si="26"/>
        <v>187</v>
      </c>
      <c r="U113" s="168">
        <f t="shared" si="26"/>
        <v>16</v>
      </c>
      <c r="V113" s="168">
        <f t="shared" si="26"/>
        <v>104</v>
      </c>
      <c r="W113" s="168">
        <f t="shared" si="26"/>
        <v>18</v>
      </c>
      <c r="X113" s="168">
        <f t="shared" si="26"/>
        <v>81</v>
      </c>
    </row>
  </sheetData>
  <mergeCells count="21">
    <mergeCell ref="X2:X3"/>
    <mergeCell ref="M1:M3"/>
    <mergeCell ref="N1:N3"/>
    <mergeCell ref="O1:O3"/>
    <mergeCell ref="P1:P3"/>
    <mergeCell ref="Q1:Q3"/>
    <mergeCell ref="R1:R3"/>
    <mergeCell ref="W1:X1"/>
    <mergeCell ref="L1:L3"/>
    <mergeCell ref="S1:V1"/>
    <mergeCell ref="S2:T2"/>
    <mergeCell ref="U2:V2"/>
    <mergeCell ref="W2:W3"/>
    <mergeCell ref="F2:I2"/>
    <mergeCell ref="J2:K2"/>
    <mergeCell ref="A1:A3"/>
    <mergeCell ref="B1:B3"/>
    <mergeCell ref="C1:C3"/>
    <mergeCell ref="D1:D3"/>
    <mergeCell ref="E1:E3"/>
    <mergeCell ref="F1:K1"/>
  </mergeCells>
  <hyperlinks>
    <hyperlink ref="B4" r:id="rId1"/>
    <hyperlink ref="B20" r:id="rId2"/>
    <hyperlink ref="B23" r:id="rId3"/>
    <hyperlink ref="B25" r:id="rId4"/>
    <hyperlink ref="B27" r:id="rId5"/>
    <hyperlink ref="B37" r:id="rId6"/>
    <hyperlink ref="B39" r:id="rId7"/>
    <hyperlink ref="B42" r:id="rId8"/>
    <hyperlink ref="B48" r:id="rId9"/>
    <hyperlink ref="B51" r:id="rId10"/>
    <hyperlink ref="B53" r:id="rId11"/>
    <hyperlink ref="B57" r:id="rId12"/>
    <hyperlink ref="B59" r:id="rId13"/>
    <hyperlink ref="B61" r:id="rId14"/>
    <hyperlink ref="B63" r:id="rId15"/>
    <hyperlink ref="B70" r:id="rId16"/>
    <hyperlink ref="B78" r:id="rId17"/>
    <hyperlink ref="B86" r:id="rId18"/>
    <hyperlink ref="B89" r:id="rId19"/>
    <hyperlink ref="B92" r:id="rId20"/>
    <hyperlink ref="B99" r:id="rId21"/>
    <hyperlink ref="B101" r:id="rId22"/>
    <hyperlink ref="B103" r:id="rId23"/>
    <hyperlink ref="B106" r:id="rId24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37"/>
  <sheetViews>
    <sheetView workbookViewId="0">
      <pane ySplit="3" topLeftCell="A4" activePane="bottomLeft" state="frozen"/>
      <selection pane="bottomLeft" activeCell="B5" sqref="B5"/>
    </sheetView>
  </sheetViews>
  <sheetFormatPr defaultColWidth="12.5546875" defaultRowHeight="15.75" customHeight="1"/>
  <cols>
    <col min="1" max="1" width="7.44140625" customWidth="1"/>
    <col min="2" max="2" width="39" customWidth="1"/>
  </cols>
  <sheetData>
    <row r="1" spans="1:24">
      <c r="A1" s="172" t="s">
        <v>0</v>
      </c>
      <c r="B1" s="175" t="s">
        <v>43</v>
      </c>
      <c r="C1" s="177" t="s">
        <v>2</v>
      </c>
      <c r="D1" s="178" t="s">
        <v>3</v>
      </c>
      <c r="E1" s="177" t="s">
        <v>4</v>
      </c>
      <c r="F1" s="179" t="s">
        <v>5</v>
      </c>
      <c r="G1" s="180"/>
      <c r="H1" s="180"/>
      <c r="I1" s="180"/>
      <c r="J1" s="180"/>
      <c r="K1" s="181"/>
      <c r="L1" s="178" t="s">
        <v>6</v>
      </c>
      <c r="M1" s="178" t="s">
        <v>7</v>
      </c>
      <c r="N1" s="178" t="s">
        <v>8</v>
      </c>
      <c r="O1" s="178" t="s">
        <v>9</v>
      </c>
      <c r="P1" s="178" t="s">
        <v>10</v>
      </c>
      <c r="Q1" s="178" t="s">
        <v>44</v>
      </c>
      <c r="R1" s="178" t="s">
        <v>12</v>
      </c>
      <c r="S1" s="179" t="s">
        <v>13</v>
      </c>
      <c r="T1" s="180"/>
      <c r="U1" s="180"/>
      <c r="V1" s="181"/>
      <c r="W1" s="179" t="s">
        <v>14</v>
      </c>
      <c r="X1" s="181"/>
    </row>
    <row r="2" spans="1:24">
      <c r="A2" s="173"/>
      <c r="B2" s="176"/>
      <c r="C2" s="176"/>
      <c r="D2" s="176"/>
      <c r="E2" s="176"/>
      <c r="F2" s="169" t="s">
        <v>15</v>
      </c>
      <c r="G2" s="170"/>
      <c r="H2" s="170"/>
      <c r="I2" s="171"/>
      <c r="J2" s="169" t="s">
        <v>16</v>
      </c>
      <c r="K2" s="171"/>
      <c r="L2" s="176"/>
      <c r="M2" s="176"/>
      <c r="N2" s="176"/>
      <c r="O2" s="176"/>
      <c r="P2" s="176"/>
      <c r="Q2" s="176"/>
      <c r="R2" s="176"/>
      <c r="S2" s="169" t="s">
        <v>17</v>
      </c>
      <c r="T2" s="171"/>
      <c r="U2" s="169" t="s">
        <v>18</v>
      </c>
      <c r="V2" s="171"/>
      <c r="W2" s="182" t="s">
        <v>19</v>
      </c>
      <c r="X2" s="182" t="s">
        <v>20</v>
      </c>
    </row>
    <row r="3" spans="1:24">
      <c r="A3" s="174"/>
      <c r="B3" s="171"/>
      <c r="C3" s="171"/>
      <c r="D3" s="171"/>
      <c r="E3" s="17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71"/>
      <c r="M3" s="171"/>
      <c r="N3" s="171"/>
      <c r="O3" s="171"/>
      <c r="P3" s="171"/>
      <c r="Q3" s="171"/>
      <c r="R3" s="171"/>
      <c r="S3" s="1" t="s">
        <v>19</v>
      </c>
      <c r="T3" s="1" t="s">
        <v>20</v>
      </c>
      <c r="U3" s="1" t="s">
        <v>19</v>
      </c>
      <c r="V3" s="1" t="s">
        <v>20</v>
      </c>
      <c r="W3" s="171"/>
      <c r="X3" s="171"/>
    </row>
    <row r="4" spans="1:24">
      <c r="B4" s="30" t="s">
        <v>661</v>
      </c>
    </row>
    <row r="5" spans="1:24">
      <c r="B5" s="29"/>
    </row>
    <row r="6" spans="1:24">
      <c r="B6" s="30" t="s">
        <v>662</v>
      </c>
    </row>
    <row r="7" spans="1:24">
      <c r="B7" s="29"/>
    </row>
    <row r="8" spans="1:24">
      <c r="B8" s="30" t="s">
        <v>663</v>
      </c>
    </row>
    <row r="9" spans="1:24">
      <c r="B9" s="29"/>
    </row>
    <row r="10" spans="1:24">
      <c r="B10" s="30" t="s">
        <v>664</v>
      </c>
    </row>
    <row r="11" spans="1:24">
      <c r="B11" s="29"/>
    </row>
    <row r="12" spans="1:24">
      <c r="B12" s="30" t="s">
        <v>665</v>
      </c>
    </row>
    <row r="13" spans="1:24">
      <c r="B13" s="29"/>
    </row>
    <row r="14" spans="1:24">
      <c r="B14" s="30" t="s">
        <v>530</v>
      </c>
    </row>
    <row r="15" spans="1:24">
      <c r="B15" s="29"/>
    </row>
    <row r="16" spans="1:24">
      <c r="B16" s="30" t="s">
        <v>666</v>
      </c>
    </row>
    <row r="17" spans="2:2">
      <c r="B17" s="29"/>
    </row>
    <row r="18" spans="2:2">
      <c r="B18" s="30" t="s">
        <v>667</v>
      </c>
    </row>
    <row r="19" spans="2:2">
      <c r="B19" s="29"/>
    </row>
    <row r="20" spans="2:2">
      <c r="B20" s="30" t="s">
        <v>668</v>
      </c>
    </row>
    <row r="21" spans="2:2">
      <c r="B21" s="29"/>
    </row>
    <row r="22" spans="2:2">
      <c r="B22" s="30" t="s">
        <v>669</v>
      </c>
    </row>
    <row r="23" spans="2:2">
      <c r="B23" s="29"/>
    </row>
    <row r="24" spans="2:2">
      <c r="B24" s="30" t="s">
        <v>670</v>
      </c>
    </row>
    <row r="25" spans="2:2">
      <c r="B25" s="29"/>
    </row>
    <row r="26" spans="2:2">
      <c r="B26" s="30" t="s">
        <v>671</v>
      </c>
    </row>
    <row r="27" spans="2:2">
      <c r="B27" s="29"/>
    </row>
    <row r="28" spans="2:2">
      <c r="B28" s="30" t="s">
        <v>672</v>
      </c>
    </row>
    <row r="29" spans="2:2">
      <c r="B29" s="29"/>
    </row>
    <row r="30" spans="2:2">
      <c r="B30" s="30" t="s">
        <v>673</v>
      </c>
    </row>
    <row r="31" spans="2:2">
      <c r="B31" s="29"/>
    </row>
    <row r="32" spans="2:2">
      <c r="B32" s="30" t="s">
        <v>674</v>
      </c>
    </row>
    <row r="33" spans="2:2">
      <c r="B33" s="29"/>
    </row>
    <row r="34" spans="2:2">
      <c r="B34" s="30" t="s">
        <v>675</v>
      </c>
    </row>
    <row r="35" spans="2:2">
      <c r="B35" s="29"/>
    </row>
    <row r="36" spans="2:2">
      <c r="B36" s="30" t="s">
        <v>676</v>
      </c>
    </row>
    <row r="37" spans="2:2">
      <c r="B37" s="29"/>
    </row>
  </sheetData>
  <mergeCells count="21">
    <mergeCell ref="X2:X3"/>
    <mergeCell ref="M1:M3"/>
    <mergeCell ref="N1:N3"/>
    <mergeCell ref="O1:O3"/>
    <mergeCell ref="P1:P3"/>
    <mergeCell ref="Q1:Q3"/>
    <mergeCell ref="R1:R3"/>
    <mergeCell ref="W1:X1"/>
    <mergeCell ref="L1:L3"/>
    <mergeCell ref="S1:V1"/>
    <mergeCell ref="S2:T2"/>
    <mergeCell ref="U2:V2"/>
    <mergeCell ref="W2:W3"/>
    <mergeCell ref="F2:I2"/>
    <mergeCell ref="J2:K2"/>
    <mergeCell ref="A1:A3"/>
    <mergeCell ref="B1:B3"/>
    <mergeCell ref="C1:C3"/>
    <mergeCell ref="D1:D3"/>
    <mergeCell ref="E1:E3"/>
    <mergeCell ref="F1:K1"/>
  </mergeCells>
  <hyperlinks>
    <hyperlink ref="B4" r:id="rId1"/>
    <hyperlink ref="B6" r:id="rId2"/>
    <hyperlink ref="B8" r:id="rId3"/>
    <hyperlink ref="B10" r:id="rId4"/>
    <hyperlink ref="B12" r:id="rId5"/>
    <hyperlink ref="B14" r:id="rId6"/>
    <hyperlink ref="B16" r:id="rId7"/>
    <hyperlink ref="B18" r:id="rId8"/>
    <hyperlink ref="B20" r:id="rId9"/>
    <hyperlink ref="B22" r:id="rId10"/>
    <hyperlink ref="B24" r:id="rId11"/>
    <hyperlink ref="B26" r:id="rId12"/>
    <hyperlink ref="B28" r:id="rId13"/>
    <hyperlink ref="B30" r:id="rId14"/>
    <hyperlink ref="B32" r:id="rId15"/>
    <hyperlink ref="B34" r:id="rId16"/>
    <hyperlink ref="B36" r:id="rId17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22"/>
  <sheetViews>
    <sheetView workbookViewId="0">
      <pane ySplit="3" topLeftCell="A4" activePane="bottomLeft" state="frozen"/>
      <selection pane="bottomLeft" activeCell="B5" sqref="B5"/>
    </sheetView>
  </sheetViews>
  <sheetFormatPr defaultColWidth="12.5546875" defaultRowHeight="15.75" customHeight="1"/>
  <cols>
    <col min="1" max="1" width="7.5546875" customWidth="1"/>
    <col min="2" max="2" width="38.88671875" customWidth="1"/>
  </cols>
  <sheetData>
    <row r="1" spans="1:24">
      <c r="A1" s="172" t="s">
        <v>0</v>
      </c>
      <c r="B1" s="175" t="s">
        <v>43</v>
      </c>
      <c r="C1" s="177" t="s">
        <v>2</v>
      </c>
      <c r="D1" s="178" t="s">
        <v>3</v>
      </c>
      <c r="E1" s="177" t="s">
        <v>4</v>
      </c>
      <c r="F1" s="179" t="s">
        <v>5</v>
      </c>
      <c r="G1" s="180"/>
      <c r="H1" s="180"/>
      <c r="I1" s="180"/>
      <c r="J1" s="180"/>
      <c r="K1" s="181"/>
      <c r="L1" s="178" t="s">
        <v>6</v>
      </c>
      <c r="M1" s="178" t="s">
        <v>7</v>
      </c>
      <c r="N1" s="178" t="s">
        <v>8</v>
      </c>
      <c r="O1" s="178" t="s">
        <v>9</v>
      </c>
      <c r="P1" s="178" t="s">
        <v>10</v>
      </c>
      <c r="Q1" s="178" t="s">
        <v>44</v>
      </c>
      <c r="R1" s="178" t="s">
        <v>12</v>
      </c>
      <c r="S1" s="179" t="s">
        <v>13</v>
      </c>
      <c r="T1" s="180"/>
      <c r="U1" s="180"/>
      <c r="V1" s="181"/>
      <c r="W1" s="179" t="s">
        <v>14</v>
      </c>
      <c r="X1" s="181"/>
    </row>
    <row r="2" spans="1:24">
      <c r="A2" s="173"/>
      <c r="B2" s="176"/>
      <c r="C2" s="176"/>
      <c r="D2" s="176"/>
      <c r="E2" s="176"/>
      <c r="F2" s="169" t="s">
        <v>15</v>
      </c>
      <c r="G2" s="170"/>
      <c r="H2" s="170"/>
      <c r="I2" s="171"/>
      <c r="J2" s="169" t="s">
        <v>16</v>
      </c>
      <c r="K2" s="171"/>
      <c r="L2" s="176"/>
      <c r="M2" s="176"/>
      <c r="N2" s="176"/>
      <c r="O2" s="176"/>
      <c r="P2" s="176"/>
      <c r="Q2" s="176"/>
      <c r="R2" s="176"/>
      <c r="S2" s="169" t="s">
        <v>17</v>
      </c>
      <c r="T2" s="171"/>
      <c r="U2" s="169" t="s">
        <v>18</v>
      </c>
      <c r="V2" s="171"/>
      <c r="W2" s="182" t="s">
        <v>19</v>
      </c>
      <c r="X2" s="182" t="s">
        <v>20</v>
      </c>
    </row>
    <row r="3" spans="1:24">
      <c r="A3" s="174"/>
      <c r="B3" s="171"/>
      <c r="C3" s="171"/>
      <c r="D3" s="171"/>
      <c r="E3" s="17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71"/>
      <c r="M3" s="171"/>
      <c r="N3" s="171"/>
      <c r="O3" s="171"/>
      <c r="P3" s="171"/>
      <c r="Q3" s="171"/>
      <c r="R3" s="171"/>
      <c r="S3" s="1" t="s">
        <v>19</v>
      </c>
      <c r="T3" s="1" t="s">
        <v>20</v>
      </c>
      <c r="U3" s="1" t="s">
        <v>19</v>
      </c>
      <c r="V3" s="1" t="s">
        <v>20</v>
      </c>
      <c r="W3" s="171"/>
      <c r="X3" s="171"/>
    </row>
    <row r="4" spans="1:24">
      <c r="B4" s="30" t="s">
        <v>677</v>
      </c>
    </row>
    <row r="5" spans="1:24">
      <c r="B5" s="29"/>
    </row>
    <row r="6" spans="1:24">
      <c r="B6" s="30" t="s">
        <v>678</v>
      </c>
    </row>
    <row r="7" spans="1:24">
      <c r="B7" s="29"/>
    </row>
    <row r="8" spans="1:24">
      <c r="B8" s="30" t="s">
        <v>252</v>
      </c>
    </row>
    <row r="9" spans="1:24">
      <c r="B9" s="29"/>
    </row>
    <row r="10" spans="1:24">
      <c r="B10" s="30" t="s">
        <v>378</v>
      </c>
    </row>
    <row r="11" spans="1:24">
      <c r="B11" s="29"/>
    </row>
    <row r="12" spans="1:24">
      <c r="B12" s="30" t="s">
        <v>679</v>
      </c>
    </row>
    <row r="13" spans="1:24">
      <c r="B13" s="29"/>
    </row>
    <row r="14" spans="1:24">
      <c r="B14" s="30" t="s">
        <v>403</v>
      </c>
    </row>
    <row r="15" spans="1:24">
      <c r="B15" s="29"/>
    </row>
    <row r="16" spans="1:24">
      <c r="B16" s="30" t="s">
        <v>551</v>
      </c>
    </row>
    <row r="17" spans="2:2">
      <c r="B17" s="29"/>
    </row>
    <row r="18" spans="2:2">
      <c r="B18" s="30" t="s">
        <v>680</v>
      </c>
    </row>
    <row r="19" spans="2:2">
      <c r="B19" s="29"/>
    </row>
    <row r="20" spans="2:2">
      <c r="B20" s="30" t="s">
        <v>681</v>
      </c>
    </row>
    <row r="21" spans="2:2">
      <c r="B21" s="29"/>
    </row>
    <row r="22" spans="2:2">
      <c r="B22" s="30" t="s">
        <v>682</v>
      </c>
    </row>
  </sheetData>
  <mergeCells count="21">
    <mergeCell ref="X2:X3"/>
    <mergeCell ref="M1:M3"/>
    <mergeCell ref="N1:N3"/>
    <mergeCell ref="O1:O3"/>
    <mergeCell ref="P1:P3"/>
    <mergeCell ref="Q1:Q3"/>
    <mergeCell ref="R1:R3"/>
    <mergeCell ref="W1:X1"/>
    <mergeCell ref="L1:L3"/>
    <mergeCell ref="S1:V1"/>
    <mergeCell ref="S2:T2"/>
    <mergeCell ref="U2:V2"/>
    <mergeCell ref="W2:W3"/>
    <mergeCell ref="F2:I2"/>
    <mergeCell ref="J2:K2"/>
    <mergeCell ref="A1:A3"/>
    <mergeCell ref="B1:B3"/>
    <mergeCell ref="C1:C3"/>
    <mergeCell ref="D1:D3"/>
    <mergeCell ref="E1:E3"/>
    <mergeCell ref="F1:K1"/>
  </mergeCells>
  <hyperlinks>
    <hyperlink ref="B4" r:id="rId1"/>
    <hyperlink ref="B6" r:id="rId2"/>
    <hyperlink ref="B8" r:id="rId3"/>
    <hyperlink ref="B10" r:id="rId4"/>
    <hyperlink ref="B12" r:id="rId5"/>
    <hyperlink ref="B14" r:id="rId6"/>
    <hyperlink ref="B16" r:id="rId7"/>
    <hyperlink ref="B18" r:id="rId8"/>
    <hyperlink ref="B20" r:id="rId9"/>
    <hyperlink ref="B22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  <pageSetUpPr fitToPage="1"/>
  </sheetPr>
  <dimension ref="A1:X922"/>
  <sheetViews>
    <sheetView workbookViewId="0">
      <selection sqref="A1:A3"/>
    </sheetView>
  </sheetViews>
  <sheetFormatPr defaultColWidth="12.5546875" defaultRowHeight="15.75" customHeight="1"/>
  <cols>
    <col min="1" max="1" width="7.44140625" customWidth="1"/>
    <col min="2" max="2" width="38.44140625" customWidth="1"/>
  </cols>
  <sheetData>
    <row r="1" spans="1:24">
      <c r="A1" s="172" t="s">
        <v>0</v>
      </c>
      <c r="B1" s="175" t="s">
        <v>1</v>
      </c>
      <c r="C1" s="177" t="s">
        <v>2</v>
      </c>
      <c r="D1" s="178" t="s">
        <v>3</v>
      </c>
      <c r="E1" s="177" t="s">
        <v>4</v>
      </c>
      <c r="F1" s="179" t="s">
        <v>5</v>
      </c>
      <c r="G1" s="180"/>
      <c r="H1" s="180"/>
      <c r="I1" s="180"/>
      <c r="J1" s="180"/>
      <c r="K1" s="181"/>
      <c r="L1" s="178" t="s">
        <v>6</v>
      </c>
      <c r="M1" s="178" t="s">
        <v>7</v>
      </c>
      <c r="N1" s="178" t="s">
        <v>8</v>
      </c>
      <c r="O1" s="178" t="s">
        <v>9</v>
      </c>
      <c r="P1" s="178" t="s">
        <v>10</v>
      </c>
      <c r="Q1" s="178" t="s">
        <v>11</v>
      </c>
      <c r="R1" s="178" t="s">
        <v>12</v>
      </c>
      <c r="S1" s="179" t="s">
        <v>13</v>
      </c>
      <c r="T1" s="180"/>
      <c r="U1" s="180"/>
      <c r="V1" s="181"/>
      <c r="W1" s="179" t="s">
        <v>14</v>
      </c>
      <c r="X1" s="181"/>
    </row>
    <row r="2" spans="1:24">
      <c r="A2" s="173"/>
      <c r="B2" s="176"/>
      <c r="C2" s="176"/>
      <c r="D2" s="176"/>
      <c r="E2" s="176"/>
      <c r="F2" s="169" t="s">
        <v>15</v>
      </c>
      <c r="G2" s="170"/>
      <c r="H2" s="170"/>
      <c r="I2" s="171"/>
      <c r="J2" s="169" t="s">
        <v>16</v>
      </c>
      <c r="K2" s="171"/>
      <c r="L2" s="176"/>
      <c r="M2" s="176"/>
      <c r="N2" s="176"/>
      <c r="O2" s="176"/>
      <c r="P2" s="176"/>
      <c r="Q2" s="176"/>
      <c r="R2" s="176"/>
      <c r="S2" s="169" t="s">
        <v>17</v>
      </c>
      <c r="T2" s="171"/>
      <c r="U2" s="169" t="s">
        <v>18</v>
      </c>
      <c r="V2" s="171"/>
      <c r="W2" s="182" t="s">
        <v>19</v>
      </c>
      <c r="X2" s="183" t="s">
        <v>20</v>
      </c>
    </row>
    <row r="3" spans="1:24">
      <c r="A3" s="174"/>
      <c r="B3" s="171"/>
      <c r="C3" s="171"/>
      <c r="D3" s="171"/>
      <c r="E3" s="17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71"/>
      <c r="M3" s="171"/>
      <c r="N3" s="171"/>
      <c r="O3" s="171"/>
      <c r="P3" s="171"/>
      <c r="Q3" s="171"/>
      <c r="R3" s="171"/>
      <c r="S3" s="1" t="s">
        <v>19</v>
      </c>
      <c r="T3" s="1" t="s">
        <v>20</v>
      </c>
      <c r="U3" s="1" t="s">
        <v>19</v>
      </c>
      <c r="V3" s="1" t="s">
        <v>20</v>
      </c>
      <c r="W3" s="171"/>
      <c r="X3" s="171"/>
    </row>
    <row r="4" spans="1:24">
      <c r="A4" s="2">
        <v>1</v>
      </c>
      <c r="B4" s="3" t="s">
        <v>27</v>
      </c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22"/>
    </row>
    <row r="5" spans="1:24">
      <c r="A5" s="2">
        <v>2</v>
      </c>
      <c r="B5" s="3" t="s">
        <v>28</v>
      </c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22"/>
    </row>
    <row r="6" spans="1:24">
      <c r="A6" s="2">
        <v>3</v>
      </c>
      <c r="B6" s="3" t="s">
        <v>29</v>
      </c>
      <c r="C6" s="6">
        <f>'Жидачівська ТГ'!C206</f>
        <v>96.580000000000027</v>
      </c>
      <c r="D6" s="7">
        <f>'Жидачівська ТГ'!D206</f>
        <v>32.987000000000009</v>
      </c>
      <c r="E6" s="7">
        <f>'Жидачівська ТГ'!E206</f>
        <v>0</v>
      </c>
      <c r="F6" s="7">
        <f>'Жидачівська ТГ'!F206</f>
        <v>0</v>
      </c>
      <c r="G6" s="8">
        <f>'Жидачівська ТГ'!G206</f>
        <v>32.987000000000009</v>
      </c>
      <c r="H6" s="7">
        <f>'Жидачівська ТГ'!H206</f>
        <v>0</v>
      </c>
      <c r="I6" s="7">
        <f>'Жидачівська ТГ'!I206</f>
        <v>0</v>
      </c>
      <c r="J6" s="7">
        <f>'Жидачівська ТГ'!J206</f>
        <v>10.7</v>
      </c>
      <c r="K6" s="8">
        <f>'Жидачівська ТГ'!K206</f>
        <v>52.893000000000008</v>
      </c>
      <c r="L6" s="7">
        <f>'Жидачівська ТГ'!L206</f>
        <v>0</v>
      </c>
      <c r="M6" s="7">
        <f>'Жидачівська ТГ'!M206</f>
        <v>0</v>
      </c>
      <c r="N6" s="7">
        <f>'Жидачівська ТГ'!N206</f>
        <v>0</v>
      </c>
      <c r="O6" s="7">
        <f>'Жидачівська ТГ'!O206</f>
        <v>0</v>
      </c>
      <c r="P6" s="7">
        <f>'Жидачівська ТГ'!P206</f>
        <v>0</v>
      </c>
      <c r="Q6" s="7">
        <f>'Жидачівська ТГ'!Q206</f>
        <v>0</v>
      </c>
      <c r="R6" s="7">
        <f>'Жидачівська ТГ'!R206</f>
        <v>0</v>
      </c>
      <c r="S6" s="7">
        <f>'Жидачівська ТГ'!S206</f>
        <v>3</v>
      </c>
      <c r="T6" s="7">
        <f>'Жидачівська ТГ'!T206</f>
        <v>55</v>
      </c>
      <c r="U6" s="7">
        <f>'Жидачівська ТГ'!U206</f>
        <v>0</v>
      </c>
      <c r="V6" s="7">
        <f>'Жидачівська ТГ'!V206</f>
        <v>0</v>
      </c>
      <c r="W6" s="7">
        <f>'Жидачівська ТГ'!W206</f>
        <v>0</v>
      </c>
      <c r="X6" s="23">
        <f>'Жидачівська ТГ'!X206</f>
        <v>0</v>
      </c>
    </row>
    <row r="7" spans="1:24">
      <c r="A7" s="2">
        <v>4</v>
      </c>
      <c r="B7" s="3" t="s">
        <v>30</v>
      </c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22"/>
    </row>
    <row r="8" spans="1:24">
      <c r="A8" s="2">
        <v>5</v>
      </c>
      <c r="B8" s="3" t="s">
        <v>31</v>
      </c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22"/>
    </row>
    <row r="9" spans="1:24">
      <c r="A9" s="2">
        <v>6</v>
      </c>
      <c r="B9" s="3" t="s">
        <v>32</v>
      </c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22"/>
    </row>
    <row r="10" spans="1:24">
      <c r="A10" s="2">
        <v>7</v>
      </c>
      <c r="B10" s="3" t="s">
        <v>33</v>
      </c>
      <c r="C10" s="9">
        <f>'Козівська ТГ'!C113</f>
        <v>85.769000000000034</v>
      </c>
      <c r="D10" s="9">
        <f>'Козівська ТГ'!D113</f>
        <v>17.649999999999999</v>
      </c>
      <c r="E10" s="10">
        <f>'Козівська ТГ'!E113</f>
        <v>0.20578530704566908</v>
      </c>
      <c r="F10" s="9">
        <f>'Козівська ТГ'!F113</f>
        <v>0</v>
      </c>
      <c r="G10" s="9">
        <f>'Козівська ТГ'!G113</f>
        <v>0</v>
      </c>
      <c r="H10" s="9">
        <f>'Козівська ТГ'!H113</f>
        <v>0</v>
      </c>
      <c r="I10" s="9">
        <f>'Козівська ТГ'!I113</f>
        <v>0</v>
      </c>
      <c r="J10" s="9">
        <f>'Козівська ТГ'!J113</f>
        <v>10.850000000000001</v>
      </c>
      <c r="K10" s="9">
        <f>'Козівська ТГ'!K113</f>
        <v>36.377999999999993</v>
      </c>
      <c r="L10" s="9" t="str">
        <f>'Козівська ТГ'!L113</f>
        <v>х</v>
      </c>
      <c r="M10" s="9" t="str">
        <f>'Козівська ТГ'!M113</f>
        <v>х</v>
      </c>
      <c r="N10" s="9" t="str">
        <f>'Козівська ТГ'!N113</f>
        <v>х</v>
      </c>
      <c r="O10" s="9" t="str">
        <f>'Козівська ТГ'!O113</f>
        <v>х</v>
      </c>
      <c r="P10" s="9" t="str">
        <f>'Козівська ТГ'!P113</f>
        <v>х</v>
      </c>
      <c r="Q10" s="9">
        <f>'Козівська ТГ'!Q113</f>
        <v>0</v>
      </c>
      <c r="R10" s="9">
        <f>'Козівська ТГ'!R113</f>
        <v>0</v>
      </c>
      <c r="S10" s="9">
        <f>'Козівська ТГ'!S113</f>
        <v>36</v>
      </c>
      <c r="T10" s="9">
        <f>'Козівська ТГ'!T113</f>
        <v>187</v>
      </c>
      <c r="U10" s="9">
        <f>'Козівська ТГ'!U113</f>
        <v>16</v>
      </c>
      <c r="V10" s="9">
        <f>'Козівська ТГ'!V113</f>
        <v>104</v>
      </c>
      <c r="W10" s="9">
        <f>'Козівська ТГ'!W113</f>
        <v>18</v>
      </c>
      <c r="X10" s="24">
        <f>'Козівська ТГ'!X113</f>
        <v>81</v>
      </c>
    </row>
    <row r="11" spans="1:24">
      <c r="A11" s="2">
        <v>8</v>
      </c>
      <c r="B11" s="3" t="s">
        <v>34</v>
      </c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22"/>
    </row>
    <row r="12" spans="1:24">
      <c r="A12" s="2">
        <v>9</v>
      </c>
      <c r="B12" s="3" t="s">
        <v>35</v>
      </c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22"/>
    </row>
    <row r="13" spans="1:24">
      <c r="A13" s="2">
        <v>10</v>
      </c>
      <c r="B13" s="3" t="s">
        <v>36</v>
      </c>
      <c r="C13" s="11">
        <f>'Моршинська ТГ'!C249</f>
        <v>107.87940000000005</v>
      </c>
      <c r="D13" s="11">
        <f>'Моршинська ТГ'!D249</f>
        <v>75.25890000000004</v>
      </c>
      <c r="E13" s="12">
        <f>'Моршинська ТГ'!E249</f>
        <v>0.69762067642200465</v>
      </c>
      <c r="F13" s="11">
        <f>'Моршинська ТГ'!F249</f>
        <v>2.17</v>
      </c>
      <c r="G13" s="11">
        <f>'Моршинська ТГ'!G249</f>
        <v>45.558550000000011</v>
      </c>
      <c r="H13" s="11">
        <f>'Моршинська ТГ'!H249</f>
        <v>1.6913</v>
      </c>
      <c r="I13" s="11">
        <f>'Моршинська ТГ'!I249</f>
        <v>25.589050000000004</v>
      </c>
      <c r="J13" s="11">
        <f>'Моршинська ТГ'!J249</f>
        <v>10.245000000000001</v>
      </c>
      <c r="K13" s="11">
        <f>'Моршинська ТГ'!K249</f>
        <v>20.735499999999998</v>
      </c>
      <c r="L13" s="11" t="str">
        <f>'Моршинська ТГ'!L249</f>
        <v>х</v>
      </c>
      <c r="M13" s="11" t="str">
        <f>'Моршинська ТГ'!M249</f>
        <v>х</v>
      </c>
      <c r="N13" s="11" t="str">
        <f>'Моршинська ТГ'!N249</f>
        <v>х</v>
      </c>
      <c r="O13" s="11" t="str">
        <f>'Моршинська ТГ'!O249</f>
        <v>х</v>
      </c>
      <c r="P13" s="11" t="str">
        <f>'Моршинська ТГ'!P249</f>
        <v>х</v>
      </c>
      <c r="Q13" s="11">
        <f>'Моршинська ТГ'!Q249</f>
        <v>14.536</v>
      </c>
      <c r="R13" s="11">
        <f>'Моршинська ТГ'!R249</f>
        <v>4.4224999999999994</v>
      </c>
      <c r="S13" s="11">
        <f>'Моршинська ТГ'!S249</f>
        <v>20</v>
      </c>
      <c r="T13" s="11">
        <f>'Моршинська ТГ'!T249</f>
        <v>185.1</v>
      </c>
      <c r="U13" s="11">
        <f>'Моршинська ТГ'!U249</f>
        <v>0</v>
      </c>
      <c r="V13" s="11">
        <f>'Моршинська ТГ'!V249</f>
        <v>0</v>
      </c>
      <c r="W13" s="11">
        <f>'Моршинська ТГ'!W249</f>
        <v>15</v>
      </c>
      <c r="X13" s="25">
        <f>'Моршинська ТГ'!X249</f>
        <v>88</v>
      </c>
    </row>
    <row r="14" spans="1:24">
      <c r="A14" s="2">
        <v>11</v>
      </c>
      <c r="B14" s="3" t="s">
        <v>37</v>
      </c>
      <c r="C14" s="9">
        <f>'Стрийська ТГ'!C206</f>
        <v>53.889469999999996</v>
      </c>
      <c r="D14" s="9">
        <f>'Стрийська ТГ'!D206</f>
        <v>49.337549999999993</v>
      </c>
      <c r="E14" s="10">
        <f>'Стрийська ТГ'!E206</f>
        <v>0.91553229230126032</v>
      </c>
      <c r="F14" s="9">
        <f>'Стрийська ТГ'!F206</f>
        <v>0</v>
      </c>
      <c r="G14" s="9">
        <f>'Стрийська ТГ'!G206</f>
        <v>25.931720000000002</v>
      </c>
      <c r="H14" s="9">
        <f>'Стрийська ТГ'!H206</f>
        <v>0</v>
      </c>
      <c r="I14" s="9">
        <f>'Стрийська ТГ'!I206</f>
        <v>23.405829999999991</v>
      </c>
      <c r="J14" s="9">
        <f>'Стрийська ТГ'!J206</f>
        <v>0</v>
      </c>
      <c r="K14" s="9">
        <f>'Стрийська ТГ'!K206</f>
        <v>4.5519200000000009</v>
      </c>
      <c r="L14" s="9" t="str">
        <f>'Стрийська ТГ'!L206</f>
        <v>х</v>
      </c>
      <c r="M14" s="9" t="str">
        <f>'Стрийська ТГ'!M206</f>
        <v>х</v>
      </c>
      <c r="N14" s="9" t="str">
        <f>'Стрийська ТГ'!N206</f>
        <v>х</v>
      </c>
      <c r="O14" s="9" t="str">
        <f>'Стрийська ТГ'!O206</f>
        <v>х</v>
      </c>
      <c r="P14" s="9" t="str">
        <f>'Стрийська ТГ'!P206</f>
        <v>х</v>
      </c>
      <c r="Q14" s="9">
        <f>'Стрийська ТГ'!Q206</f>
        <v>0.70010000000000006</v>
      </c>
      <c r="R14" s="9">
        <f>'Стрийська ТГ'!R206</f>
        <v>0</v>
      </c>
      <c r="S14" s="9">
        <f>'Стрийська ТГ'!S206</f>
        <v>0</v>
      </c>
      <c r="T14" s="9">
        <f>'Стрийська ТГ'!T206</f>
        <v>0</v>
      </c>
      <c r="U14" s="9">
        <f>'Стрийська ТГ'!U206</f>
        <v>0</v>
      </c>
      <c r="V14" s="9">
        <f>'Стрийська ТГ'!V206</f>
        <v>0</v>
      </c>
      <c r="W14" s="9">
        <f>'Стрийська ТГ'!W206</f>
        <v>0</v>
      </c>
      <c r="X14" s="24">
        <f>'Стрийська ТГ'!X206</f>
        <v>0</v>
      </c>
    </row>
    <row r="15" spans="1:24">
      <c r="A15" s="2">
        <v>12</v>
      </c>
      <c r="B15" s="3" t="s">
        <v>38</v>
      </c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22"/>
    </row>
    <row r="16" spans="1:24">
      <c r="A16" s="2">
        <v>13</v>
      </c>
      <c r="B16" s="3" t="s">
        <v>39</v>
      </c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22"/>
    </row>
    <row r="17" spans="1:24">
      <c r="A17" s="2">
        <v>14</v>
      </c>
      <c r="B17" s="3" t="s">
        <v>40</v>
      </c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22"/>
    </row>
    <row r="18" spans="1:24">
      <c r="A18" s="16"/>
      <c r="B18" s="17" t="s">
        <v>41</v>
      </c>
      <c r="C18" s="18">
        <f t="shared" ref="C18:D18" si="0">SUM(C4:C17)</f>
        <v>344.1178700000001</v>
      </c>
      <c r="D18" s="18">
        <f t="shared" si="0"/>
        <v>175.23345000000003</v>
      </c>
      <c r="E18" s="19">
        <f>D18/C18</f>
        <v>0.5092250803481958</v>
      </c>
      <c r="F18" s="18">
        <f t="shared" ref="F18:K18" si="1">SUM(F4:F17)</f>
        <v>2.17</v>
      </c>
      <c r="G18" s="18">
        <f t="shared" si="1"/>
        <v>104.47727000000002</v>
      </c>
      <c r="H18" s="18">
        <f t="shared" si="1"/>
        <v>1.6913</v>
      </c>
      <c r="I18" s="18">
        <f t="shared" si="1"/>
        <v>48.994879999999995</v>
      </c>
      <c r="J18" s="18">
        <f t="shared" si="1"/>
        <v>31.795000000000002</v>
      </c>
      <c r="K18" s="18">
        <f t="shared" si="1"/>
        <v>114.55842</v>
      </c>
      <c r="L18" s="20" t="s">
        <v>42</v>
      </c>
      <c r="M18" s="20" t="s">
        <v>42</v>
      </c>
      <c r="N18" s="20" t="s">
        <v>42</v>
      </c>
      <c r="O18" s="20" t="s">
        <v>42</v>
      </c>
      <c r="P18" s="20" t="s">
        <v>42</v>
      </c>
      <c r="Q18" s="18">
        <f t="shared" ref="Q18:X18" si="2">SUM(Q4:Q17)</f>
        <v>15.2361</v>
      </c>
      <c r="R18" s="18">
        <f t="shared" si="2"/>
        <v>4.4224999999999994</v>
      </c>
      <c r="S18" s="18">
        <f t="shared" si="2"/>
        <v>59</v>
      </c>
      <c r="T18" s="18">
        <f t="shared" si="2"/>
        <v>427.1</v>
      </c>
      <c r="U18" s="18">
        <f t="shared" si="2"/>
        <v>16</v>
      </c>
      <c r="V18" s="18">
        <f t="shared" si="2"/>
        <v>104</v>
      </c>
      <c r="W18" s="18">
        <f t="shared" si="2"/>
        <v>33</v>
      </c>
      <c r="X18" s="26">
        <f t="shared" si="2"/>
        <v>169</v>
      </c>
    </row>
    <row r="19" spans="1:24">
      <c r="A19" s="21"/>
      <c r="X19" s="27"/>
    </row>
    <row r="20" spans="1:24">
      <c r="X20" s="27"/>
    </row>
    <row r="21" spans="1:24">
      <c r="X21" s="27"/>
    </row>
    <row r="22" spans="1:24">
      <c r="X22" s="27"/>
    </row>
    <row r="23" spans="1:24">
      <c r="X23" s="27"/>
    </row>
    <row r="24" spans="1:24">
      <c r="X24" s="27"/>
    </row>
    <row r="25" spans="1:24">
      <c r="X25" s="27"/>
    </row>
    <row r="26" spans="1:24">
      <c r="X26" s="27"/>
    </row>
    <row r="27" spans="1:24">
      <c r="X27" s="27"/>
    </row>
    <row r="28" spans="1:24">
      <c r="X28" s="27"/>
    </row>
    <row r="29" spans="1:24">
      <c r="X29" s="27"/>
    </row>
    <row r="30" spans="1:24">
      <c r="X30" s="27"/>
    </row>
    <row r="31" spans="1:24">
      <c r="X31" s="27"/>
    </row>
    <row r="32" spans="1:24">
      <c r="X32" s="27"/>
    </row>
    <row r="33" spans="24:24">
      <c r="X33" s="27"/>
    </row>
    <row r="34" spans="24:24">
      <c r="X34" s="27"/>
    </row>
    <row r="35" spans="24:24">
      <c r="X35" s="27"/>
    </row>
    <row r="36" spans="24:24">
      <c r="X36" s="27"/>
    </row>
    <row r="37" spans="24:24">
      <c r="X37" s="27"/>
    </row>
    <row r="38" spans="24:24">
      <c r="X38" s="27"/>
    </row>
    <row r="39" spans="24:24">
      <c r="X39" s="27"/>
    </row>
    <row r="40" spans="24:24">
      <c r="X40" s="27"/>
    </row>
    <row r="41" spans="24:24">
      <c r="X41" s="27"/>
    </row>
    <row r="42" spans="24:24">
      <c r="X42" s="27"/>
    </row>
    <row r="43" spans="24:24">
      <c r="X43" s="27"/>
    </row>
    <row r="44" spans="24:24">
      <c r="X44" s="27"/>
    </row>
    <row r="45" spans="24:24">
      <c r="X45" s="27"/>
    </row>
    <row r="46" spans="24:24">
      <c r="X46" s="27"/>
    </row>
    <row r="47" spans="24:24">
      <c r="X47" s="27"/>
    </row>
    <row r="48" spans="24:24">
      <c r="X48" s="27"/>
    </row>
    <row r="49" spans="24:24">
      <c r="X49" s="27"/>
    </row>
    <row r="50" spans="24:24">
      <c r="X50" s="27"/>
    </row>
    <row r="51" spans="24:24">
      <c r="X51" s="27"/>
    </row>
    <row r="52" spans="24:24">
      <c r="X52" s="27"/>
    </row>
    <row r="53" spans="24:24">
      <c r="X53" s="27"/>
    </row>
    <row r="54" spans="24:24">
      <c r="X54" s="27"/>
    </row>
    <row r="55" spans="24:24">
      <c r="X55" s="27"/>
    </row>
    <row r="56" spans="24:24">
      <c r="X56" s="27"/>
    </row>
    <row r="57" spans="24:24">
      <c r="X57" s="27"/>
    </row>
    <row r="58" spans="24:24">
      <c r="X58" s="27"/>
    </row>
    <row r="59" spans="24:24">
      <c r="X59" s="27"/>
    </row>
    <row r="60" spans="24:24">
      <c r="X60" s="27"/>
    </row>
    <row r="61" spans="24:24">
      <c r="X61" s="27"/>
    </row>
    <row r="62" spans="24:24">
      <c r="X62" s="27"/>
    </row>
    <row r="63" spans="24:24">
      <c r="X63" s="27"/>
    </row>
    <row r="64" spans="24:24">
      <c r="X64" s="27"/>
    </row>
    <row r="65" spans="24:24">
      <c r="X65" s="27"/>
    </row>
    <row r="66" spans="24:24">
      <c r="X66" s="27"/>
    </row>
    <row r="67" spans="24:24">
      <c r="X67" s="27"/>
    </row>
    <row r="68" spans="24:24">
      <c r="X68" s="27"/>
    </row>
    <row r="69" spans="24:24">
      <c r="X69" s="27"/>
    </row>
    <row r="70" spans="24:24">
      <c r="X70" s="27"/>
    </row>
    <row r="71" spans="24:24">
      <c r="X71" s="27"/>
    </row>
    <row r="72" spans="24:24">
      <c r="X72" s="27"/>
    </row>
    <row r="73" spans="24:24">
      <c r="X73" s="27"/>
    </row>
    <row r="74" spans="24:24">
      <c r="X74" s="27"/>
    </row>
    <row r="75" spans="24:24">
      <c r="X75" s="27"/>
    </row>
    <row r="76" spans="24:24">
      <c r="X76" s="27"/>
    </row>
    <row r="77" spans="24:24">
      <c r="X77" s="27"/>
    </row>
    <row r="78" spans="24:24">
      <c r="X78" s="27"/>
    </row>
    <row r="79" spans="24:24">
      <c r="X79" s="27"/>
    </row>
    <row r="80" spans="24:24">
      <c r="X80" s="27"/>
    </row>
    <row r="81" spans="24:24">
      <c r="X81" s="27"/>
    </row>
    <row r="82" spans="24:24">
      <c r="X82" s="27"/>
    </row>
    <row r="83" spans="24:24">
      <c r="X83" s="27"/>
    </row>
    <row r="84" spans="24:24">
      <c r="X84" s="27"/>
    </row>
    <row r="85" spans="24:24">
      <c r="X85" s="27"/>
    </row>
    <row r="86" spans="24:24">
      <c r="X86" s="27"/>
    </row>
    <row r="87" spans="24:24">
      <c r="X87" s="27"/>
    </row>
    <row r="88" spans="24:24">
      <c r="X88" s="27"/>
    </row>
    <row r="89" spans="24:24">
      <c r="X89" s="27"/>
    </row>
    <row r="90" spans="24:24">
      <c r="X90" s="27"/>
    </row>
    <row r="91" spans="24:24">
      <c r="X91" s="27"/>
    </row>
    <row r="92" spans="24:24">
      <c r="X92" s="27"/>
    </row>
    <row r="93" spans="24:24">
      <c r="X93" s="27"/>
    </row>
    <row r="94" spans="24:24">
      <c r="X94" s="27"/>
    </row>
    <row r="95" spans="24:24">
      <c r="X95" s="27"/>
    </row>
    <row r="96" spans="24:24">
      <c r="X96" s="27"/>
    </row>
    <row r="97" spans="24:24">
      <c r="X97" s="27"/>
    </row>
    <row r="98" spans="24:24">
      <c r="X98" s="27"/>
    </row>
    <row r="99" spans="24:24">
      <c r="X99" s="27"/>
    </row>
    <row r="100" spans="24:24">
      <c r="X100" s="27"/>
    </row>
    <row r="101" spans="24:24">
      <c r="X101" s="27"/>
    </row>
    <row r="102" spans="24:24">
      <c r="X102" s="27"/>
    </row>
    <row r="103" spans="24:24">
      <c r="X103" s="27"/>
    </row>
    <row r="104" spans="24:24">
      <c r="X104" s="27"/>
    </row>
    <row r="105" spans="24:24">
      <c r="X105" s="27"/>
    </row>
    <row r="106" spans="24:24">
      <c r="X106" s="27"/>
    </row>
    <row r="107" spans="24:24">
      <c r="X107" s="27"/>
    </row>
    <row r="108" spans="24:24">
      <c r="X108" s="27"/>
    </row>
    <row r="109" spans="24:24">
      <c r="X109" s="27"/>
    </row>
    <row r="110" spans="24:24">
      <c r="X110" s="27"/>
    </row>
    <row r="111" spans="24:24">
      <c r="X111" s="27"/>
    </row>
    <row r="112" spans="24:24">
      <c r="X112" s="27"/>
    </row>
    <row r="113" spans="24:24">
      <c r="X113" s="27"/>
    </row>
    <row r="114" spans="24:24">
      <c r="X114" s="27"/>
    </row>
    <row r="115" spans="24:24">
      <c r="X115" s="27"/>
    </row>
    <row r="116" spans="24:24">
      <c r="X116" s="27"/>
    </row>
    <row r="117" spans="24:24">
      <c r="X117" s="27"/>
    </row>
    <row r="118" spans="24:24">
      <c r="X118" s="27"/>
    </row>
    <row r="119" spans="24:24">
      <c r="X119" s="27"/>
    </row>
    <row r="120" spans="24:24">
      <c r="X120" s="27"/>
    </row>
    <row r="121" spans="24:24">
      <c r="X121" s="27"/>
    </row>
    <row r="122" spans="24:24">
      <c r="X122" s="27"/>
    </row>
    <row r="123" spans="24:24">
      <c r="X123" s="27"/>
    </row>
    <row r="124" spans="24:24">
      <c r="X124" s="27"/>
    </row>
    <row r="125" spans="24:24">
      <c r="X125" s="27"/>
    </row>
    <row r="126" spans="24:24">
      <c r="X126" s="27"/>
    </row>
    <row r="127" spans="24:24">
      <c r="X127" s="27"/>
    </row>
    <row r="128" spans="24:24">
      <c r="X128" s="27"/>
    </row>
    <row r="129" spans="24:24">
      <c r="X129" s="27"/>
    </row>
    <row r="130" spans="24:24">
      <c r="X130" s="27"/>
    </row>
    <row r="131" spans="24:24">
      <c r="X131" s="27"/>
    </row>
    <row r="132" spans="24:24">
      <c r="X132" s="27"/>
    </row>
    <row r="133" spans="24:24">
      <c r="X133" s="27"/>
    </row>
    <row r="134" spans="24:24">
      <c r="X134" s="27"/>
    </row>
    <row r="135" spans="24:24">
      <c r="X135" s="27"/>
    </row>
    <row r="136" spans="24:24">
      <c r="X136" s="27"/>
    </row>
    <row r="137" spans="24:24">
      <c r="X137" s="27"/>
    </row>
    <row r="138" spans="24:24">
      <c r="X138" s="27"/>
    </row>
    <row r="139" spans="24:24">
      <c r="X139" s="27"/>
    </row>
    <row r="140" spans="24:24">
      <c r="X140" s="27"/>
    </row>
    <row r="141" spans="24:24">
      <c r="X141" s="27"/>
    </row>
    <row r="142" spans="24:24">
      <c r="X142" s="27"/>
    </row>
    <row r="143" spans="24:24">
      <c r="X143" s="27"/>
    </row>
    <row r="144" spans="24:24">
      <c r="X144" s="27"/>
    </row>
    <row r="145" spans="24:24">
      <c r="X145" s="27"/>
    </row>
    <row r="146" spans="24:24">
      <c r="X146" s="27"/>
    </row>
    <row r="147" spans="24:24">
      <c r="X147" s="27"/>
    </row>
    <row r="148" spans="24:24">
      <c r="X148" s="27"/>
    </row>
    <row r="149" spans="24:24">
      <c r="X149" s="27"/>
    </row>
    <row r="150" spans="24:24">
      <c r="X150" s="27"/>
    </row>
    <row r="151" spans="24:24">
      <c r="X151" s="27"/>
    </row>
    <row r="152" spans="24:24">
      <c r="X152" s="27"/>
    </row>
    <row r="153" spans="24:24">
      <c r="X153" s="27"/>
    </row>
    <row r="154" spans="24:24">
      <c r="X154" s="27"/>
    </row>
    <row r="155" spans="24:24">
      <c r="X155" s="27"/>
    </row>
    <row r="156" spans="24:24">
      <c r="X156" s="27"/>
    </row>
    <row r="157" spans="24:24">
      <c r="X157" s="27"/>
    </row>
    <row r="158" spans="24:24">
      <c r="X158" s="27"/>
    </row>
    <row r="159" spans="24:24">
      <c r="X159" s="27"/>
    </row>
    <row r="160" spans="24:24">
      <c r="X160" s="27"/>
    </row>
    <row r="161" spans="24:24">
      <c r="X161" s="27"/>
    </row>
    <row r="162" spans="24:24">
      <c r="X162" s="27"/>
    </row>
    <row r="163" spans="24:24">
      <c r="X163" s="27"/>
    </row>
    <row r="164" spans="24:24">
      <c r="X164" s="27"/>
    </row>
    <row r="165" spans="24:24">
      <c r="X165" s="27"/>
    </row>
    <row r="166" spans="24:24">
      <c r="X166" s="27"/>
    </row>
    <row r="167" spans="24:24">
      <c r="X167" s="27"/>
    </row>
    <row r="168" spans="24:24">
      <c r="X168" s="27"/>
    </row>
    <row r="169" spans="24:24">
      <c r="X169" s="27"/>
    </row>
    <row r="170" spans="24:24">
      <c r="X170" s="27"/>
    </row>
    <row r="171" spans="24:24">
      <c r="X171" s="27"/>
    </row>
    <row r="172" spans="24:24">
      <c r="X172" s="27"/>
    </row>
    <row r="173" spans="24:24">
      <c r="X173" s="27"/>
    </row>
    <row r="174" spans="24:24">
      <c r="X174" s="27"/>
    </row>
    <row r="175" spans="24:24">
      <c r="X175" s="27"/>
    </row>
    <row r="176" spans="24:24">
      <c r="X176" s="27"/>
    </row>
    <row r="177" spans="24:24">
      <c r="X177" s="27"/>
    </row>
    <row r="178" spans="24:24">
      <c r="X178" s="27"/>
    </row>
    <row r="179" spans="24:24">
      <c r="X179" s="27"/>
    </row>
    <row r="180" spans="24:24">
      <c r="X180" s="27"/>
    </row>
    <row r="181" spans="24:24">
      <c r="X181" s="27"/>
    </row>
    <row r="182" spans="24:24">
      <c r="X182" s="27"/>
    </row>
    <row r="183" spans="24:24">
      <c r="X183" s="27"/>
    </row>
    <row r="184" spans="24:24">
      <c r="X184" s="27"/>
    </row>
    <row r="185" spans="24:24">
      <c r="X185" s="27"/>
    </row>
    <row r="186" spans="24:24">
      <c r="X186" s="27"/>
    </row>
    <row r="187" spans="24:24">
      <c r="X187" s="27"/>
    </row>
    <row r="188" spans="24:24">
      <c r="X188" s="27"/>
    </row>
    <row r="189" spans="24:24">
      <c r="X189" s="27"/>
    </row>
    <row r="190" spans="24:24">
      <c r="X190" s="27"/>
    </row>
    <row r="191" spans="24:24">
      <c r="X191" s="27"/>
    </row>
    <row r="192" spans="24:24">
      <c r="X192" s="27"/>
    </row>
    <row r="193" spans="24:24">
      <c r="X193" s="27"/>
    </row>
    <row r="194" spans="24:24">
      <c r="X194" s="27"/>
    </row>
    <row r="195" spans="24:24">
      <c r="X195" s="27"/>
    </row>
    <row r="196" spans="24:24">
      <c r="X196" s="27"/>
    </row>
    <row r="197" spans="24:24">
      <c r="X197" s="27"/>
    </row>
    <row r="198" spans="24:24">
      <c r="X198" s="27"/>
    </row>
    <row r="199" spans="24:24">
      <c r="X199" s="27"/>
    </row>
    <row r="200" spans="24:24">
      <c r="X200" s="27"/>
    </row>
    <row r="201" spans="24:24">
      <c r="X201" s="27"/>
    </row>
    <row r="202" spans="24:24">
      <c r="X202" s="27"/>
    </row>
    <row r="203" spans="24:24">
      <c r="X203" s="27"/>
    </row>
    <row r="204" spans="24:24">
      <c r="X204" s="27"/>
    </row>
    <row r="205" spans="24:24">
      <c r="X205" s="27"/>
    </row>
    <row r="206" spans="24:24">
      <c r="X206" s="27"/>
    </row>
    <row r="207" spans="24:24">
      <c r="X207" s="27"/>
    </row>
    <row r="208" spans="24:24">
      <c r="X208" s="27"/>
    </row>
    <row r="209" spans="24:24">
      <c r="X209" s="27"/>
    </row>
    <row r="210" spans="24:24">
      <c r="X210" s="27"/>
    </row>
    <row r="211" spans="24:24">
      <c r="X211" s="27"/>
    </row>
    <row r="212" spans="24:24">
      <c r="X212" s="27"/>
    </row>
    <row r="213" spans="24:24">
      <c r="X213" s="27"/>
    </row>
    <row r="214" spans="24:24">
      <c r="X214" s="27"/>
    </row>
    <row r="215" spans="24:24">
      <c r="X215" s="27"/>
    </row>
    <row r="216" spans="24:24">
      <c r="X216" s="27"/>
    </row>
    <row r="217" spans="24:24">
      <c r="X217" s="27"/>
    </row>
    <row r="218" spans="24:24">
      <c r="X218" s="27"/>
    </row>
    <row r="219" spans="24:24">
      <c r="X219" s="27"/>
    </row>
    <row r="220" spans="24:24">
      <c r="X220" s="27"/>
    </row>
    <row r="221" spans="24:24">
      <c r="X221" s="27"/>
    </row>
    <row r="222" spans="24:24">
      <c r="X222" s="27"/>
    </row>
    <row r="223" spans="24:24">
      <c r="X223" s="27"/>
    </row>
    <row r="224" spans="24:24">
      <c r="X224" s="27"/>
    </row>
    <row r="225" spans="24:24">
      <c r="X225" s="27"/>
    </row>
    <row r="226" spans="24:24">
      <c r="X226" s="27"/>
    </row>
    <row r="227" spans="24:24">
      <c r="X227" s="27"/>
    </row>
    <row r="228" spans="24:24">
      <c r="X228" s="27"/>
    </row>
    <row r="229" spans="24:24">
      <c r="X229" s="27"/>
    </row>
    <row r="230" spans="24:24">
      <c r="X230" s="27"/>
    </row>
    <row r="231" spans="24:24">
      <c r="X231" s="27"/>
    </row>
    <row r="232" spans="24:24">
      <c r="X232" s="27"/>
    </row>
    <row r="233" spans="24:24">
      <c r="X233" s="27"/>
    </row>
    <row r="234" spans="24:24">
      <c r="X234" s="27"/>
    </row>
    <row r="235" spans="24:24">
      <c r="X235" s="27"/>
    </row>
    <row r="236" spans="24:24">
      <c r="X236" s="27"/>
    </row>
    <row r="237" spans="24:24">
      <c r="X237" s="27"/>
    </row>
    <row r="238" spans="24:24">
      <c r="X238" s="27"/>
    </row>
    <row r="239" spans="24:24">
      <c r="X239" s="27"/>
    </row>
    <row r="240" spans="24:24">
      <c r="X240" s="27"/>
    </row>
    <row r="241" spans="24:24">
      <c r="X241" s="27"/>
    </row>
    <row r="242" spans="24:24">
      <c r="X242" s="27"/>
    </row>
    <row r="243" spans="24:24">
      <c r="X243" s="27"/>
    </row>
    <row r="244" spans="24:24">
      <c r="X244" s="27"/>
    </row>
    <row r="245" spans="24:24">
      <c r="X245" s="27"/>
    </row>
    <row r="246" spans="24:24">
      <c r="X246" s="27"/>
    </row>
    <row r="247" spans="24:24">
      <c r="X247" s="27"/>
    </row>
    <row r="248" spans="24:24">
      <c r="X248" s="27"/>
    </row>
    <row r="249" spans="24:24">
      <c r="X249" s="27"/>
    </row>
    <row r="250" spans="24:24">
      <c r="X250" s="27"/>
    </row>
    <row r="251" spans="24:24">
      <c r="X251" s="27"/>
    </row>
    <row r="252" spans="24:24">
      <c r="X252" s="27"/>
    </row>
    <row r="253" spans="24:24">
      <c r="X253" s="27"/>
    </row>
    <row r="254" spans="24:24">
      <c r="X254" s="27"/>
    </row>
    <row r="255" spans="24:24">
      <c r="X255" s="27"/>
    </row>
    <row r="256" spans="24:24">
      <c r="X256" s="27"/>
    </row>
    <row r="257" spans="24:24">
      <c r="X257" s="27"/>
    </row>
    <row r="258" spans="24:24">
      <c r="X258" s="27"/>
    </row>
    <row r="259" spans="24:24">
      <c r="X259" s="27"/>
    </row>
    <row r="260" spans="24:24">
      <c r="X260" s="27"/>
    </row>
    <row r="261" spans="24:24">
      <c r="X261" s="27"/>
    </row>
    <row r="262" spans="24:24">
      <c r="X262" s="27"/>
    </row>
    <row r="263" spans="24:24">
      <c r="X263" s="27"/>
    </row>
    <row r="264" spans="24:24">
      <c r="X264" s="27"/>
    </row>
    <row r="265" spans="24:24">
      <c r="X265" s="27"/>
    </row>
    <row r="266" spans="24:24">
      <c r="X266" s="27"/>
    </row>
    <row r="267" spans="24:24">
      <c r="X267" s="27"/>
    </row>
    <row r="268" spans="24:24">
      <c r="X268" s="27"/>
    </row>
    <row r="269" spans="24:24">
      <c r="X269" s="27"/>
    </row>
    <row r="270" spans="24:24">
      <c r="X270" s="27"/>
    </row>
    <row r="271" spans="24:24">
      <c r="X271" s="27"/>
    </row>
    <row r="272" spans="24:24">
      <c r="X272" s="27"/>
    </row>
    <row r="273" spans="24:24">
      <c r="X273" s="27"/>
    </row>
    <row r="274" spans="24:24">
      <c r="X274" s="27"/>
    </row>
    <row r="275" spans="24:24">
      <c r="X275" s="27"/>
    </row>
    <row r="276" spans="24:24">
      <c r="X276" s="27"/>
    </row>
    <row r="277" spans="24:24">
      <c r="X277" s="27"/>
    </row>
    <row r="278" spans="24:24">
      <c r="X278" s="27"/>
    </row>
    <row r="279" spans="24:24">
      <c r="X279" s="27"/>
    </row>
    <row r="280" spans="24:24">
      <c r="X280" s="27"/>
    </row>
    <row r="281" spans="24:24">
      <c r="X281" s="27"/>
    </row>
    <row r="282" spans="24:24">
      <c r="X282" s="27"/>
    </row>
    <row r="283" spans="24:24">
      <c r="X283" s="27"/>
    </row>
    <row r="284" spans="24:24">
      <c r="X284" s="27"/>
    </row>
    <row r="285" spans="24:24">
      <c r="X285" s="27"/>
    </row>
    <row r="286" spans="24:24">
      <c r="X286" s="27"/>
    </row>
    <row r="287" spans="24:24">
      <c r="X287" s="27"/>
    </row>
    <row r="288" spans="24:24">
      <c r="X288" s="27"/>
    </row>
    <row r="289" spans="24:24">
      <c r="X289" s="27"/>
    </row>
    <row r="290" spans="24:24">
      <c r="X290" s="27"/>
    </row>
    <row r="291" spans="24:24">
      <c r="X291" s="27"/>
    </row>
    <row r="292" spans="24:24">
      <c r="X292" s="27"/>
    </row>
    <row r="293" spans="24:24">
      <c r="X293" s="27"/>
    </row>
    <row r="294" spans="24:24">
      <c r="X294" s="27"/>
    </row>
    <row r="295" spans="24:24">
      <c r="X295" s="27"/>
    </row>
    <row r="296" spans="24:24">
      <c r="X296" s="27"/>
    </row>
    <row r="297" spans="24:24">
      <c r="X297" s="27"/>
    </row>
    <row r="298" spans="24:24">
      <c r="X298" s="27"/>
    </row>
    <row r="299" spans="24:24">
      <c r="X299" s="27"/>
    </row>
    <row r="300" spans="24:24">
      <c r="X300" s="27"/>
    </row>
    <row r="301" spans="24:24">
      <c r="X301" s="27"/>
    </row>
    <row r="302" spans="24:24">
      <c r="X302" s="27"/>
    </row>
    <row r="303" spans="24:24">
      <c r="X303" s="27"/>
    </row>
    <row r="304" spans="24:24">
      <c r="X304" s="27"/>
    </row>
    <row r="305" spans="24:24">
      <c r="X305" s="27"/>
    </row>
    <row r="306" spans="24:24">
      <c r="X306" s="27"/>
    </row>
    <row r="307" spans="24:24">
      <c r="X307" s="27"/>
    </row>
    <row r="308" spans="24:24">
      <c r="X308" s="27"/>
    </row>
    <row r="309" spans="24:24">
      <c r="X309" s="27"/>
    </row>
    <row r="310" spans="24:24">
      <c r="X310" s="27"/>
    </row>
    <row r="311" spans="24:24">
      <c r="X311" s="27"/>
    </row>
    <row r="312" spans="24:24">
      <c r="X312" s="27"/>
    </row>
    <row r="313" spans="24:24">
      <c r="X313" s="27"/>
    </row>
    <row r="314" spans="24:24">
      <c r="X314" s="27"/>
    </row>
    <row r="315" spans="24:24">
      <c r="X315" s="27"/>
    </row>
    <row r="316" spans="24:24">
      <c r="X316" s="27"/>
    </row>
    <row r="317" spans="24:24">
      <c r="X317" s="27"/>
    </row>
    <row r="318" spans="24:24">
      <c r="X318" s="27"/>
    </row>
    <row r="319" spans="24:24">
      <c r="X319" s="27"/>
    </row>
    <row r="320" spans="24:24">
      <c r="X320" s="27"/>
    </row>
    <row r="321" spans="24:24">
      <c r="X321" s="27"/>
    </row>
    <row r="322" spans="24:24">
      <c r="X322" s="27"/>
    </row>
    <row r="323" spans="24:24">
      <c r="X323" s="27"/>
    </row>
    <row r="324" spans="24:24">
      <c r="X324" s="27"/>
    </row>
    <row r="325" spans="24:24">
      <c r="X325" s="27"/>
    </row>
    <row r="326" spans="24:24">
      <c r="X326" s="27"/>
    </row>
    <row r="327" spans="24:24">
      <c r="X327" s="27"/>
    </row>
    <row r="328" spans="24:24">
      <c r="X328" s="27"/>
    </row>
    <row r="329" spans="24:24">
      <c r="X329" s="27"/>
    </row>
    <row r="330" spans="24:24">
      <c r="X330" s="27"/>
    </row>
    <row r="331" spans="24:24">
      <c r="X331" s="27"/>
    </row>
    <row r="332" spans="24:24">
      <c r="X332" s="27"/>
    </row>
    <row r="333" spans="24:24">
      <c r="X333" s="27"/>
    </row>
    <row r="334" spans="24:24">
      <c r="X334" s="27"/>
    </row>
    <row r="335" spans="24:24">
      <c r="X335" s="27"/>
    </row>
    <row r="336" spans="24:24">
      <c r="X336" s="27"/>
    </row>
    <row r="337" spans="24:24">
      <c r="X337" s="27"/>
    </row>
    <row r="338" spans="24:24">
      <c r="X338" s="27"/>
    </row>
    <row r="339" spans="24:24">
      <c r="X339" s="27"/>
    </row>
    <row r="340" spans="24:24">
      <c r="X340" s="27"/>
    </row>
    <row r="341" spans="24:24">
      <c r="X341" s="27"/>
    </row>
    <row r="342" spans="24:24">
      <c r="X342" s="27"/>
    </row>
    <row r="343" spans="24:24">
      <c r="X343" s="27"/>
    </row>
    <row r="344" spans="24:24">
      <c r="X344" s="27"/>
    </row>
    <row r="345" spans="24:24">
      <c r="X345" s="27"/>
    </row>
    <row r="346" spans="24:24">
      <c r="X346" s="27"/>
    </row>
    <row r="347" spans="24:24">
      <c r="X347" s="27"/>
    </row>
    <row r="348" spans="24:24">
      <c r="X348" s="27"/>
    </row>
    <row r="349" spans="24:24">
      <c r="X349" s="27"/>
    </row>
    <row r="350" spans="24:24">
      <c r="X350" s="27"/>
    </row>
    <row r="351" spans="24:24">
      <c r="X351" s="27"/>
    </row>
    <row r="352" spans="24:24">
      <c r="X352" s="27"/>
    </row>
    <row r="353" spans="24:24">
      <c r="X353" s="27"/>
    </row>
    <row r="354" spans="24:24">
      <c r="X354" s="27"/>
    </row>
    <row r="355" spans="24:24">
      <c r="X355" s="27"/>
    </row>
    <row r="356" spans="24:24">
      <c r="X356" s="27"/>
    </row>
    <row r="357" spans="24:24">
      <c r="X357" s="27"/>
    </row>
    <row r="358" spans="24:24">
      <c r="X358" s="27"/>
    </row>
    <row r="359" spans="24:24">
      <c r="X359" s="27"/>
    </row>
    <row r="360" spans="24:24">
      <c r="X360" s="27"/>
    </row>
    <row r="361" spans="24:24">
      <c r="X361" s="27"/>
    </row>
    <row r="362" spans="24:24">
      <c r="X362" s="27"/>
    </row>
    <row r="363" spans="24:24">
      <c r="X363" s="27"/>
    </row>
    <row r="364" spans="24:24">
      <c r="X364" s="27"/>
    </row>
    <row r="365" spans="24:24">
      <c r="X365" s="27"/>
    </row>
    <row r="366" spans="24:24">
      <c r="X366" s="27"/>
    </row>
    <row r="367" spans="24:24">
      <c r="X367" s="27"/>
    </row>
    <row r="368" spans="24:24">
      <c r="X368" s="27"/>
    </row>
    <row r="369" spans="24:24">
      <c r="X369" s="27"/>
    </row>
    <row r="370" spans="24:24">
      <c r="X370" s="27"/>
    </row>
    <row r="371" spans="24:24">
      <c r="X371" s="27"/>
    </row>
    <row r="372" spans="24:24">
      <c r="X372" s="27"/>
    </row>
    <row r="373" spans="24:24">
      <c r="X373" s="27"/>
    </row>
    <row r="374" spans="24:24">
      <c r="X374" s="27"/>
    </row>
    <row r="375" spans="24:24">
      <c r="X375" s="27"/>
    </row>
    <row r="376" spans="24:24">
      <c r="X376" s="27"/>
    </row>
    <row r="377" spans="24:24">
      <c r="X377" s="27"/>
    </row>
    <row r="378" spans="24:24">
      <c r="X378" s="27"/>
    </row>
    <row r="379" spans="24:24">
      <c r="X379" s="27"/>
    </row>
    <row r="380" spans="24:24">
      <c r="X380" s="27"/>
    </row>
    <row r="381" spans="24:24">
      <c r="X381" s="27"/>
    </row>
    <row r="382" spans="24:24">
      <c r="X382" s="27"/>
    </row>
    <row r="383" spans="24:24">
      <c r="X383" s="27"/>
    </row>
    <row r="384" spans="24:24">
      <c r="X384" s="27"/>
    </row>
    <row r="385" spans="24:24">
      <c r="X385" s="27"/>
    </row>
    <row r="386" spans="24:24">
      <c r="X386" s="27"/>
    </row>
    <row r="387" spans="24:24">
      <c r="X387" s="27"/>
    </row>
    <row r="388" spans="24:24">
      <c r="X388" s="27"/>
    </row>
    <row r="389" spans="24:24">
      <c r="X389" s="27"/>
    </row>
    <row r="390" spans="24:24">
      <c r="X390" s="27"/>
    </row>
    <row r="391" spans="24:24">
      <c r="X391" s="27"/>
    </row>
    <row r="392" spans="24:24">
      <c r="X392" s="27"/>
    </row>
    <row r="393" spans="24:24">
      <c r="X393" s="27"/>
    </row>
    <row r="394" spans="24:24">
      <c r="X394" s="27"/>
    </row>
    <row r="395" spans="24:24">
      <c r="X395" s="27"/>
    </row>
    <row r="396" spans="24:24">
      <c r="X396" s="27"/>
    </row>
    <row r="397" spans="24:24">
      <c r="X397" s="27"/>
    </row>
    <row r="398" spans="24:24">
      <c r="X398" s="27"/>
    </row>
    <row r="399" spans="24:24">
      <c r="X399" s="27"/>
    </row>
    <row r="400" spans="24:24">
      <c r="X400" s="27"/>
    </row>
    <row r="401" spans="24:24">
      <c r="X401" s="27"/>
    </row>
    <row r="402" spans="24:24">
      <c r="X402" s="27"/>
    </row>
    <row r="403" spans="24:24">
      <c r="X403" s="27"/>
    </row>
    <row r="404" spans="24:24">
      <c r="X404" s="27"/>
    </row>
    <row r="405" spans="24:24">
      <c r="X405" s="27"/>
    </row>
    <row r="406" spans="24:24">
      <c r="X406" s="27"/>
    </row>
    <row r="407" spans="24:24">
      <c r="X407" s="27"/>
    </row>
    <row r="408" spans="24:24">
      <c r="X408" s="27"/>
    </row>
    <row r="409" spans="24:24">
      <c r="X409" s="27"/>
    </row>
    <row r="410" spans="24:24">
      <c r="X410" s="27"/>
    </row>
    <row r="411" spans="24:24">
      <c r="X411" s="27"/>
    </row>
    <row r="412" spans="24:24">
      <c r="X412" s="27"/>
    </row>
    <row r="413" spans="24:24">
      <c r="X413" s="27"/>
    </row>
    <row r="414" spans="24:24">
      <c r="X414" s="27"/>
    </row>
    <row r="415" spans="24:24">
      <c r="X415" s="27"/>
    </row>
    <row r="416" spans="24:24">
      <c r="X416" s="27"/>
    </row>
    <row r="417" spans="24:24">
      <c r="X417" s="27"/>
    </row>
    <row r="418" spans="24:24">
      <c r="X418" s="27"/>
    </row>
    <row r="419" spans="24:24">
      <c r="X419" s="27"/>
    </row>
    <row r="420" spans="24:24">
      <c r="X420" s="27"/>
    </row>
    <row r="421" spans="24:24">
      <c r="X421" s="27"/>
    </row>
    <row r="422" spans="24:24">
      <c r="X422" s="27"/>
    </row>
    <row r="423" spans="24:24">
      <c r="X423" s="27"/>
    </row>
    <row r="424" spans="24:24">
      <c r="X424" s="27"/>
    </row>
    <row r="425" spans="24:24">
      <c r="X425" s="27"/>
    </row>
    <row r="426" spans="24:24">
      <c r="X426" s="27"/>
    </row>
    <row r="427" spans="24:24">
      <c r="X427" s="27"/>
    </row>
    <row r="428" spans="24:24">
      <c r="X428" s="27"/>
    </row>
    <row r="429" spans="24:24">
      <c r="X429" s="27"/>
    </row>
    <row r="430" spans="24:24">
      <c r="X430" s="27"/>
    </row>
    <row r="431" spans="24:24">
      <c r="X431" s="27"/>
    </row>
    <row r="432" spans="24:24">
      <c r="X432" s="27"/>
    </row>
    <row r="433" spans="24:24">
      <c r="X433" s="27"/>
    </row>
    <row r="434" spans="24:24">
      <c r="X434" s="27"/>
    </row>
    <row r="435" spans="24:24">
      <c r="X435" s="27"/>
    </row>
    <row r="436" spans="24:24">
      <c r="X436" s="27"/>
    </row>
    <row r="437" spans="24:24">
      <c r="X437" s="27"/>
    </row>
    <row r="438" spans="24:24">
      <c r="X438" s="27"/>
    </row>
    <row r="439" spans="24:24">
      <c r="X439" s="27"/>
    </row>
    <row r="440" spans="24:24">
      <c r="X440" s="27"/>
    </row>
    <row r="441" spans="24:24">
      <c r="X441" s="27"/>
    </row>
    <row r="442" spans="24:24">
      <c r="X442" s="27"/>
    </row>
    <row r="443" spans="24:24">
      <c r="X443" s="27"/>
    </row>
    <row r="444" spans="24:24">
      <c r="X444" s="27"/>
    </row>
    <row r="445" spans="24:24">
      <c r="X445" s="27"/>
    </row>
    <row r="446" spans="24:24">
      <c r="X446" s="27"/>
    </row>
    <row r="447" spans="24:24">
      <c r="X447" s="27"/>
    </row>
    <row r="448" spans="24:24">
      <c r="X448" s="27"/>
    </row>
    <row r="449" spans="24:24">
      <c r="X449" s="27"/>
    </row>
    <row r="450" spans="24:24">
      <c r="X450" s="27"/>
    </row>
    <row r="451" spans="24:24">
      <c r="X451" s="27"/>
    </row>
    <row r="452" spans="24:24">
      <c r="X452" s="27"/>
    </row>
    <row r="453" spans="24:24">
      <c r="X453" s="27"/>
    </row>
    <row r="454" spans="24:24">
      <c r="X454" s="27"/>
    </row>
    <row r="455" spans="24:24">
      <c r="X455" s="27"/>
    </row>
    <row r="456" spans="24:24">
      <c r="X456" s="27"/>
    </row>
    <row r="457" spans="24:24">
      <c r="X457" s="27"/>
    </row>
    <row r="458" spans="24:24">
      <c r="X458" s="27"/>
    </row>
    <row r="459" spans="24:24">
      <c r="X459" s="27"/>
    </row>
    <row r="460" spans="24:24">
      <c r="X460" s="27"/>
    </row>
    <row r="461" spans="24:24">
      <c r="X461" s="27"/>
    </row>
    <row r="462" spans="24:24">
      <c r="X462" s="27"/>
    </row>
    <row r="463" spans="24:24">
      <c r="X463" s="27"/>
    </row>
    <row r="464" spans="24:24">
      <c r="X464" s="27"/>
    </row>
    <row r="465" spans="24:24">
      <c r="X465" s="27"/>
    </row>
    <row r="466" spans="24:24">
      <c r="X466" s="27"/>
    </row>
    <row r="467" spans="24:24">
      <c r="X467" s="27"/>
    </row>
    <row r="468" spans="24:24">
      <c r="X468" s="27"/>
    </row>
    <row r="469" spans="24:24">
      <c r="X469" s="27"/>
    </row>
    <row r="470" spans="24:24">
      <c r="X470" s="27"/>
    </row>
    <row r="471" spans="24:24">
      <c r="X471" s="27"/>
    </row>
    <row r="472" spans="24:24">
      <c r="X472" s="27"/>
    </row>
    <row r="473" spans="24:24">
      <c r="X473" s="27"/>
    </row>
    <row r="474" spans="24:24">
      <c r="X474" s="27"/>
    </row>
    <row r="475" spans="24:24">
      <c r="X475" s="27"/>
    </row>
    <row r="476" spans="24:24">
      <c r="X476" s="27"/>
    </row>
    <row r="477" spans="24:24">
      <c r="X477" s="27"/>
    </row>
    <row r="478" spans="24:24">
      <c r="X478" s="27"/>
    </row>
    <row r="479" spans="24:24">
      <c r="X479" s="27"/>
    </row>
    <row r="480" spans="24:24">
      <c r="X480" s="27"/>
    </row>
    <row r="481" spans="24:24">
      <c r="X481" s="27"/>
    </row>
    <row r="482" spans="24:24">
      <c r="X482" s="27"/>
    </row>
    <row r="483" spans="24:24">
      <c r="X483" s="27"/>
    </row>
    <row r="484" spans="24:24">
      <c r="X484" s="27"/>
    </row>
    <row r="485" spans="24:24">
      <c r="X485" s="27"/>
    </row>
    <row r="486" spans="24:24">
      <c r="X486" s="27"/>
    </row>
    <row r="487" spans="24:24">
      <c r="X487" s="27"/>
    </row>
    <row r="488" spans="24:24">
      <c r="X488" s="27"/>
    </row>
    <row r="489" spans="24:24">
      <c r="X489" s="27"/>
    </row>
    <row r="490" spans="24:24">
      <c r="X490" s="27"/>
    </row>
    <row r="491" spans="24:24">
      <c r="X491" s="27"/>
    </row>
    <row r="492" spans="24:24">
      <c r="X492" s="27"/>
    </row>
    <row r="493" spans="24:24">
      <c r="X493" s="27"/>
    </row>
    <row r="494" spans="24:24">
      <c r="X494" s="27"/>
    </row>
    <row r="495" spans="24:24">
      <c r="X495" s="27"/>
    </row>
    <row r="496" spans="24:24">
      <c r="X496" s="27"/>
    </row>
    <row r="497" spans="24:24">
      <c r="X497" s="27"/>
    </row>
    <row r="498" spans="24:24">
      <c r="X498" s="27"/>
    </row>
    <row r="499" spans="24:24">
      <c r="X499" s="27"/>
    </row>
    <row r="500" spans="24:24">
      <c r="X500" s="27"/>
    </row>
    <row r="501" spans="24:24">
      <c r="X501" s="27"/>
    </row>
    <row r="502" spans="24:24">
      <c r="X502" s="27"/>
    </row>
    <row r="503" spans="24:24">
      <c r="X503" s="27"/>
    </row>
    <row r="504" spans="24:24">
      <c r="X504" s="27"/>
    </row>
    <row r="505" spans="24:24">
      <c r="X505" s="27"/>
    </row>
    <row r="506" spans="24:24">
      <c r="X506" s="27"/>
    </row>
    <row r="507" spans="24:24">
      <c r="X507" s="27"/>
    </row>
    <row r="508" spans="24:24">
      <c r="X508" s="27"/>
    </row>
    <row r="509" spans="24:24">
      <c r="X509" s="27"/>
    </row>
    <row r="510" spans="24:24">
      <c r="X510" s="27"/>
    </row>
    <row r="511" spans="24:24">
      <c r="X511" s="27"/>
    </row>
    <row r="512" spans="24:24">
      <c r="X512" s="27"/>
    </row>
    <row r="513" spans="24:24">
      <c r="X513" s="27"/>
    </row>
    <row r="514" spans="24:24">
      <c r="X514" s="27"/>
    </row>
    <row r="515" spans="24:24">
      <c r="X515" s="27"/>
    </row>
    <row r="516" spans="24:24">
      <c r="X516" s="27"/>
    </row>
    <row r="517" spans="24:24">
      <c r="X517" s="27"/>
    </row>
    <row r="518" spans="24:24">
      <c r="X518" s="27"/>
    </row>
    <row r="519" spans="24:24">
      <c r="X519" s="27"/>
    </row>
    <row r="520" spans="24:24">
      <c r="X520" s="27"/>
    </row>
    <row r="521" spans="24:24">
      <c r="X521" s="27"/>
    </row>
    <row r="522" spans="24:24">
      <c r="X522" s="27"/>
    </row>
    <row r="523" spans="24:24">
      <c r="X523" s="27"/>
    </row>
    <row r="524" spans="24:24">
      <c r="X524" s="27"/>
    </row>
    <row r="525" spans="24:24">
      <c r="X525" s="27"/>
    </row>
    <row r="526" spans="24:24">
      <c r="X526" s="27"/>
    </row>
    <row r="527" spans="24:24">
      <c r="X527" s="27"/>
    </row>
    <row r="528" spans="24:24">
      <c r="X528" s="27"/>
    </row>
    <row r="529" spans="24:24">
      <c r="X529" s="27"/>
    </row>
    <row r="530" spans="24:24">
      <c r="X530" s="27"/>
    </row>
    <row r="531" spans="24:24">
      <c r="X531" s="27"/>
    </row>
    <row r="532" spans="24:24">
      <c r="X532" s="27"/>
    </row>
    <row r="533" spans="24:24">
      <c r="X533" s="27"/>
    </row>
    <row r="534" spans="24:24">
      <c r="X534" s="27"/>
    </row>
    <row r="535" spans="24:24">
      <c r="X535" s="27"/>
    </row>
    <row r="536" spans="24:24">
      <c r="X536" s="27"/>
    </row>
    <row r="537" spans="24:24">
      <c r="X537" s="27"/>
    </row>
    <row r="538" spans="24:24">
      <c r="X538" s="27"/>
    </row>
    <row r="539" spans="24:24">
      <c r="X539" s="27"/>
    </row>
    <row r="540" spans="24:24">
      <c r="X540" s="27"/>
    </row>
    <row r="541" spans="24:24">
      <c r="X541" s="27"/>
    </row>
    <row r="542" spans="24:24">
      <c r="X542" s="27"/>
    </row>
    <row r="543" spans="24:24">
      <c r="X543" s="27"/>
    </row>
    <row r="544" spans="24:24">
      <c r="X544" s="27"/>
    </row>
    <row r="545" spans="24:24">
      <c r="X545" s="27"/>
    </row>
    <row r="546" spans="24:24">
      <c r="X546" s="27"/>
    </row>
    <row r="547" spans="24:24">
      <c r="X547" s="27"/>
    </row>
    <row r="548" spans="24:24">
      <c r="X548" s="27"/>
    </row>
    <row r="549" spans="24:24">
      <c r="X549" s="27"/>
    </row>
    <row r="550" spans="24:24">
      <c r="X550" s="27"/>
    </row>
    <row r="551" spans="24:24">
      <c r="X551" s="27"/>
    </row>
    <row r="552" spans="24:24">
      <c r="X552" s="27"/>
    </row>
    <row r="553" spans="24:24">
      <c r="X553" s="27"/>
    </row>
    <row r="554" spans="24:24">
      <c r="X554" s="27"/>
    </row>
    <row r="555" spans="24:24">
      <c r="X555" s="27"/>
    </row>
    <row r="556" spans="24:24">
      <c r="X556" s="27"/>
    </row>
    <row r="557" spans="24:24">
      <c r="X557" s="27"/>
    </row>
    <row r="558" spans="24:24">
      <c r="X558" s="27"/>
    </row>
    <row r="559" spans="24:24">
      <c r="X559" s="27"/>
    </row>
    <row r="560" spans="24:24">
      <c r="X560" s="27"/>
    </row>
    <row r="561" spans="24:24">
      <c r="X561" s="27"/>
    </row>
    <row r="562" spans="24:24">
      <c r="X562" s="27"/>
    </row>
    <row r="563" spans="24:24">
      <c r="X563" s="27"/>
    </row>
    <row r="564" spans="24:24">
      <c r="X564" s="27"/>
    </row>
    <row r="565" spans="24:24">
      <c r="X565" s="27"/>
    </row>
    <row r="566" spans="24:24">
      <c r="X566" s="27"/>
    </row>
    <row r="567" spans="24:24">
      <c r="X567" s="27"/>
    </row>
    <row r="568" spans="24:24">
      <c r="X568" s="27"/>
    </row>
    <row r="569" spans="24:24">
      <c r="X569" s="27"/>
    </row>
    <row r="570" spans="24:24">
      <c r="X570" s="27"/>
    </row>
    <row r="571" spans="24:24">
      <c r="X571" s="27"/>
    </row>
    <row r="572" spans="24:24">
      <c r="X572" s="27"/>
    </row>
    <row r="573" spans="24:24">
      <c r="X573" s="27"/>
    </row>
    <row r="574" spans="24:24">
      <c r="X574" s="27"/>
    </row>
    <row r="575" spans="24:24">
      <c r="X575" s="27"/>
    </row>
    <row r="576" spans="24:24">
      <c r="X576" s="27"/>
    </row>
    <row r="577" spans="24:24">
      <c r="X577" s="27"/>
    </row>
    <row r="578" spans="24:24">
      <c r="X578" s="27"/>
    </row>
    <row r="579" spans="24:24">
      <c r="X579" s="27"/>
    </row>
    <row r="580" spans="24:24">
      <c r="X580" s="27"/>
    </row>
    <row r="581" spans="24:24">
      <c r="X581" s="27"/>
    </row>
    <row r="582" spans="24:24">
      <c r="X582" s="27"/>
    </row>
    <row r="583" spans="24:24">
      <c r="X583" s="27"/>
    </row>
    <row r="584" spans="24:24">
      <c r="X584" s="27"/>
    </row>
    <row r="585" spans="24:24">
      <c r="X585" s="27"/>
    </row>
    <row r="586" spans="24:24">
      <c r="X586" s="27"/>
    </row>
    <row r="587" spans="24:24">
      <c r="X587" s="27"/>
    </row>
    <row r="588" spans="24:24">
      <c r="X588" s="27"/>
    </row>
    <row r="589" spans="24:24">
      <c r="X589" s="27"/>
    </row>
    <row r="590" spans="24:24">
      <c r="X590" s="27"/>
    </row>
    <row r="591" spans="24:24">
      <c r="X591" s="27"/>
    </row>
    <row r="592" spans="24:24">
      <c r="X592" s="27"/>
    </row>
    <row r="593" spans="24:24">
      <c r="X593" s="27"/>
    </row>
    <row r="594" spans="24:24">
      <c r="X594" s="27"/>
    </row>
    <row r="595" spans="24:24">
      <c r="X595" s="27"/>
    </row>
    <row r="596" spans="24:24">
      <c r="X596" s="27"/>
    </row>
    <row r="597" spans="24:24">
      <c r="X597" s="27"/>
    </row>
    <row r="598" spans="24:24">
      <c r="X598" s="27"/>
    </row>
    <row r="599" spans="24:24">
      <c r="X599" s="27"/>
    </row>
    <row r="600" spans="24:24">
      <c r="X600" s="27"/>
    </row>
    <row r="601" spans="24:24">
      <c r="X601" s="27"/>
    </row>
    <row r="602" spans="24:24">
      <c r="X602" s="27"/>
    </row>
    <row r="603" spans="24:24">
      <c r="X603" s="27"/>
    </row>
    <row r="604" spans="24:24">
      <c r="X604" s="27"/>
    </row>
    <row r="605" spans="24:24">
      <c r="X605" s="27"/>
    </row>
    <row r="606" spans="24:24">
      <c r="X606" s="27"/>
    </row>
    <row r="607" spans="24:24">
      <c r="X607" s="27"/>
    </row>
    <row r="608" spans="24:24">
      <c r="X608" s="27"/>
    </row>
    <row r="609" spans="24:24">
      <c r="X609" s="27"/>
    </row>
    <row r="610" spans="24:24">
      <c r="X610" s="27"/>
    </row>
    <row r="611" spans="24:24">
      <c r="X611" s="27"/>
    </row>
    <row r="612" spans="24:24">
      <c r="X612" s="27"/>
    </row>
    <row r="613" spans="24:24">
      <c r="X613" s="27"/>
    </row>
    <row r="614" spans="24:24">
      <c r="X614" s="27"/>
    </row>
    <row r="615" spans="24:24">
      <c r="X615" s="27"/>
    </row>
    <row r="616" spans="24:24">
      <c r="X616" s="27"/>
    </row>
    <row r="617" spans="24:24">
      <c r="X617" s="27"/>
    </row>
    <row r="618" spans="24:24">
      <c r="X618" s="27"/>
    </row>
    <row r="619" spans="24:24">
      <c r="X619" s="27"/>
    </row>
    <row r="620" spans="24:24">
      <c r="X620" s="27"/>
    </row>
    <row r="621" spans="24:24">
      <c r="X621" s="27"/>
    </row>
    <row r="622" spans="24:24">
      <c r="X622" s="27"/>
    </row>
    <row r="623" spans="24:24">
      <c r="X623" s="27"/>
    </row>
    <row r="624" spans="24:24">
      <c r="X624" s="27"/>
    </row>
    <row r="625" spans="24:24">
      <c r="X625" s="27"/>
    </row>
    <row r="626" spans="24:24">
      <c r="X626" s="27"/>
    </row>
    <row r="627" spans="24:24">
      <c r="X627" s="27"/>
    </row>
    <row r="628" spans="24:24">
      <c r="X628" s="27"/>
    </row>
    <row r="629" spans="24:24">
      <c r="X629" s="27"/>
    </row>
    <row r="630" spans="24:24">
      <c r="X630" s="27"/>
    </row>
    <row r="631" spans="24:24">
      <c r="X631" s="27"/>
    </row>
    <row r="632" spans="24:24">
      <c r="X632" s="27"/>
    </row>
    <row r="633" spans="24:24">
      <c r="X633" s="27"/>
    </row>
    <row r="634" spans="24:24">
      <c r="X634" s="27"/>
    </row>
    <row r="635" spans="24:24">
      <c r="X635" s="27"/>
    </row>
    <row r="636" spans="24:24">
      <c r="X636" s="27"/>
    </row>
    <row r="637" spans="24:24">
      <c r="X637" s="27"/>
    </row>
    <row r="638" spans="24:24">
      <c r="X638" s="27"/>
    </row>
    <row r="639" spans="24:24">
      <c r="X639" s="27"/>
    </row>
    <row r="640" spans="24:24">
      <c r="X640" s="27"/>
    </row>
    <row r="641" spans="24:24">
      <c r="X641" s="27"/>
    </row>
    <row r="642" spans="24:24">
      <c r="X642" s="27"/>
    </row>
    <row r="643" spans="24:24">
      <c r="X643" s="27"/>
    </row>
    <row r="644" spans="24:24">
      <c r="X644" s="27"/>
    </row>
    <row r="645" spans="24:24">
      <c r="X645" s="27"/>
    </row>
    <row r="646" spans="24:24">
      <c r="X646" s="27"/>
    </row>
    <row r="647" spans="24:24">
      <c r="X647" s="27"/>
    </row>
    <row r="648" spans="24:24">
      <c r="X648" s="27"/>
    </row>
    <row r="649" spans="24:24">
      <c r="X649" s="27"/>
    </row>
    <row r="650" spans="24:24">
      <c r="X650" s="27"/>
    </row>
    <row r="651" spans="24:24">
      <c r="X651" s="27"/>
    </row>
    <row r="652" spans="24:24">
      <c r="X652" s="27"/>
    </row>
    <row r="653" spans="24:24">
      <c r="X653" s="27"/>
    </row>
    <row r="654" spans="24:24">
      <c r="X654" s="27"/>
    </row>
    <row r="655" spans="24:24">
      <c r="X655" s="27"/>
    </row>
    <row r="656" spans="24:24">
      <c r="X656" s="27"/>
    </row>
    <row r="657" spans="24:24">
      <c r="X657" s="27"/>
    </row>
    <row r="658" spans="24:24">
      <c r="X658" s="27"/>
    </row>
    <row r="659" spans="24:24">
      <c r="X659" s="27"/>
    </row>
    <row r="660" spans="24:24">
      <c r="X660" s="27"/>
    </row>
    <row r="661" spans="24:24">
      <c r="X661" s="27"/>
    </row>
    <row r="662" spans="24:24">
      <c r="X662" s="27"/>
    </row>
    <row r="663" spans="24:24">
      <c r="X663" s="27"/>
    </row>
    <row r="664" spans="24:24">
      <c r="X664" s="27"/>
    </row>
    <row r="665" spans="24:24">
      <c r="X665" s="27"/>
    </row>
    <row r="666" spans="24:24">
      <c r="X666" s="27"/>
    </row>
    <row r="667" spans="24:24">
      <c r="X667" s="27"/>
    </row>
    <row r="668" spans="24:24">
      <c r="X668" s="27"/>
    </row>
    <row r="669" spans="24:24">
      <c r="X669" s="27"/>
    </row>
    <row r="670" spans="24:24">
      <c r="X670" s="27"/>
    </row>
    <row r="671" spans="24:24">
      <c r="X671" s="27"/>
    </row>
    <row r="672" spans="24:24">
      <c r="X672" s="27"/>
    </row>
    <row r="673" spans="24:24">
      <c r="X673" s="27"/>
    </row>
    <row r="674" spans="24:24">
      <c r="X674" s="27"/>
    </row>
    <row r="675" spans="24:24">
      <c r="X675" s="27"/>
    </row>
    <row r="676" spans="24:24">
      <c r="X676" s="27"/>
    </row>
    <row r="677" spans="24:24">
      <c r="X677" s="27"/>
    </row>
    <row r="678" spans="24:24">
      <c r="X678" s="27"/>
    </row>
    <row r="679" spans="24:24">
      <c r="X679" s="27"/>
    </row>
    <row r="680" spans="24:24">
      <c r="X680" s="27"/>
    </row>
    <row r="681" spans="24:24">
      <c r="X681" s="27"/>
    </row>
    <row r="682" spans="24:24">
      <c r="X682" s="27"/>
    </row>
    <row r="683" spans="24:24">
      <c r="X683" s="27"/>
    </row>
    <row r="684" spans="24:24">
      <c r="X684" s="27"/>
    </row>
    <row r="685" spans="24:24">
      <c r="X685" s="27"/>
    </row>
    <row r="686" spans="24:24">
      <c r="X686" s="27"/>
    </row>
    <row r="687" spans="24:24">
      <c r="X687" s="27"/>
    </row>
    <row r="688" spans="24:24">
      <c r="X688" s="27"/>
    </row>
    <row r="689" spans="24:24">
      <c r="X689" s="27"/>
    </row>
    <row r="690" spans="24:24">
      <c r="X690" s="27"/>
    </row>
    <row r="691" spans="24:24">
      <c r="X691" s="27"/>
    </row>
    <row r="692" spans="24:24">
      <c r="X692" s="27"/>
    </row>
    <row r="693" spans="24:24">
      <c r="X693" s="27"/>
    </row>
    <row r="694" spans="24:24">
      <c r="X694" s="27"/>
    </row>
    <row r="695" spans="24:24">
      <c r="X695" s="27"/>
    </row>
    <row r="696" spans="24:24">
      <c r="X696" s="27"/>
    </row>
    <row r="697" spans="24:24">
      <c r="X697" s="27"/>
    </row>
    <row r="698" spans="24:24">
      <c r="X698" s="27"/>
    </row>
    <row r="699" spans="24:24">
      <c r="X699" s="27"/>
    </row>
    <row r="700" spans="24:24">
      <c r="X700" s="27"/>
    </row>
    <row r="701" spans="24:24">
      <c r="X701" s="27"/>
    </row>
    <row r="702" spans="24:24">
      <c r="X702" s="27"/>
    </row>
    <row r="703" spans="24:24">
      <c r="X703" s="27"/>
    </row>
    <row r="704" spans="24:24">
      <c r="X704" s="27"/>
    </row>
    <row r="705" spans="24:24">
      <c r="X705" s="27"/>
    </row>
    <row r="706" spans="24:24">
      <c r="X706" s="27"/>
    </row>
    <row r="707" spans="24:24">
      <c r="X707" s="27"/>
    </row>
    <row r="708" spans="24:24">
      <c r="X708" s="27"/>
    </row>
    <row r="709" spans="24:24">
      <c r="X709" s="27"/>
    </row>
    <row r="710" spans="24:24">
      <c r="X710" s="27"/>
    </row>
    <row r="711" spans="24:24">
      <c r="X711" s="27"/>
    </row>
    <row r="712" spans="24:24">
      <c r="X712" s="27"/>
    </row>
    <row r="713" spans="24:24">
      <c r="X713" s="27"/>
    </row>
    <row r="714" spans="24:24">
      <c r="X714" s="27"/>
    </row>
    <row r="715" spans="24:24">
      <c r="X715" s="27"/>
    </row>
    <row r="716" spans="24:24">
      <c r="X716" s="27"/>
    </row>
    <row r="717" spans="24:24">
      <c r="X717" s="27"/>
    </row>
    <row r="718" spans="24:24">
      <c r="X718" s="27"/>
    </row>
    <row r="719" spans="24:24">
      <c r="X719" s="27"/>
    </row>
    <row r="720" spans="24:24">
      <c r="X720" s="27"/>
    </row>
    <row r="721" spans="24:24">
      <c r="X721" s="27"/>
    </row>
    <row r="722" spans="24:24">
      <c r="X722" s="27"/>
    </row>
    <row r="723" spans="24:24">
      <c r="X723" s="27"/>
    </row>
    <row r="724" spans="24:24">
      <c r="X724" s="27"/>
    </row>
    <row r="725" spans="24:24">
      <c r="X725" s="27"/>
    </row>
    <row r="726" spans="24:24">
      <c r="X726" s="27"/>
    </row>
    <row r="727" spans="24:24">
      <c r="X727" s="27"/>
    </row>
    <row r="728" spans="24:24">
      <c r="X728" s="27"/>
    </row>
    <row r="729" spans="24:24">
      <c r="X729" s="27"/>
    </row>
    <row r="730" spans="24:24">
      <c r="X730" s="27"/>
    </row>
    <row r="731" spans="24:24">
      <c r="X731" s="27"/>
    </row>
    <row r="732" spans="24:24">
      <c r="X732" s="27"/>
    </row>
    <row r="733" spans="24:24">
      <c r="X733" s="27"/>
    </row>
    <row r="734" spans="24:24">
      <c r="X734" s="27"/>
    </row>
    <row r="735" spans="24:24">
      <c r="X735" s="27"/>
    </row>
    <row r="736" spans="24:24">
      <c r="X736" s="27"/>
    </row>
    <row r="737" spans="24:24">
      <c r="X737" s="27"/>
    </row>
    <row r="738" spans="24:24">
      <c r="X738" s="27"/>
    </row>
    <row r="739" spans="24:24">
      <c r="X739" s="27"/>
    </row>
    <row r="740" spans="24:24">
      <c r="X740" s="27"/>
    </row>
    <row r="741" spans="24:24">
      <c r="X741" s="27"/>
    </row>
    <row r="742" spans="24:24">
      <c r="X742" s="27"/>
    </row>
    <row r="743" spans="24:24">
      <c r="X743" s="27"/>
    </row>
    <row r="744" spans="24:24">
      <c r="X744" s="27"/>
    </row>
    <row r="745" spans="24:24">
      <c r="X745" s="27"/>
    </row>
    <row r="746" spans="24:24">
      <c r="X746" s="27"/>
    </row>
    <row r="747" spans="24:24">
      <c r="X747" s="27"/>
    </row>
    <row r="748" spans="24:24">
      <c r="X748" s="27"/>
    </row>
    <row r="749" spans="24:24">
      <c r="X749" s="27"/>
    </row>
    <row r="750" spans="24:24">
      <c r="X750" s="27"/>
    </row>
    <row r="751" spans="24:24">
      <c r="X751" s="27"/>
    </row>
    <row r="752" spans="24:24">
      <c r="X752" s="27"/>
    </row>
    <row r="753" spans="24:24">
      <c r="X753" s="27"/>
    </row>
    <row r="754" spans="24:24">
      <c r="X754" s="27"/>
    </row>
    <row r="755" spans="24:24">
      <c r="X755" s="27"/>
    </row>
    <row r="756" spans="24:24">
      <c r="X756" s="27"/>
    </row>
    <row r="757" spans="24:24">
      <c r="X757" s="27"/>
    </row>
    <row r="758" spans="24:24">
      <c r="X758" s="27"/>
    </row>
    <row r="759" spans="24:24">
      <c r="X759" s="27"/>
    </row>
    <row r="760" spans="24:24">
      <c r="X760" s="27"/>
    </row>
    <row r="761" spans="24:24">
      <c r="X761" s="27"/>
    </row>
    <row r="762" spans="24:24">
      <c r="X762" s="27"/>
    </row>
    <row r="763" spans="24:24">
      <c r="X763" s="27"/>
    </row>
    <row r="764" spans="24:24">
      <c r="X764" s="27"/>
    </row>
    <row r="765" spans="24:24">
      <c r="X765" s="27"/>
    </row>
    <row r="766" spans="24:24">
      <c r="X766" s="27"/>
    </row>
    <row r="767" spans="24:24">
      <c r="X767" s="27"/>
    </row>
    <row r="768" spans="24:24">
      <c r="X768" s="27"/>
    </row>
    <row r="769" spans="24:24">
      <c r="X769" s="27"/>
    </row>
    <row r="770" spans="24:24">
      <c r="X770" s="27"/>
    </row>
    <row r="771" spans="24:24">
      <c r="X771" s="27"/>
    </row>
    <row r="772" spans="24:24">
      <c r="X772" s="27"/>
    </row>
    <row r="773" spans="24:24">
      <c r="X773" s="27"/>
    </row>
    <row r="774" spans="24:24">
      <c r="X774" s="27"/>
    </row>
    <row r="775" spans="24:24">
      <c r="X775" s="27"/>
    </row>
    <row r="776" spans="24:24">
      <c r="X776" s="27"/>
    </row>
    <row r="777" spans="24:24">
      <c r="X777" s="27"/>
    </row>
    <row r="778" spans="24:24">
      <c r="X778" s="27"/>
    </row>
    <row r="779" spans="24:24">
      <c r="X779" s="27"/>
    </row>
    <row r="780" spans="24:24">
      <c r="X780" s="27"/>
    </row>
    <row r="781" spans="24:24">
      <c r="X781" s="27"/>
    </row>
    <row r="782" spans="24:24">
      <c r="X782" s="27"/>
    </row>
    <row r="783" spans="24:24">
      <c r="X783" s="27"/>
    </row>
    <row r="784" spans="24:24">
      <c r="X784" s="27"/>
    </row>
    <row r="785" spans="24:24">
      <c r="X785" s="27"/>
    </row>
    <row r="786" spans="24:24">
      <c r="X786" s="27"/>
    </row>
    <row r="787" spans="24:24">
      <c r="X787" s="27"/>
    </row>
    <row r="788" spans="24:24">
      <c r="X788" s="27"/>
    </row>
    <row r="789" spans="24:24">
      <c r="X789" s="27"/>
    </row>
    <row r="790" spans="24:24">
      <c r="X790" s="27"/>
    </row>
    <row r="791" spans="24:24">
      <c r="X791" s="27"/>
    </row>
    <row r="792" spans="24:24">
      <c r="X792" s="27"/>
    </row>
    <row r="793" spans="24:24">
      <c r="X793" s="27"/>
    </row>
    <row r="794" spans="24:24">
      <c r="X794" s="27"/>
    </row>
    <row r="795" spans="24:24">
      <c r="X795" s="27"/>
    </row>
    <row r="796" spans="24:24">
      <c r="X796" s="27"/>
    </row>
    <row r="797" spans="24:24">
      <c r="X797" s="27"/>
    </row>
    <row r="798" spans="24:24">
      <c r="X798" s="27"/>
    </row>
    <row r="799" spans="24:24">
      <c r="X799" s="27"/>
    </row>
    <row r="800" spans="24:24">
      <c r="X800" s="27"/>
    </row>
    <row r="801" spans="24:24">
      <c r="X801" s="27"/>
    </row>
    <row r="802" spans="24:24">
      <c r="X802" s="27"/>
    </row>
    <row r="803" spans="24:24">
      <c r="X803" s="27"/>
    </row>
    <row r="804" spans="24:24">
      <c r="X804" s="27"/>
    </row>
    <row r="805" spans="24:24">
      <c r="X805" s="27"/>
    </row>
    <row r="806" spans="24:24">
      <c r="X806" s="27"/>
    </row>
    <row r="807" spans="24:24">
      <c r="X807" s="27"/>
    </row>
    <row r="808" spans="24:24">
      <c r="X808" s="27"/>
    </row>
    <row r="809" spans="24:24">
      <c r="X809" s="27"/>
    </row>
    <row r="810" spans="24:24">
      <c r="X810" s="27"/>
    </row>
    <row r="811" spans="24:24">
      <c r="X811" s="27"/>
    </row>
    <row r="812" spans="24:24">
      <c r="X812" s="27"/>
    </row>
    <row r="813" spans="24:24">
      <c r="X813" s="27"/>
    </row>
    <row r="814" spans="24:24">
      <c r="X814" s="27"/>
    </row>
    <row r="815" spans="24:24">
      <c r="X815" s="27"/>
    </row>
    <row r="816" spans="24:24">
      <c r="X816" s="27"/>
    </row>
    <row r="817" spans="24:24">
      <c r="X817" s="27"/>
    </row>
    <row r="818" spans="24:24">
      <c r="X818" s="27"/>
    </row>
    <row r="819" spans="24:24">
      <c r="X819" s="27"/>
    </row>
    <row r="820" spans="24:24">
      <c r="X820" s="27"/>
    </row>
    <row r="821" spans="24:24">
      <c r="X821" s="27"/>
    </row>
    <row r="822" spans="24:24">
      <c r="X822" s="27"/>
    </row>
    <row r="823" spans="24:24">
      <c r="X823" s="27"/>
    </row>
    <row r="824" spans="24:24">
      <c r="X824" s="27"/>
    </row>
    <row r="825" spans="24:24">
      <c r="X825" s="27"/>
    </row>
    <row r="826" spans="24:24">
      <c r="X826" s="27"/>
    </row>
    <row r="827" spans="24:24">
      <c r="X827" s="27"/>
    </row>
    <row r="828" spans="24:24">
      <c r="X828" s="27"/>
    </row>
    <row r="829" spans="24:24">
      <c r="X829" s="27"/>
    </row>
    <row r="830" spans="24:24">
      <c r="X830" s="27"/>
    </row>
    <row r="831" spans="24:24">
      <c r="X831" s="27"/>
    </row>
    <row r="832" spans="24:24">
      <c r="X832" s="27"/>
    </row>
    <row r="833" spans="24:24">
      <c r="X833" s="27"/>
    </row>
    <row r="834" spans="24:24">
      <c r="X834" s="27"/>
    </row>
    <row r="835" spans="24:24">
      <c r="X835" s="27"/>
    </row>
    <row r="836" spans="24:24">
      <c r="X836" s="27"/>
    </row>
    <row r="837" spans="24:24">
      <c r="X837" s="27"/>
    </row>
    <row r="838" spans="24:24">
      <c r="X838" s="27"/>
    </row>
    <row r="839" spans="24:24">
      <c r="X839" s="27"/>
    </row>
    <row r="840" spans="24:24">
      <c r="X840" s="27"/>
    </row>
    <row r="841" spans="24:24">
      <c r="X841" s="27"/>
    </row>
    <row r="842" spans="24:24">
      <c r="X842" s="27"/>
    </row>
    <row r="843" spans="24:24">
      <c r="X843" s="27"/>
    </row>
    <row r="844" spans="24:24">
      <c r="X844" s="27"/>
    </row>
    <row r="845" spans="24:24">
      <c r="X845" s="27"/>
    </row>
    <row r="846" spans="24:24">
      <c r="X846" s="27"/>
    </row>
    <row r="847" spans="24:24">
      <c r="X847" s="27"/>
    </row>
    <row r="848" spans="24:24">
      <c r="X848" s="27"/>
    </row>
    <row r="849" spans="24:24">
      <c r="X849" s="27"/>
    </row>
    <row r="850" spans="24:24">
      <c r="X850" s="27"/>
    </row>
    <row r="851" spans="24:24">
      <c r="X851" s="27"/>
    </row>
    <row r="852" spans="24:24">
      <c r="X852" s="27"/>
    </row>
    <row r="853" spans="24:24">
      <c r="X853" s="27"/>
    </row>
    <row r="854" spans="24:24">
      <c r="X854" s="27"/>
    </row>
    <row r="855" spans="24:24">
      <c r="X855" s="27"/>
    </row>
    <row r="856" spans="24:24">
      <c r="X856" s="27"/>
    </row>
    <row r="857" spans="24:24">
      <c r="X857" s="27"/>
    </row>
    <row r="858" spans="24:24">
      <c r="X858" s="27"/>
    </row>
    <row r="859" spans="24:24">
      <c r="X859" s="27"/>
    </row>
    <row r="860" spans="24:24">
      <c r="X860" s="27"/>
    </row>
    <row r="861" spans="24:24">
      <c r="X861" s="27"/>
    </row>
    <row r="862" spans="24:24">
      <c r="X862" s="27"/>
    </row>
    <row r="863" spans="24:24">
      <c r="X863" s="27"/>
    </row>
    <row r="864" spans="24:24">
      <c r="X864" s="27"/>
    </row>
    <row r="865" spans="24:24">
      <c r="X865" s="27"/>
    </row>
    <row r="866" spans="24:24">
      <c r="X866" s="27"/>
    </row>
    <row r="867" spans="24:24">
      <c r="X867" s="27"/>
    </row>
    <row r="868" spans="24:24">
      <c r="X868" s="27"/>
    </row>
    <row r="869" spans="24:24">
      <c r="X869" s="27"/>
    </row>
    <row r="870" spans="24:24">
      <c r="X870" s="27"/>
    </row>
    <row r="871" spans="24:24">
      <c r="X871" s="27"/>
    </row>
    <row r="872" spans="24:24">
      <c r="X872" s="27"/>
    </row>
    <row r="873" spans="24:24">
      <c r="X873" s="27"/>
    </row>
    <row r="874" spans="24:24">
      <c r="X874" s="27"/>
    </row>
    <row r="875" spans="24:24">
      <c r="X875" s="27"/>
    </row>
    <row r="876" spans="24:24">
      <c r="X876" s="27"/>
    </row>
    <row r="877" spans="24:24">
      <c r="X877" s="27"/>
    </row>
    <row r="878" spans="24:24">
      <c r="X878" s="27"/>
    </row>
    <row r="879" spans="24:24">
      <c r="X879" s="27"/>
    </row>
    <row r="880" spans="24:24">
      <c r="X880" s="27"/>
    </row>
    <row r="881" spans="24:24">
      <c r="X881" s="27"/>
    </row>
    <row r="882" spans="24:24">
      <c r="X882" s="27"/>
    </row>
    <row r="883" spans="24:24">
      <c r="X883" s="27"/>
    </row>
    <row r="884" spans="24:24">
      <c r="X884" s="27"/>
    </row>
    <row r="885" spans="24:24">
      <c r="X885" s="27"/>
    </row>
    <row r="886" spans="24:24">
      <c r="X886" s="27"/>
    </row>
    <row r="887" spans="24:24">
      <c r="X887" s="27"/>
    </row>
    <row r="888" spans="24:24">
      <c r="X888" s="27"/>
    </row>
    <row r="889" spans="24:24">
      <c r="X889" s="27"/>
    </row>
    <row r="890" spans="24:24">
      <c r="X890" s="27"/>
    </row>
    <row r="891" spans="24:24">
      <c r="X891" s="27"/>
    </row>
    <row r="892" spans="24:24">
      <c r="X892" s="27"/>
    </row>
    <row r="893" spans="24:24">
      <c r="X893" s="27"/>
    </row>
    <row r="894" spans="24:24">
      <c r="X894" s="27"/>
    </row>
    <row r="895" spans="24:24">
      <c r="X895" s="27"/>
    </row>
    <row r="896" spans="24:24">
      <c r="X896" s="27"/>
    </row>
    <row r="897" spans="24:24">
      <c r="X897" s="27"/>
    </row>
    <row r="898" spans="24:24">
      <c r="X898" s="27"/>
    </row>
    <row r="899" spans="24:24">
      <c r="X899" s="27"/>
    </row>
    <row r="900" spans="24:24">
      <c r="X900" s="27"/>
    </row>
    <row r="901" spans="24:24">
      <c r="X901" s="27"/>
    </row>
    <row r="902" spans="24:24">
      <c r="X902" s="27"/>
    </row>
    <row r="903" spans="24:24">
      <c r="X903" s="27"/>
    </row>
    <row r="904" spans="24:24">
      <c r="X904" s="27"/>
    </row>
    <row r="905" spans="24:24">
      <c r="X905" s="27"/>
    </row>
    <row r="906" spans="24:24">
      <c r="X906" s="27"/>
    </row>
    <row r="907" spans="24:24">
      <c r="X907" s="27"/>
    </row>
    <row r="908" spans="24:24">
      <c r="X908" s="27"/>
    </row>
    <row r="909" spans="24:24">
      <c r="X909" s="27"/>
    </row>
    <row r="910" spans="24:24">
      <c r="X910" s="27"/>
    </row>
    <row r="911" spans="24:24">
      <c r="X911" s="27"/>
    </row>
    <row r="912" spans="24:24">
      <c r="X912" s="27"/>
    </row>
    <row r="913" spans="24:24">
      <c r="X913" s="27"/>
    </row>
    <row r="914" spans="24:24">
      <c r="X914" s="27"/>
    </row>
    <row r="915" spans="24:24">
      <c r="X915" s="27"/>
    </row>
    <row r="916" spans="24:24">
      <c r="X916" s="27"/>
    </row>
    <row r="917" spans="24:24">
      <c r="X917" s="27"/>
    </row>
    <row r="918" spans="24:24">
      <c r="X918" s="27"/>
    </row>
    <row r="919" spans="24:24">
      <c r="X919" s="27"/>
    </row>
    <row r="920" spans="24:24">
      <c r="X920" s="27"/>
    </row>
    <row r="921" spans="24:24">
      <c r="X921" s="27"/>
    </row>
    <row r="922" spans="24:24">
      <c r="X922" s="27"/>
    </row>
  </sheetData>
  <mergeCells count="21">
    <mergeCell ref="X2:X3"/>
    <mergeCell ref="M1:M3"/>
    <mergeCell ref="N1:N3"/>
    <mergeCell ref="O1:O3"/>
    <mergeCell ref="P1:P3"/>
    <mergeCell ref="Q1:Q3"/>
    <mergeCell ref="R1:R3"/>
    <mergeCell ref="W1:X1"/>
    <mergeCell ref="L1:L3"/>
    <mergeCell ref="S1:V1"/>
    <mergeCell ref="S2:T2"/>
    <mergeCell ref="U2:V2"/>
    <mergeCell ref="W2:W3"/>
    <mergeCell ref="F2:I2"/>
    <mergeCell ref="J2:K2"/>
    <mergeCell ref="A1:A3"/>
    <mergeCell ref="B1:B3"/>
    <mergeCell ref="C1:C3"/>
    <mergeCell ref="D1:D3"/>
    <mergeCell ref="E1:E3"/>
    <mergeCell ref="F1:K1"/>
  </mergeCells>
  <hyperlinks>
    <hyperlink ref="A4" r:id="rId1" display="https://decentralization.gov.ua/newgromada/4193"/>
    <hyperlink ref="B4" location="'Гніздичівська ТГ'!A1" display="Гніздичівська ТГ"/>
    <hyperlink ref="A5" r:id="rId2" display="https://decentralization.gov.ua/newgromada/4195"/>
    <hyperlink ref="B5" location="'Грабовецько-Дулібівська ТГ'!A1" display="Грабовецько-Дулібівська ТГ"/>
    <hyperlink ref="A6" r:id="rId3" display="https://decentralization.gov.ua/newgromada/4201"/>
    <hyperlink ref="B6" location="'Жидачівська ТГ'!A1" display="Жидачівська ТГ"/>
    <hyperlink ref="A7" r:id="rId4" display="https://decentralization.gov.ua/newgromada/4234"/>
    <hyperlink ref="B7" location="'Розвадівська ТГ'!A1" display="Розвадівська ТГ"/>
    <hyperlink ref="A8" r:id="rId5" display="https://decentralization.gov.ua/newgromada/4251"/>
    <hyperlink ref="B8" location="'Ходорівська ТГ'!A1" display="Ходорівська ТГ"/>
    <hyperlink ref="A9" r:id="rId6" display="https://decentralization.gov.ua/newgromada/4204"/>
    <hyperlink ref="B9" location="'Журавненська ТГ'!A1" display="Журавненська ТГ"/>
    <hyperlink ref="A10" r:id="rId7" display="https://decentralization.gov.ua/newgromada/4210"/>
    <hyperlink ref="B10" location="'Козівська ТГ'!A1" display="Козівська ТГ"/>
    <hyperlink ref="A11" r:id="rId8" display="https://decentralization.gov.ua/newgromada/4237"/>
    <hyperlink ref="B11" location="'Сколівська ТГ'!A1" display="Сколівська ТГ"/>
    <hyperlink ref="A12" r:id="rId9" display="https://decentralization.gov.ua/newgromada/4217"/>
    <hyperlink ref="B12" location="'Миколаївська ТГ'!A1" display="Миколаївська ТГ"/>
    <hyperlink ref="A13" r:id="rId10" display="https://decentralization.gov.ua/newgromada/4218"/>
    <hyperlink ref="B13" location="'Моршинська ТГ'!A1" display="Моршинська ТГ"/>
    <hyperlink ref="A14" r:id="rId11" display="https://decentralization.gov.ua/newgromada/4243"/>
    <hyperlink ref="B14" location="'Стрийська ТГ'!A1" display="Стрийська ТГ"/>
    <hyperlink ref="A15" r:id="rId12" display="https://decentralization.gov.ua/newgromada/4238"/>
    <hyperlink ref="B15" location="'Славська ТГ'!A1" display="Славська ТГ"/>
    <hyperlink ref="A16" r:id="rId13" display="https://decentralization.gov.ua/newgromada/4247"/>
    <hyperlink ref="B16" location="'Тростянецька ТГ'!A1" display="Тростянецька ТГ"/>
    <hyperlink ref="A17" r:id="rId14" display="https://decentralization.gov.ua/newgromada/4222"/>
    <hyperlink ref="B17" location="'Новороздільська ТГ'!A1" display="Новороздільська ТГ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28"/>
  <sheetViews>
    <sheetView workbookViewId="0">
      <pane ySplit="3" topLeftCell="A4" activePane="bottomLeft" state="frozen"/>
      <selection pane="bottomLeft" activeCell="B5" sqref="B5"/>
    </sheetView>
  </sheetViews>
  <sheetFormatPr defaultColWidth="12.5546875" defaultRowHeight="15.75" customHeight="1"/>
  <cols>
    <col min="1" max="1" width="7.5546875" customWidth="1"/>
    <col min="2" max="2" width="38.88671875" customWidth="1"/>
  </cols>
  <sheetData>
    <row r="1" spans="1:24">
      <c r="A1" s="172" t="s">
        <v>0</v>
      </c>
      <c r="B1" s="175" t="s">
        <v>43</v>
      </c>
      <c r="C1" s="177" t="s">
        <v>2</v>
      </c>
      <c r="D1" s="178" t="s">
        <v>3</v>
      </c>
      <c r="E1" s="177" t="s">
        <v>4</v>
      </c>
      <c r="F1" s="179" t="s">
        <v>5</v>
      </c>
      <c r="G1" s="180"/>
      <c r="H1" s="180"/>
      <c r="I1" s="180"/>
      <c r="J1" s="180"/>
      <c r="K1" s="181"/>
      <c r="L1" s="178" t="s">
        <v>6</v>
      </c>
      <c r="M1" s="178" t="s">
        <v>7</v>
      </c>
      <c r="N1" s="178" t="s">
        <v>8</v>
      </c>
      <c r="O1" s="178" t="s">
        <v>9</v>
      </c>
      <c r="P1" s="178" t="s">
        <v>10</v>
      </c>
      <c r="Q1" s="178" t="s">
        <v>44</v>
      </c>
      <c r="R1" s="178" t="s">
        <v>12</v>
      </c>
      <c r="S1" s="179" t="s">
        <v>13</v>
      </c>
      <c r="T1" s="180"/>
      <c r="U1" s="180"/>
      <c r="V1" s="181"/>
      <c r="W1" s="179" t="s">
        <v>14</v>
      </c>
      <c r="X1" s="181"/>
    </row>
    <row r="2" spans="1:24">
      <c r="A2" s="173"/>
      <c r="B2" s="176"/>
      <c r="C2" s="176"/>
      <c r="D2" s="176"/>
      <c r="E2" s="176"/>
      <c r="F2" s="169" t="s">
        <v>15</v>
      </c>
      <c r="G2" s="170"/>
      <c r="H2" s="170"/>
      <c r="I2" s="171"/>
      <c r="J2" s="169" t="s">
        <v>16</v>
      </c>
      <c r="K2" s="171"/>
      <c r="L2" s="176"/>
      <c r="M2" s="176"/>
      <c r="N2" s="176"/>
      <c r="O2" s="176"/>
      <c r="P2" s="176"/>
      <c r="Q2" s="176"/>
      <c r="R2" s="176"/>
      <c r="S2" s="169" t="s">
        <v>17</v>
      </c>
      <c r="T2" s="171"/>
      <c r="U2" s="169" t="s">
        <v>18</v>
      </c>
      <c r="V2" s="171"/>
      <c r="W2" s="182" t="s">
        <v>19</v>
      </c>
      <c r="X2" s="182" t="s">
        <v>20</v>
      </c>
    </row>
    <row r="3" spans="1:24">
      <c r="A3" s="174"/>
      <c r="B3" s="171"/>
      <c r="C3" s="171"/>
      <c r="D3" s="171"/>
      <c r="E3" s="17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71"/>
      <c r="M3" s="171"/>
      <c r="N3" s="171"/>
      <c r="O3" s="171"/>
      <c r="P3" s="171"/>
      <c r="Q3" s="171"/>
      <c r="R3" s="171"/>
      <c r="S3" s="1" t="s">
        <v>19</v>
      </c>
      <c r="T3" s="1" t="s">
        <v>20</v>
      </c>
      <c r="U3" s="1" t="s">
        <v>19</v>
      </c>
      <c r="V3" s="1" t="s">
        <v>20</v>
      </c>
      <c r="W3" s="171"/>
      <c r="X3" s="171"/>
    </row>
    <row r="4" spans="1:24">
      <c r="B4" s="28" t="s">
        <v>45</v>
      </c>
    </row>
    <row r="5" spans="1:24">
      <c r="B5" s="29"/>
    </row>
    <row r="6" spans="1:24">
      <c r="B6" s="30" t="s">
        <v>46</v>
      </c>
    </row>
    <row r="7" spans="1:24">
      <c r="B7" s="29"/>
    </row>
    <row r="8" spans="1:24">
      <c r="B8" s="30" t="s">
        <v>47</v>
      </c>
    </row>
    <row r="9" spans="1:24">
      <c r="B9" s="29"/>
    </row>
    <row r="10" spans="1:24">
      <c r="B10" s="30" t="s">
        <v>48</v>
      </c>
    </row>
    <row r="11" spans="1:24">
      <c r="B11" s="29"/>
    </row>
    <row r="12" spans="1:24">
      <c r="B12" s="30" t="s">
        <v>49</v>
      </c>
    </row>
    <row r="13" spans="1:24">
      <c r="B13" s="29"/>
    </row>
    <row r="14" spans="1:24">
      <c r="B14" s="30" t="s">
        <v>50</v>
      </c>
    </row>
    <row r="15" spans="1:24">
      <c r="B15" s="29"/>
    </row>
    <row r="16" spans="1:24">
      <c r="B16" s="30" t="s">
        <v>51</v>
      </c>
    </row>
    <row r="17" spans="2:2">
      <c r="B17" s="29"/>
    </row>
    <row r="18" spans="2:2">
      <c r="B18" s="30" t="s">
        <v>52</v>
      </c>
    </row>
    <row r="19" spans="2:2">
      <c r="B19" s="29"/>
    </row>
    <row r="20" spans="2:2">
      <c r="B20" s="30" t="s">
        <v>53</v>
      </c>
    </row>
    <row r="21" spans="2:2">
      <c r="B21" s="29"/>
    </row>
    <row r="22" spans="2:2">
      <c r="B22" s="30" t="s">
        <v>54</v>
      </c>
    </row>
    <row r="23" spans="2:2">
      <c r="B23" s="29"/>
    </row>
    <row r="24" spans="2:2">
      <c r="B24" s="30" t="s">
        <v>55</v>
      </c>
    </row>
    <row r="25" spans="2:2">
      <c r="B25" s="29"/>
    </row>
    <row r="26" spans="2:2">
      <c r="B26" s="30" t="s">
        <v>56</v>
      </c>
    </row>
    <row r="27" spans="2:2">
      <c r="B27" s="29"/>
    </row>
    <row r="28" spans="2:2">
      <c r="B28" s="31" t="s">
        <v>57</v>
      </c>
    </row>
  </sheetData>
  <mergeCells count="21">
    <mergeCell ref="X2:X3"/>
    <mergeCell ref="M1:M3"/>
    <mergeCell ref="N1:N3"/>
    <mergeCell ref="O1:O3"/>
    <mergeCell ref="P1:P3"/>
    <mergeCell ref="Q1:Q3"/>
    <mergeCell ref="R1:R3"/>
    <mergeCell ref="W1:X1"/>
    <mergeCell ref="L1:L3"/>
    <mergeCell ref="S1:V1"/>
    <mergeCell ref="S2:T2"/>
    <mergeCell ref="U2:V2"/>
    <mergeCell ref="W2:W3"/>
    <mergeCell ref="F2:I2"/>
    <mergeCell ref="J2:K2"/>
    <mergeCell ref="A1:A3"/>
    <mergeCell ref="B1:B3"/>
    <mergeCell ref="C1:C3"/>
    <mergeCell ref="D1:D3"/>
    <mergeCell ref="E1:E3"/>
    <mergeCell ref="F1:K1"/>
  </mergeCells>
  <hyperlinks>
    <hyperlink ref="B4" r:id="rId1"/>
    <hyperlink ref="B6" r:id="rId2"/>
    <hyperlink ref="B8" r:id="rId3"/>
    <hyperlink ref="B10" r:id="rId4"/>
    <hyperlink ref="B12" r:id="rId5"/>
    <hyperlink ref="B14" r:id="rId6"/>
    <hyperlink ref="B16" r:id="rId7"/>
    <hyperlink ref="B18" r:id="rId8"/>
    <hyperlink ref="B20" r:id="rId9"/>
    <hyperlink ref="B22" r:id="rId10"/>
    <hyperlink ref="B24" r:id="rId11"/>
    <hyperlink ref="B26" r:id="rId12"/>
    <hyperlink ref="B28" r:id="rId1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26"/>
  <sheetViews>
    <sheetView workbookViewId="0">
      <pane ySplit="3" topLeftCell="A4" activePane="bottomLeft" state="frozen"/>
      <selection pane="bottomLeft" activeCell="B5" sqref="B5"/>
    </sheetView>
  </sheetViews>
  <sheetFormatPr defaultColWidth="12.5546875" defaultRowHeight="15.75" customHeight="1"/>
  <cols>
    <col min="1" max="1" width="7.5546875" customWidth="1"/>
    <col min="2" max="2" width="36.109375" customWidth="1"/>
  </cols>
  <sheetData>
    <row r="1" spans="1:24">
      <c r="A1" s="172" t="s">
        <v>0</v>
      </c>
      <c r="B1" s="175" t="s">
        <v>43</v>
      </c>
      <c r="C1" s="177" t="s">
        <v>2</v>
      </c>
      <c r="D1" s="178" t="s">
        <v>3</v>
      </c>
      <c r="E1" s="177" t="s">
        <v>4</v>
      </c>
      <c r="F1" s="179" t="s">
        <v>5</v>
      </c>
      <c r="G1" s="180"/>
      <c r="H1" s="180"/>
      <c r="I1" s="180"/>
      <c r="J1" s="180"/>
      <c r="K1" s="181"/>
      <c r="L1" s="178" t="s">
        <v>6</v>
      </c>
      <c r="M1" s="178" t="s">
        <v>7</v>
      </c>
      <c r="N1" s="178" t="s">
        <v>8</v>
      </c>
      <c r="O1" s="178" t="s">
        <v>9</v>
      </c>
      <c r="P1" s="178" t="s">
        <v>10</v>
      </c>
      <c r="Q1" s="178" t="s">
        <v>44</v>
      </c>
      <c r="R1" s="178" t="s">
        <v>12</v>
      </c>
      <c r="S1" s="179" t="s">
        <v>13</v>
      </c>
      <c r="T1" s="180"/>
      <c r="U1" s="180"/>
      <c r="V1" s="181"/>
      <c r="W1" s="179" t="s">
        <v>14</v>
      </c>
      <c r="X1" s="181"/>
    </row>
    <row r="2" spans="1:24">
      <c r="A2" s="173"/>
      <c r="B2" s="176"/>
      <c r="C2" s="176"/>
      <c r="D2" s="176"/>
      <c r="E2" s="176"/>
      <c r="F2" s="169" t="s">
        <v>15</v>
      </c>
      <c r="G2" s="170"/>
      <c r="H2" s="170"/>
      <c r="I2" s="171"/>
      <c r="J2" s="169" t="s">
        <v>16</v>
      </c>
      <c r="K2" s="171"/>
      <c r="L2" s="176"/>
      <c r="M2" s="176"/>
      <c r="N2" s="176"/>
      <c r="O2" s="176"/>
      <c r="P2" s="176"/>
      <c r="Q2" s="176"/>
      <c r="R2" s="176"/>
      <c r="S2" s="169" t="s">
        <v>17</v>
      </c>
      <c r="T2" s="171"/>
      <c r="U2" s="169" t="s">
        <v>18</v>
      </c>
      <c r="V2" s="171"/>
      <c r="W2" s="182" t="s">
        <v>19</v>
      </c>
      <c r="X2" s="182" t="s">
        <v>20</v>
      </c>
    </row>
    <row r="3" spans="1:24">
      <c r="A3" s="174"/>
      <c r="B3" s="171"/>
      <c r="C3" s="171"/>
      <c r="D3" s="171"/>
      <c r="E3" s="17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71"/>
      <c r="M3" s="171"/>
      <c r="N3" s="171"/>
      <c r="O3" s="171"/>
      <c r="P3" s="171"/>
      <c r="Q3" s="171"/>
      <c r="R3" s="171"/>
      <c r="S3" s="1" t="s">
        <v>19</v>
      </c>
      <c r="T3" s="1" t="s">
        <v>20</v>
      </c>
      <c r="U3" s="1" t="s">
        <v>19</v>
      </c>
      <c r="V3" s="1" t="s">
        <v>20</v>
      </c>
      <c r="W3" s="171"/>
      <c r="X3" s="171"/>
    </row>
    <row r="4" spans="1:24">
      <c r="B4" s="30" t="s">
        <v>58</v>
      </c>
    </row>
    <row r="5" spans="1:24">
      <c r="B5" s="29"/>
    </row>
    <row r="6" spans="1:24">
      <c r="B6" s="30" t="s">
        <v>59</v>
      </c>
    </row>
    <row r="7" spans="1:24">
      <c r="B7" s="29"/>
    </row>
    <row r="8" spans="1:24">
      <c r="B8" s="30" t="s">
        <v>60</v>
      </c>
    </row>
    <row r="9" spans="1:24">
      <c r="B9" s="29"/>
    </row>
    <row r="10" spans="1:24">
      <c r="B10" s="30" t="s">
        <v>61</v>
      </c>
    </row>
    <row r="11" spans="1:24">
      <c r="B11" s="29"/>
    </row>
    <row r="12" spans="1:24">
      <c r="B12" s="30" t="s">
        <v>62</v>
      </c>
    </row>
    <row r="13" spans="1:24">
      <c r="B13" s="29"/>
    </row>
    <row r="14" spans="1:24">
      <c r="B14" s="30" t="s">
        <v>63</v>
      </c>
    </row>
    <row r="15" spans="1:24">
      <c r="B15" s="29"/>
    </row>
    <row r="16" spans="1:24">
      <c r="B16" s="30" t="s">
        <v>64</v>
      </c>
    </row>
    <row r="17" spans="2:2">
      <c r="B17" s="29"/>
    </row>
    <row r="18" spans="2:2">
      <c r="B18" s="30" t="s">
        <v>65</v>
      </c>
    </row>
    <row r="19" spans="2:2">
      <c r="B19" s="29"/>
    </row>
    <row r="20" spans="2:2">
      <c r="B20" s="30" t="s">
        <v>66</v>
      </c>
    </row>
    <row r="21" spans="2:2">
      <c r="B21" s="29"/>
    </row>
    <row r="22" spans="2:2">
      <c r="B22" s="30" t="s">
        <v>67</v>
      </c>
    </row>
    <row r="23" spans="2:2">
      <c r="B23" s="29"/>
    </row>
    <row r="24" spans="2:2">
      <c r="B24" s="30" t="s">
        <v>68</v>
      </c>
    </row>
    <row r="25" spans="2:2">
      <c r="B25" s="29"/>
    </row>
    <row r="26" spans="2:2">
      <c r="B26" s="30" t="s">
        <v>69</v>
      </c>
    </row>
  </sheetData>
  <mergeCells count="21">
    <mergeCell ref="X2:X3"/>
    <mergeCell ref="M1:M3"/>
    <mergeCell ref="N1:N3"/>
    <mergeCell ref="O1:O3"/>
    <mergeCell ref="P1:P3"/>
    <mergeCell ref="Q1:Q3"/>
    <mergeCell ref="R1:R3"/>
    <mergeCell ref="W1:X1"/>
    <mergeCell ref="L1:L3"/>
    <mergeCell ref="S1:V1"/>
    <mergeCell ref="S2:T2"/>
    <mergeCell ref="U2:V2"/>
    <mergeCell ref="W2:W3"/>
    <mergeCell ref="F2:I2"/>
    <mergeCell ref="J2:K2"/>
    <mergeCell ref="A1:A3"/>
    <mergeCell ref="B1:B3"/>
    <mergeCell ref="C1:C3"/>
    <mergeCell ref="D1:D3"/>
    <mergeCell ref="E1:E3"/>
    <mergeCell ref="F1:K1"/>
  </mergeCells>
  <hyperlinks>
    <hyperlink ref="B4" r:id="rId1"/>
    <hyperlink ref="B6" r:id="rId2"/>
    <hyperlink ref="B8" r:id="rId3"/>
    <hyperlink ref="B10" r:id="rId4"/>
    <hyperlink ref="B12" r:id="rId5"/>
    <hyperlink ref="B14" r:id="rId6"/>
    <hyperlink ref="B16" r:id="rId7"/>
    <hyperlink ref="B18" r:id="rId8"/>
    <hyperlink ref="B20" r:id="rId9"/>
    <hyperlink ref="B22" r:id="rId10"/>
    <hyperlink ref="B24" r:id="rId11"/>
    <hyperlink ref="B26" r:id="rId1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206"/>
  <sheetViews>
    <sheetView tabSelected="1" workbookViewId="0">
      <pane ySplit="3" topLeftCell="A94" activePane="bottomLeft" state="frozen"/>
      <selection pane="bottomLeft" activeCell="S206" sqref="S206"/>
    </sheetView>
  </sheetViews>
  <sheetFormatPr defaultColWidth="12.5546875" defaultRowHeight="15.75" customHeight="1"/>
  <cols>
    <col min="1" max="1" width="5.33203125" customWidth="1"/>
    <col min="2" max="2" width="17.44140625" customWidth="1"/>
    <col min="3" max="3" width="7.44140625" customWidth="1"/>
    <col min="4" max="4" width="6.109375" customWidth="1"/>
    <col min="5" max="5" width="5" customWidth="1"/>
    <col min="6" max="6" width="5.109375" customWidth="1"/>
    <col min="7" max="7" width="7.88671875" customWidth="1"/>
    <col min="8" max="8" width="3.6640625" customWidth="1"/>
    <col min="9" max="9" width="8.44140625" customWidth="1"/>
    <col min="10" max="10" width="9.5546875" customWidth="1"/>
    <col min="11" max="11" width="9.33203125" customWidth="1"/>
    <col min="12" max="12" width="5.88671875" customWidth="1"/>
    <col min="13" max="13" width="6.5546875" customWidth="1"/>
    <col min="14" max="14" width="7" customWidth="1"/>
    <col min="15" max="15" width="9" customWidth="1"/>
    <col min="16" max="16" width="6.109375" customWidth="1"/>
    <col min="17" max="17" width="7" customWidth="1"/>
    <col min="18" max="18" width="7.6640625" customWidth="1"/>
    <col min="19" max="19" width="5" customWidth="1"/>
    <col min="20" max="20" width="6.6640625" customWidth="1"/>
    <col min="21" max="21" width="5.109375" customWidth="1"/>
    <col min="22" max="22" width="6.109375" customWidth="1"/>
    <col min="23" max="23" width="4.5546875" customWidth="1"/>
    <col min="24" max="24" width="5.44140625" customWidth="1"/>
  </cols>
  <sheetData>
    <row r="1" spans="1:24" ht="13.2">
      <c r="A1" s="172" t="s">
        <v>0</v>
      </c>
      <c r="B1" s="175" t="s">
        <v>43</v>
      </c>
      <c r="C1" s="177" t="s">
        <v>2</v>
      </c>
      <c r="D1" s="178" t="s">
        <v>3</v>
      </c>
      <c r="E1" s="177" t="s">
        <v>4</v>
      </c>
      <c r="F1" s="179" t="s">
        <v>5</v>
      </c>
      <c r="G1" s="180"/>
      <c r="H1" s="180"/>
      <c r="I1" s="180"/>
      <c r="J1" s="180"/>
      <c r="K1" s="181"/>
      <c r="L1" s="178" t="s">
        <v>6</v>
      </c>
      <c r="M1" s="178" t="s">
        <v>7</v>
      </c>
      <c r="N1" s="178" t="s">
        <v>8</v>
      </c>
      <c r="O1" s="178" t="s">
        <v>9</v>
      </c>
      <c r="P1" s="178" t="s">
        <v>10</v>
      </c>
      <c r="Q1" s="178" t="s">
        <v>44</v>
      </c>
      <c r="R1" s="178" t="s">
        <v>12</v>
      </c>
      <c r="S1" s="179" t="s">
        <v>13</v>
      </c>
      <c r="T1" s="180"/>
      <c r="U1" s="180"/>
      <c r="V1" s="181"/>
      <c r="W1" s="179" t="s">
        <v>14</v>
      </c>
      <c r="X1" s="181"/>
    </row>
    <row r="2" spans="1:24" ht="13.2">
      <c r="A2" s="173"/>
      <c r="B2" s="176"/>
      <c r="C2" s="176"/>
      <c r="D2" s="176"/>
      <c r="E2" s="176"/>
      <c r="F2" s="169" t="s">
        <v>15</v>
      </c>
      <c r="G2" s="170"/>
      <c r="H2" s="170"/>
      <c r="I2" s="171"/>
      <c r="J2" s="169" t="s">
        <v>16</v>
      </c>
      <c r="K2" s="171"/>
      <c r="L2" s="176"/>
      <c r="M2" s="176"/>
      <c r="N2" s="176"/>
      <c r="O2" s="176"/>
      <c r="P2" s="176"/>
      <c r="Q2" s="176"/>
      <c r="R2" s="176"/>
      <c r="S2" s="169" t="s">
        <v>17</v>
      </c>
      <c r="T2" s="171"/>
      <c r="U2" s="169" t="s">
        <v>18</v>
      </c>
      <c r="V2" s="171"/>
      <c r="W2" s="182" t="s">
        <v>19</v>
      </c>
      <c r="X2" s="182" t="s">
        <v>20</v>
      </c>
    </row>
    <row r="3" spans="1:24" ht="58.5" customHeight="1">
      <c r="A3" s="174"/>
      <c r="B3" s="171"/>
      <c r="C3" s="171"/>
      <c r="D3" s="171"/>
      <c r="E3" s="171"/>
      <c r="F3" s="1" t="s">
        <v>21</v>
      </c>
      <c r="G3" s="32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71"/>
      <c r="M3" s="171"/>
      <c r="N3" s="171"/>
      <c r="O3" s="171"/>
      <c r="P3" s="171"/>
      <c r="Q3" s="171"/>
      <c r="R3" s="171"/>
      <c r="S3" s="1" t="s">
        <v>19</v>
      </c>
      <c r="T3" s="1" t="s">
        <v>20</v>
      </c>
      <c r="U3" s="1" t="s">
        <v>19</v>
      </c>
      <c r="V3" s="1" t="s">
        <v>20</v>
      </c>
      <c r="W3" s="171"/>
      <c r="X3" s="171"/>
    </row>
    <row r="4" spans="1:24" ht="63.75" customHeight="1">
      <c r="A4" s="5"/>
      <c r="B4" s="33" t="s">
        <v>70</v>
      </c>
      <c r="C4" s="5"/>
      <c r="D4" s="5">
        <f t="shared" ref="D4:D97" si="0">F4+G4+H4+I4</f>
        <v>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3.8">
      <c r="A5" s="5"/>
      <c r="B5" s="34" t="s">
        <v>71</v>
      </c>
      <c r="C5" s="5">
        <f t="shared" ref="C5:C97" si="1">F5+G5+H5+I5+J5+K5</f>
        <v>0.43099999999999999</v>
      </c>
      <c r="D5" s="5">
        <f t="shared" si="0"/>
        <v>0.43099999999999999</v>
      </c>
      <c r="E5" s="5"/>
      <c r="F5" s="5"/>
      <c r="G5" s="35">
        <v>0.43099999999999999</v>
      </c>
      <c r="H5" s="5"/>
      <c r="I5" s="5"/>
      <c r="J5" s="5"/>
      <c r="K5" s="3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3.8">
      <c r="A6" s="5"/>
      <c r="B6" s="34" t="s">
        <v>72</v>
      </c>
      <c r="C6" s="5">
        <f t="shared" si="1"/>
        <v>0.59599999999999997</v>
      </c>
      <c r="D6" s="5">
        <f t="shared" si="0"/>
        <v>0.59599999999999997</v>
      </c>
      <c r="E6" s="5"/>
      <c r="F6" s="5"/>
      <c r="G6" s="35">
        <v>0.59599999999999997</v>
      </c>
      <c r="H6" s="5"/>
      <c r="I6" s="5"/>
      <c r="J6" s="5"/>
      <c r="K6" s="3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3.8">
      <c r="A7" s="5"/>
      <c r="B7" s="34" t="s">
        <v>73</v>
      </c>
      <c r="C7" s="5">
        <f t="shared" si="1"/>
        <v>0.42299999999999999</v>
      </c>
      <c r="D7" s="5">
        <f t="shared" si="0"/>
        <v>0.42299999999999999</v>
      </c>
      <c r="E7" s="5"/>
      <c r="F7" s="5"/>
      <c r="G7" s="35">
        <v>0.42299999999999999</v>
      </c>
      <c r="H7" s="5"/>
      <c r="I7" s="5"/>
      <c r="J7" s="5"/>
      <c r="K7" s="3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3.8">
      <c r="A8" s="5"/>
      <c r="B8" s="34" t="s">
        <v>74</v>
      </c>
      <c r="C8" s="5">
        <f t="shared" si="1"/>
        <v>0.20499999999999999</v>
      </c>
      <c r="D8" s="5">
        <f t="shared" si="0"/>
        <v>0</v>
      </c>
      <c r="E8" s="5"/>
      <c r="F8" s="5"/>
      <c r="G8" s="34"/>
      <c r="H8" s="5"/>
      <c r="I8" s="5"/>
      <c r="J8" s="5"/>
      <c r="K8" s="34">
        <v>0.20499999999999999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3.8">
      <c r="A9" s="5"/>
      <c r="B9" s="34" t="s">
        <v>75</v>
      </c>
      <c r="C9" s="5">
        <f t="shared" si="1"/>
        <v>0.3</v>
      </c>
      <c r="D9" s="5">
        <f t="shared" si="0"/>
        <v>0.3</v>
      </c>
      <c r="E9" s="5"/>
      <c r="F9" s="5"/>
      <c r="G9" s="35">
        <v>0.3</v>
      </c>
      <c r="H9" s="5"/>
      <c r="I9" s="5"/>
      <c r="J9" s="5"/>
      <c r="K9" s="3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3.8">
      <c r="A10" s="5"/>
      <c r="B10" s="34" t="s">
        <v>76</v>
      </c>
      <c r="C10" s="5">
        <f t="shared" si="1"/>
        <v>0.17399999999999999</v>
      </c>
      <c r="D10" s="5">
        <f t="shared" si="0"/>
        <v>0</v>
      </c>
      <c r="E10" s="5"/>
      <c r="F10" s="5"/>
      <c r="G10" s="34"/>
      <c r="H10" s="5"/>
      <c r="I10" s="5"/>
      <c r="J10" s="5"/>
      <c r="K10" s="34">
        <v>0.17399999999999999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41.4">
      <c r="A11" s="5"/>
      <c r="B11" s="36" t="s">
        <v>77</v>
      </c>
      <c r="C11" s="5">
        <f t="shared" si="1"/>
        <v>0.26300000000000001</v>
      </c>
      <c r="D11" s="5">
        <f t="shared" si="0"/>
        <v>0.26300000000000001</v>
      </c>
      <c r="E11" s="5"/>
      <c r="F11" s="5"/>
      <c r="G11" s="35">
        <v>0.26300000000000001</v>
      </c>
      <c r="H11" s="5"/>
      <c r="I11" s="5"/>
      <c r="J11" s="5"/>
      <c r="K11" s="3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3.8">
      <c r="A12" s="5"/>
      <c r="B12" s="34" t="s">
        <v>78</v>
      </c>
      <c r="C12" s="5">
        <f t="shared" si="1"/>
        <v>0.67700000000000005</v>
      </c>
      <c r="D12" s="5">
        <f t="shared" si="0"/>
        <v>0.67700000000000005</v>
      </c>
      <c r="E12" s="5"/>
      <c r="F12" s="5"/>
      <c r="G12" s="35">
        <v>0.67700000000000005</v>
      </c>
      <c r="H12" s="5"/>
      <c r="I12" s="5"/>
      <c r="J12" s="5"/>
      <c r="K12" s="3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3.8">
      <c r="A13" s="5"/>
      <c r="B13" s="34" t="s">
        <v>79</v>
      </c>
      <c r="C13" s="5">
        <f t="shared" si="1"/>
        <v>1.21</v>
      </c>
      <c r="D13" s="5">
        <f t="shared" si="0"/>
        <v>1.21</v>
      </c>
      <c r="E13" s="5"/>
      <c r="F13" s="5"/>
      <c r="G13" s="35">
        <v>1.21</v>
      </c>
      <c r="H13" s="5"/>
      <c r="I13" s="5"/>
      <c r="J13" s="5"/>
      <c r="K13" s="3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3.8">
      <c r="A14" s="5"/>
      <c r="B14" s="34" t="s">
        <v>80</v>
      </c>
      <c r="C14" s="5">
        <f t="shared" si="1"/>
        <v>0.52</v>
      </c>
      <c r="D14" s="5">
        <f t="shared" si="0"/>
        <v>0.52</v>
      </c>
      <c r="E14" s="5"/>
      <c r="F14" s="5"/>
      <c r="G14" s="35">
        <v>0.52</v>
      </c>
      <c r="H14" s="5"/>
      <c r="I14" s="5"/>
      <c r="J14" s="5"/>
      <c r="K14" s="3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3.8">
      <c r="A15" s="5"/>
      <c r="B15" s="34" t="s">
        <v>81</v>
      </c>
      <c r="C15" s="5">
        <f t="shared" si="1"/>
        <v>0.215</v>
      </c>
      <c r="D15" s="5">
        <f t="shared" si="0"/>
        <v>0.215</v>
      </c>
      <c r="E15" s="5"/>
      <c r="F15" s="5"/>
      <c r="G15" s="35">
        <v>0.215</v>
      </c>
      <c r="H15" s="5"/>
      <c r="I15" s="5"/>
      <c r="J15" s="5"/>
      <c r="K15" s="3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3.8">
      <c r="A16" s="5"/>
      <c r="B16" s="34" t="s">
        <v>82</v>
      </c>
      <c r="C16" s="5">
        <f t="shared" si="1"/>
        <v>0.6</v>
      </c>
      <c r="D16" s="5">
        <f t="shared" si="0"/>
        <v>0.6</v>
      </c>
      <c r="E16" s="5"/>
      <c r="F16" s="5"/>
      <c r="G16" s="35">
        <v>0.6</v>
      </c>
      <c r="H16" s="5"/>
      <c r="I16" s="5"/>
      <c r="J16" s="5"/>
      <c r="K16" s="3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3.8">
      <c r="A17" s="5"/>
      <c r="B17" s="34" t="s">
        <v>83</v>
      </c>
      <c r="C17" s="5">
        <f t="shared" si="1"/>
        <v>0.315</v>
      </c>
      <c r="D17" s="5">
        <f t="shared" si="0"/>
        <v>0.315</v>
      </c>
      <c r="E17" s="5"/>
      <c r="F17" s="5"/>
      <c r="G17" s="35">
        <v>0.315</v>
      </c>
      <c r="H17" s="5"/>
      <c r="I17" s="5"/>
      <c r="J17" s="5"/>
      <c r="K17" s="3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3.8">
      <c r="A18" s="5"/>
      <c r="B18" s="34" t="s">
        <v>84</v>
      </c>
      <c r="C18" s="5">
        <f t="shared" si="1"/>
        <v>0.373</v>
      </c>
      <c r="D18" s="5">
        <f t="shared" si="0"/>
        <v>0.373</v>
      </c>
      <c r="E18" s="5"/>
      <c r="F18" s="5"/>
      <c r="G18" s="35">
        <v>0.373</v>
      </c>
      <c r="H18" s="5"/>
      <c r="I18" s="5"/>
      <c r="J18" s="5"/>
      <c r="K18" s="3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3.8">
      <c r="A19" s="5"/>
      <c r="B19" s="34" t="s">
        <v>85</v>
      </c>
      <c r="C19" s="5">
        <f t="shared" si="1"/>
        <v>0.6</v>
      </c>
      <c r="D19" s="5">
        <f t="shared" si="0"/>
        <v>0.6</v>
      </c>
      <c r="E19" s="5"/>
      <c r="F19" s="5"/>
      <c r="G19" s="35">
        <v>0.6</v>
      </c>
      <c r="H19" s="5"/>
      <c r="I19" s="5"/>
      <c r="J19" s="5"/>
      <c r="K19" s="3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3.8">
      <c r="A20" s="5"/>
      <c r="B20" s="34" t="s">
        <v>86</v>
      </c>
      <c r="C20" s="5">
        <f t="shared" si="1"/>
        <v>0.43</v>
      </c>
      <c r="D20" s="5">
        <f t="shared" si="0"/>
        <v>0.43</v>
      </c>
      <c r="E20" s="5"/>
      <c r="F20" s="5"/>
      <c r="G20" s="35">
        <v>0.43</v>
      </c>
      <c r="H20" s="5"/>
      <c r="I20" s="5"/>
      <c r="J20" s="5"/>
      <c r="K20" s="3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3.8">
      <c r="A21" s="5"/>
      <c r="B21" s="34" t="s">
        <v>87</v>
      </c>
      <c r="C21" s="5">
        <f t="shared" si="1"/>
        <v>0.41</v>
      </c>
      <c r="D21" s="5">
        <f t="shared" si="0"/>
        <v>0.41</v>
      </c>
      <c r="E21" s="5"/>
      <c r="F21" s="5"/>
      <c r="G21" s="35">
        <v>0.41</v>
      </c>
      <c r="H21" s="5"/>
      <c r="I21" s="5"/>
      <c r="J21" s="5"/>
      <c r="K21" s="3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3.8">
      <c r="A22" s="5"/>
      <c r="B22" s="34" t="s">
        <v>88</v>
      </c>
      <c r="C22" s="5">
        <f t="shared" si="1"/>
        <v>0.30399999999999999</v>
      </c>
      <c r="D22" s="5">
        <f t="shared" si="0"/>
        <v>0.30399999999999999</v>
      </c>
      <c r="E22" s="5"/>
      <c r="F22" s="5"/>
      <c r="G22" s="35">
        <v>0.30399999999999999</v>
      </c>
      <c r="H22" s="5"/>
      <c r="I22" s="5"/>
      <c r="J22" s="5"/>
      <c r="K22" s="3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13.8">
      <c r="A23" s="5"/>
      <c r="B23" s="34" t="s">
        <v>89</v>
      </c>
      <c r="C23" s="5">
        <f t="shared" si="1"/>
        <v>0.27</v>
      </c>
      <c r="D23" s="5">
        <f t="shared" si="0"/>
        <v>0</v>
      </c>
      <c r="E23" s="5"/>
      <c r="F23" s="5"/>
      <c r="G23" s="34"/>
      <c r="H23" s="5"/>
      <c r="I23" s="5"/>
      <c r="J23" s="5"/>
      <c r="K23" s="34">
        <v>0.27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3.8">
      <c r="A24" s="5"/>
      <c r="B24" s="34" t="s">
        <v>90</v>
      </c>
      <c r="C24" s="5">
        <f t="shared" si="1"/>
        <v>0.15</v>
      </c>
      <c r="D24" s="5">
        <f t="shared" si="0"/>
        <v>0</v>
      </c>
      <c r="E24" s="5"/>
      <c r="F24" s="5"/>
      <c r="G24" s="34"/>
      <c r="H24" s="5"/>
      <c r="I24" s="5"/>
      <c r="J24" s="5"/>
      <c r="K24" s="34">
        <v>0.15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3.8">
      <c r="A25" s="5"/>
      <c r="B25" s="34" t="s">
        <v>91</v>
      </c>
      <c r="C25" s="5">
        <f t="shared" si="1"/>
        <v>0.3</v>
      </c>
      <c r="D25" s="5">
        <f t="shared" si="0"/>
        <v>0.3</v>
      </c>
      <c r="E25" s="5"/>
      <c r="F25" s="5"/>
      <c r="G25" s="35">
        <v>0.3</v>
      </c>
      <c r="H25" s="5"/>
      <c r="I25" s="5"/>
      <c r="J25" s="5"/>
      <c r="K25" s="3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3.8">
      <c r="A26" s="5"/>
      <c r="B26" s="34" t="s">
        <v>92</v>
      </c>
      <c r="C26" s="5">
        <f t="shared" si="1"/>
        <v>0.61</v>
      </c>
      <c r="D26" s="5">
        <f t="shared" si="0"/>
        <v>0</v>
      </c>
      <c r="E26" s="5"/>
      <c r="F26" s="5"/>
      <c r="G26" s="34"/>
      <c r="H26" s="5"/>
      <c r="I26" s="5"/>
      <c r="J26" s="5"/>
      <c r="K26" s="34">
        <v>0.61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3.8">
      <c r="A27" s="5"/>
      <c r="B27" s="34" t="s">
        <v>93</v>
      </c>
      <c r="C27" s="5">
        <f t="shared" si="1"/>
        <v>0.41</v>
      </c>
      <c r="D27" s="5">
        <f t="shared" si="0"/>
        <v>0</v>
      </c>
      <c r="E27" s="5"/>
      <c r="F27" s="5"/>
      <c r="G27" s="34"/>
      <c r="H27" s="5"/>
      <c r="I27" s="5"/>
      <c r="J27" s="5"/>
      <c r="K27" s="34">
        <v>0.41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3.8">
      <c r="A28" s="5"/>
      <c r="B28" s="34" t="s">
        <v>94</v>
      </c>
      <c r="C28" s="5">
        <f t="shared" si="1"/>
        <v>0.1</v>
      </c>
      <c r="D28" s="5">
        <f t="shared" si="0"/>
        <v>0</v>
      </c>
      <c r="E28" s="5"/>
      <c r="F28" s="5"/>
      <c r="G28" s="34"/>
      <c r="H28" s="5"/>
      <c r="I28" s="5"/>
      <c r="J28" s="5"/>
      <c r="K28" s="34">
        <v>0.1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13.8">
      <c r="A29" s="5"/>
      <c r="B29" s="34" t="s">
        <v>95</v>
      </c>
      <c r="C29" s="5">
        <f t="shared" si="1"/>
        <v>0.05</v>
      </c>
      <c r="D29" s="5">
        <f t="shared" si="0"/>
        <v>0</v>
      </c>
      <c r="E29" s="5"/>
      <c r="F29" s="5"/>
      <c r="G29" s="34"/>
      <c r="H29" s="5"/>
      <c r="I29" s="5"/>
      <c r="J29" s="5"/>
      <c r="K29" s="34">
        <v>0.05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15">
      <c r="A30" s="5"/>
      <c r="B30" s="34" t="s">
        <v>96</v>
      </c>
      <c r="C30" s="5">
        <f t="shared" si="1"/>
        <v>0.97499999999999998</v>
      </c>
      <c r="D30" s="5">
        <f t="shared" si="0"/>
        <v>0.97499999999999998</v>
      </c>
      <c r="E30" s="5"/>
      <c r="F30" s="5"/>
      <c r="G30" s="37">
        <v>0.97499999999999998</v>
      </c>
      <c r="H30" s="5"/>
      <c r="I30" s="5"/>
      <c r="J30" s="5"/>
      <c r="K30" s="3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15">
      <c r="A31" s="5"/>
      <c r="B31" s="34" t="s">
        <v>97</v>
      </c>
      <c r="C31" s="5">
        <f t="shared" si="1"/>
        <v>0.27500000000000002</v>
      </c>
      <c r="D31" s="5">
        <f t="shared" si="0"/>
        <v>0.27500000000000002</v>
      </c>
      <c r="E31" s="5"/>
      <c r="F31" s="5"/>
      <c r="G31" s="37">
        <v>0.27500000000000002</v>
      </c>
      <c r="H31" s="5"/>
      <c r="I31" s="5"/>
      <c r="J31" s="5"/>
      <c r="K31" s="3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15">
      <c r="A32" s="5"/>
      <c r="B32" s="34" t="s">
        <v>98</v>
      </c>
      <c r="C32" s="5">
        <f t="shared" si="1"/>
        <v>0.47499999999999998</v>
      </c>
      <c r="D32" s="5">
        <f t="shared" si="0"/>
        <v>0.47499999999999998</v>
      </c>
      <c r="E32" s="5"/>
      <c r="F32" s="5"/>
      <c r="G32" s="37">
        <v>0.47499999999999998</v>
      </c>
      <c r="H32" s="5"/>
      <c r="I32" s="5"/>
      <c r="J32" s="5"/>
      <c r="K32" s="3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15">
      <c r="A33" s="5"/>
      <c r="B33" s="34" t="s">
        <v>99</v>
      </c>
      <c r="C33" s="5">
        <f t="shared" si="1"/>
        <v>1.8</v>
      </c>
      <c r="D33" s="5">
        <f t="shared" si="0"/>
        <v>1.8</v>
      </c>
      <c r="E33" s="5"/>
      <c r="F33" s="5"/>
      <c r="G33" s="37">
        <v>1.8</v>
      </c>
      <c r="H33" s="5"/>
      <c r="I33" s="5"/>
      <c r="J33" s="5"/>
      <c r="K33" s="3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15">
      <c r="A34" s="5"/>
      <c r="B34" s="34" t="s">
        <v>100</v>
      </c>
      <c r="C34" s="5">
        <f t="shared" si="1"/>
        <v>0.55000000000000004</v>
      </c>
      <c r="D34" s="5">
        <f t="shared" si="0"/>
        <v>0.55000000000000004</v>
      </c>
      <c r="E34" s="5"/>
      <c r="F34" s="5"/>
      <c r="G34" s="37">
        <v>0.55000000000000004</v>
      </c>
      <c r="H34" s="5"/>
      <c r="I34" s="5"/>
      <c r="J34" s="5"/>
      <c r="K34" s="3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15">
      <c r="A35" s="5"/>
      <c r="B35" s="34" t="s">
        <v>101</v>
      </c>
      <c r="C35" s="5">
        <f t="shared" si="1"/>
        <v>0.9</v>
      </c>
      <c r="D35" s="5">
        <f t="shared" si="0"/>
        <v>0.9</v>
      </c>
      <c r="E35" s="5"/>
      <c r="F35" s="5"/>
      <c r="G35" s="37">
        <v>0.9</v>
      </c>
      <c r="H35" s="5"/>
      <c r="I35" s="5"/>
      <c r="J35" s="5"/>
      <c r="K35" s="3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15">
      <c r="A36" s="5"/>
      <c r="B36" s="34" t="s">
        <v>102</v>
      </c>
      <c r="C36" s="5">
        <f t="shared" si="1"/>
        <v>0.17499999999999999</v>
      </c>
      <c r="D36" s="5">
        <f t="shared" si="0"/>
        <v>0.17499999999999999</v>
      </c>
      <c r="E36" s="5"/>
      <c r="F36" s="5"/>
      <c r="G36" s="37">
        <v>0.17499999999999999</v>
      </c>
      <c r="H36" s="5"/>
      <c r="I36" s="5"/>
      <c r="J36" s="5"/>
      <c r="K36" s="38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15">
      <c r="A37" s="5"/>
      <c r="B37" s="34" t="s">
        <v>103</v>
      </c>
      <c r="C37" s="5">
        <f t="shared" si="1"/>
        <v>1.4</v>
      </c>
      <c r="D37" s="5">
        <f t="shared" si="0"/>
        <v>1.4</v>
      </c>
      <c r="E37" s="5"/>
      <c r="F37" s="5"/>
      <c r="G37" s="37">
        <v>1.4</v>
      </c>
      <c r="H37" s="5"/>
      <c r="I37" s="5"/>
      <c r="J37" s="5"/>
      <c r="K37" s="3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15">
      <c r="A38" s="5"/>
      <c r="B38" s="34" t="s">
        <v>104</v>
      </c>
      <c r="C38" s="5">
        <f t="shared" si="1"/>
        <v>0.97499999999999998</v>
      </c>
      <c r="D38" s="5">
        <f t="shared" si="0"/>
        <v>0.97499999999999998</v>
      </c>
      <c r="E38" s="5"/>
      <c r="F38" s="5"/>
      <c r="G38" s="37">
        <v>0.97499999999999998</v>
      </c>
      <c r="H38" s="5"/>
      <c r="I38" s="5"/>
      <c r="J38" s="5"/>
      <c r="K38" s="3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ht="15">
      <c r="A39" s="5"/>
      <c r="B39" s="34" t="s">
        <v>105</v>
      </c>
      <c r="C39" s="5">
        <f t="shared" si="1"/>
        <v>0.25</v>
      </c>
      <c r="D39" s="5">
        <f t="shared" si="0"/>
        <v>0.25</v>
      </c>
      <c r="E39" s="5"/>
      <c r="F39" s="5"/>
      <c r="G39" s="39">
        <v>0.25</v>
      </c>
      <c r="H39" s="5"/>
      <c r="I39" s="5"/>
      <c r="J39" s="5"/>
      <c r="K39" s="38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ht="15">
      <c r="A40" s="5"/>
      <c r="B40" s="34" t="s">
        <v>106</v>
      </c>
      <c r="C40" s="5">
        <f t="shared" si="1"/>
        <v>0.5</v>
      </c>
      <c r="D40" s="5">
        <f t="shared" si="0"/>
        <v>0</v>
      </c>
      <c r="E40" s="5"/>
      <c r="F40" s="5"/>
      <c r="G40" s="38"/>
      <c r="H40" s="5"/>
      <c r="I40" s="5"/>
      <c r="J40" s="5"/>
      <c r="K40" s="38">
        <v>0.5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ht="15">
      <c r="A41" s="5"/>
      <c r="B41" s="34" t="s">
        <v>107</v>
      </c>
      <c r="C41" s="5">
        <f t="shared" si="1"/>
        <v>0.57499999999999996</v>
      </c>
      <c r="D41" s="5">
        <f t="shared" si="0"/>
        <v>0.57499999999999996</v>
      </c>
      <c r="E41" s="5"/>
      <c r="F41" s="5"/>
      <c r="G41" s="37">
        <v>0.57499999999999996</v>
      </c>
      <c r="H41" s="5"/>
      <c r="I41" s="5"/>
      <c r="J41" s="5"/>
      <c r="K41" s="3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ht="15">
      <c r="A42" s="5"/>
      <c r="B42" s="34" t="s">
        <v>108</v>
      </c>
      <c r="C42" s="5">
        <f t="shared" si="1"/>
        <v>0.3</v>
      </c>
      <c r="D42" s="5">
        <f t="shared" si="0"/>
        <v>0</v>
      </c>
      <c r="E42" s="5"/>
      <c r="F42" s="5"/>
      <c r="G42" s="38"/>
      <c r="H42" s="5"/>
      <c r="I42" s="5"/>
      <c r="J42" s="5"/>
      <c r="K42" s="38">
        <v>0.3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ht="15">
      <c r="A43" s="5"/>
      <c r="B43" s="34" t="s">
        <v>109</v>
      </c>
      <c r="C43" s="5">
        <f t="shared" si="1"/>
        <v>0.14000000000000001</v>
      </c>
      <c r="D43" s="5">
        <f t="shared" si="0"/>
        <v>0</v>
      </c>
      <c r="E43" s="5"/>
      <c r="F43" s="5"/>
      <c r="G43" s="38"/>
      <c r="H43" s="5"/>
      <c r="I43" s="5"/>
      <c r="J43" s="5"/>
      <c r="K43" s="38">
        <v>0.14000000000000001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ht="15">
      <c r="A44" s="5"/>
      <c r="B44" s="34" t="s">
        <v>110</v>
      </c>
      <c r="C44" s="5">
        <f t="shared" si="1"/>
        <v>0.1</v>
      </c>
      <c r="D44" s="5">
        <f t="shared" si="0"/>
        <v>0.1</v>
      </c>
      <c r="E44" s="5"/>
      <c r="F44" s="5"/>
      <c r="G44" s="39">
        <v>0.1</v>
      </c>
      <c r="H44" s="5"/>
      <c r="I44" s="5"/>
      <c r="J44" s="5"/>
      <c r="K44" s="38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ht="15">
      <c r="A45" s="5"/>
      <c r="B45" s="34" t="s">
        <v>111</v>
      </c>
      <c r="C45" s="5">
        <f t="shared" si="1"/>
        <v>1.1000000000000001</v>
      </c>
      <c r="D45" s="5">
        <f t="shared" si="0"/>
        <v>1.1000000000000001</v>
      </c>
      <c r="E45" s="5"/>
      <c r="F45" s="5"/>
      <c r="G45" s="37">
        <v>1.1000000000000001</v>
      </c>
      <c r="H45" s="5"/>
      <c r="I45" s="5"/>
      <c r="J45" s="5"/>
      <c r="K45" s="3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15">
      <c r="A46" s="5"/>
      <c r="B46" s="34" t="s">
        <v>112</v>
      </c>
      <c r="C46" s="5">
        <f t="shared" si="1"/>
        <v>0.63500000000000001</v>
      </c>
      <c r="D46" s="5">
        <f t="shared" si="0"/>
        <v>0</v>
      </c>
      <c r="E46" s="5"/>
      <c r="F46" s="5"/>
      <c r="G46" s="38"/>
      <c r="H46" s="5"/>
      <c r="I46" s="5"/>
      <c r="J46" s="5"/>
      <c r="K46" s="38">
        <v>0.63500000000000001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ht="15">
      <c r="A47" s="5"/>
      <c r="B47" s="34" t="s">
        <v>113</v>
      </c>
      <c r="C47" s="5">
        <f t="shared" si="1"/>
        <v>0.3</v>
      </c>
      <c r="D47" s="5">
        <f t="shared" si="0"/>
        <v>0.3</v>
      </c>
      <c r="E47" s="5"/>
      <c r="F47" s="5"/>
      <c r="G47" s="37">
        <v>0.3</v>
      </c>
      <c r="H47" s="5"/>
      <c r="I47" s="5"/>
      <c r="J47" s="5"/>
      <c r="K47" s="3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15">
      <c r="A48" s="5"/>
      <c r="B48" s="34" t="s">
        <v>114</v>
      </c>
      <c r="C48" s="5">
        <f t="shared" si="1"/>
        <v>0.47499999999999998</v>
      </c>
      <c r="D48" s="5">
        <f t="shared" si="0"/>
        <v>0.47499999999999998</v>
      </c>
      <c r="E48" s="5"/>
      <c r="F48" s="5"/>
      <c r="G48" s="37">
        <v>0.47499999999999998</v>
      </c>
      <c r="H48" s="5"/>
      <c r="I48" s="5"/>
      <c r="J48" s="5"/>
      <c r="K48" s="3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ht="15">
      <c r="A49" s="5"/>
      <c r="B49" s="34" t="s">
        <v>115</v>
      </c>
      <c r="C49" s="5">
        <f t="shared" si="1"/>
        <v>0.32500000000000001</v>
      </c>
      <c r="D49" s="5">
        <f t="shared" si="0"/>
        <v>0.32500000000000001</v>
      </c>
      <c r="E49" s="5"/>
      <c r="F49" s="5"/>
      <c r="G49" s="37">
        <v>0.32500000000000001</v>
      </c>
      <c r="H49" s="5"/>
      <c r="I49" s="5"/>
      <c r="J49" s="5"/>
      <c r="K49" s="3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ht="15">
      <c r="A50" s="5"/>
      <c r="B50" s="34" t="s">
        <v>116</v>
      </c>
      <c r="C50" s="5">
        <f t="shared" si="1"/>
        <v>0.1</v>
      </c>
      <c r="D50" s="5">
        <f t="shared" si="0"/>
        <v>0</v>
      </c>
      <c r="E50" s="5"/>
      <c r="F50" s="5"/>
      <c r="G50" s="38"/>
      <c r="H50" s="5"/>
      <c r="I50" s="5"/>
      <c r="J50" s="5"/>
      <c r="K50" s="38">
        <v>0.1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ht="15">
      <c r="A51" s="5"/>
      <c r="B51" s="34" t="s">
        <v>117</v>
      </c>
      <c r="C51" s="5">
        <f t="shared" si="1"/>
        <v>0.215</v>
      </c>
      <c r="D51" s="5">
        <f t="shared" si="0"/>
        <v>0</v>
      </c>
      <c r="E51" s="5"/>
      <c r="F51" s="5"/>
      <c r="G51" s="38"/>
      <c r="H51" s="5"/>
      <c r="I51" s="5"/>
      <c r="J51" s="5"/>
      <c r="K51" s="38">
        <v>0.215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ht="15">
      <c r="A52" s="5"/>
      <c r="B52" s="34" t="s">
        <v>118</v>
      </c>
      <c r="C52" s="5">
        <f t="shared" si="1"/>
        <v>0.41</v>
      </c>
      <c r="D52" s="5">
        <f t="shared" si="0"/>
        <v>0.41</v>
      </c>
      <c r="E52" s="5"/>
      <c r="F52" s="5"/>
      <c r="G52" s="37">
        <v>0.41</v>
      </c>
      <c r="H52" s="5"/>
      <c r="I52" s="5"/>
      <c r="J52" s="5"/>
      <c r="K52" s="3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15">
      <c r="A53" s="5"/>
      <c r="B53" s="34" t="s">
        <v>119</v>
      </c>
      <c r="C53" s="5">
        <f t="shared" si="1"/>
        <v>0.1</v>
      </c>
      <c r="D53" s="5">
        <f t="shared" si="0"/>
        <v>0</v>
      </c>
      <c r="E53" s="5"/>
      <c r="F53" s="5"/>
      <c r="G53" s="38"/>
      <c r="H53" s="5"/>
      <c r="I53" s="5"/>
      <c r="J53" s="5"/>
      <c r="K53" s="38">
        <v>0.1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ht="15">
      <c r="A54" s="5"/>
      <c r="B54" s="34" t="s">
        <v>120</v>
      </c>
      <c r="C54" s="5">
        <f t="shared" si="1"/>
        <v>0.31</v>
      </c>
      <c r="D54" s="5">
        <f t="shared" si="0"/>
        <v>0.31</v>
      </c>
      <c r="E54" s="5"/>
      <c r="F54" s="5"/>
      <c r="G54" s="37">
        <v>0.31</v>
      </c>
      <c r="H54" s="5"/>
      <c r="I54" s="5"/>
      <c r="J54" s="5"/>
      <c r="K54" s="3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ht="45" customHeight="1">
      <c r="A55" s="5"/>
      <c r="B55" s="36" t="s">
        <v>121</v>
      </c>
      <c r="C55" s="5">
        <f t="shared" si="1"/>
        <v>0.4</v>
      </c>
      <c r="D55" s="5">
        <f t="shared" si="0"/>
        <v>0.4</v>
      </c>
      <c r="E55" s="5"/>
      <c r="F55" s="5"/>
      <c r="G55" s="37">
        <v>0.4</v>
      </c>
      <c r="H55" s="5"/>
      <c r="I55" s="5"/>
      <c r="J55" s="5"/>
      <c r="K55" s="3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ht="15">
      <c r="A56" s="5"/>
      <c r="B56" s="34" t="s">
        <v>122</v>
      </c>
      <c r="C56" s="5">
        <f t="shared" si="1"/>
        <v>0.1</v>
      </c>
      <c r="D56" s="5">
        <f t="shared" si="0"/>
        <v>0</v>
      </c>
      <c r="E56" s="5"/>
      <c r="F56" s="5"/>
      <c r="G56" s="38"/>
      <c r="H56" s="5"/>
      <c r="I56" s="5"/>
      <c r="J56" s="5"/>
      <c r="K56" s="38">
        <v>0.1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ht="15">
      <c r="A57" s="5"/>
      <c r="B57" s="34" t="s">
        <v>123</v>
      </c>
      <c r="C57" s="5">
        <f t="shared" si="1"/>
        <v>0.46500000000000002</v>
      </c>
      <c r="D57" s="5">
        <f t="shared" si="0"/>
        <v>0.46500000000000002</v>
      </c>
      <c r="E57" s="5"/>
      <c r="F57" s="5"/>
      <c r="G57" s="37">
        <v>0.46500000000000002</v>
      </c>
      <c r="H57" s="5"/>
      <c r="I57" s="5"/>
      <c r="J57" s="5"/>
      <c r="K57" s="3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ht="15">
      <c r="A58" s="5"/>
      <c r="B58" s="34" t="s">
        <v>124</v>
      </c>
      <c r="C58" s="5">
        <f t="shared" si="1"/>
        <v>0.17499999999999999</v>
      </c>
      <c r="D58" s="5">
        <f t="shared" si="0"/>
        <v>0</v>
      </c>
      <c r="E58" s="5"/>
      <c r="F58" s="5"/>
      <c r="G58" s="38"/>
      <c r="H58" s="5"/>
      <c r="I58" s="5"/>
      <c r="J58" s="5"/>
      <c r="K58" s="38">
        <v>0.17499999999999999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ht="13.8">
      <c r="A59" s="5"/>
      <c r="B59" s="34" t="s">
        <v>125</v>
      </c>
      <c r="C59" s="5">
        <f t="shared" si="1"/>
        <v>0.42499999999999999</v>
      </c>
      <c r="D59" s="5">
        <f t="shared" si="0"/>
        <v>0</v>
      </c>
      <c r="E59" s="5"/>
      <c r="F59" s="5"/>
      <c r="G59" s="34"/>
      <c r="H59" s="5"/>
      <c r="I59" s="5"/>
      <c r="J59" s="5"/>
      <c r="K59" s="34">
        <v>0.42499999999999999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ht="13.8">
      <c r="A60" s="5"/>
      <c r="B60" s="34" t="s">
        <v>126</v>
      </c>
      <c r="C60" s="5">
        <f t="shared" si="1"/>
        <v>0.16</v>
      </c>
      <c r="D60" s="5">
        <f t="shared" si="0"/>
        <v>0</v>
      </c>
      <c r="E60" s="5"/>
      <c r="F60" s="5"/>
      <c r="G60" s="34"/>
      <c r="H60" s="5"/>
      <c r="I60" s="5"/>
      <c r="J60" s="5"/>
      <c r="K60" s="34">
        <v>0.16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ht="13.8">
      <c r="A61" s="5"/>
      <c r="B61" s="34" t="s">
        <v>127</v>
      </c>
      <c r="C61" s="5">
        <f t="shared" si="1"/>
        <v>0.25</v>
      </c>
      <c r="D61" s="5">
        <f t="shared" si="0"/>
        <v>0.25</v>
      </c>
      <c r="E61" s="5"/>
      <c r="F61" s="5"/>
      <c r="G61" s="35">
        <v>0.25</v>
      </c>
      <c r="H61" s="5"/>
      <c r="I61" s="5"/>
      <c r="J61" s="5"/>
      <c r="K61" s="3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ht="13.8">
      <c r="A62" s="5"/>
      <c r="B62" s="34" t="s">
        <v>128</v>
      </c>
      <c r="C62" s="5">
        <f t="shared" si="1"/>
        <v>8.5000000000000006E-2</v>
      </c>
      <c r="D62" s="5">
        <f t="shared" si="0"/>
        <v>0</v>
      </c>
      <c r="E62" s="5"/>
      <c r="F62" s="5"/>
      <c r="G62" s="34"/>
      <c r="H62" s="5"/>
      <c r="I62" s="5"/>
      <c r="J62" s="5"/>
      <c r="K62" s="34">
        <v>8.5000000000000006E-2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ht="13.8">
      <c r="A63" s="5"/>
      <c r="B63" s="34" t="s">
        <v>129</v>
      </c>
      <c r="C63" s="5">
        <f t="shared" si="1"/>
        <v>0.28000000000000003</v>
      </c>
      <c r="D63" s="5">
        <f t="shared" si="0"/>
        <v>0</v>
      </c>
      <c r="E63" s="5"/>
      <c r="F63" s="5"/>
      <c r="G63" s="34"/>
      <c r="H63" s="5"/>
      <c r="I63" s="5"/>
      <c r="J63" s="5"/>
      <c r="K63" s="34">
        <v>0.28000000000000003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ht="13.8">
      <c r="A64" s="5"/>
      <c r="B64" s="34" t="s">
        <v>130</v>
      </c>
      <c r="C64" s="5">
        <f t="shared" si="1"/>
        <v>0.1</v>
      </c>
      <c r="D64" s="5">
        <f t="shared" si="0"/>
        <v>0</v>
      </c>
      <c r="E64" s="5"/>
      <c r="F64" s="5"/>
      <c r="G64" s="34"/>
      <c r="H64" s="5"/>
      <c r="I64" s="5"/>
      <c r="J64" s="5"/>
      <c r="K64" s="34">
        <v>0.1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ht="13.8">
      <c r="A65" s="5"/>
      <c r="B65" s="34" t="s">
        <v>131</v>
      </c>
      <c r="C65" s="5">
        <f t="shared" si="1"/>
        <v>0.16</v>
      </c>
      <c r="D65" s="5">
        <f t="shared" si="0"/>
        <v>0</v>
      </c>
      <c r="E65" s="5"/>
      <c r="F65" s="5"/>
      <c r="G65" s="34"/>
      <c r="H65" s="5"/>
      <c r="I65" s="5"/>
      <c r="J65" s="5"/>
      <c r="K65" s="34">
        <v>0.16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ht="13.8">
      <c r="A66" s="5"/>
      <c r="B66" s="34" t="s">
        <v>132</v>
      </c>
      <c r="C66" s="5">
        <f t="shared" si="1"/>
        <v>0.23</v>
      </c>
      <c r="D66" s="5">
        <f t="shared" si="0"/>
        <v>0</v>
      </c>
      <c r="E66" s="5"/>
      <c r="F66" s="5"/>
      <c r="G66" s="34"/>
      <c r="H66" s="5"/>
      <c r="I66" s="5"/>
      <c r="J66" s="5"/>
      <c r="K66" s="34">
        <v>0.23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ht="13.8">
      <c r="A67" s="5"/>
      <c r="B67" s="34" t="s">
        <v>133</v>
      </c>
      <c r="C67" s="5">
        <f t="shared" si="1"/>
        <v>0.39</v>
      </c>
      <c r="D67" s="5">
        <f t="shared" si="0"/>
        <v>0</v>
      </c>
      <c r="E67" s="5"/>
      <c r="F67" s="5"/>
      <c r="G67" s="34"/>
      <c r="H67" s="5"/>
      <c r="I67" s="5"/>
      <c r="J67" s="5"/>
      <c r="K67" s="34">
        <v>0.39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ht="13.8">
      <c r="A68" s="5"/>
      <c r="B68" s="34" t="s">
        <v>134</v>
      </c>
      <c r="C68" s="5">
        <f t="shared" si="1"/>
        <v>0.105</v>
      </c>
      <c r="D68" s="5">
        <f t="shared" si="0"/>
        <v>0</v>
      </c>
      <c r="E68" s="5"/>
      <c r="F68" s="5"/>
      <c r="G68" s="34"/>
      <c r="H68" s="5"/>
      <c r="I68" s="5"/>
      <c r="J68" s="5"/>
      <c r="K68" s="34">
        <v>0.105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ht="13.8">
      <c r="A69" s="5"/>
      <c r="B69" s="34" t="s">
        <v>135</v>
      </c>
      <c r="C69" s="5">
        <f t="shared" si="1"/>
        <v>0.32500000000000001</v>
      </c>
      <c r="D69" s="5">
        <f t="shared" si="0"/>
        <v>0</v>
      </c>
      <c r="E69" s="5"/>
      <c r="F69" s="5"/>
      <c r="G69" s="34"/>
      <c r="H69" s="5"/>
      <c r="I69" s="5"/>
      <c r="J69" s="5"/>
      <c r="K69" s="34">
        <v>0.32500000000000001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ht="13.8">
      <c r="A70" s="5"/>
      <c r="B70" s="34" t="s">
        <v>136</v>
      </c>
      <c r="C70" s="5">
        <f t="shared" si="1"/>
        <v>0.875</v>
      </c>
      <c r="D70" s="5">
        <f t="shared" si="0"/>
        <v>0</v>
      </c>
      <c r="E70" s="5"/>
      <c r="F70" s="5"/>
      <c r="G70" s="34"/>
      <c r="H70" s="5"/>
      <c r="I70" s="5"/>
      <c r="J70" s="5"/>
      <c r="K70" s="34">
        <v>0.875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ht="13.8">
      <c r="A71" s="5"/>
      <c r="B71" s="34" t="s">
        <v>137</v>
      </c>
      <c r="C71" s="5">
        <f t="shared" si="1"/>
        <v>0.26</v>
      </c>
      <c r="D71" s="5">
        <f t="shared" si="0"/>
        <v>0.26</v>
      </c>
      <c r="E71" s="5"/>
      <c r="F71" s="5"/>
      <c r="G71" s="35">
        <v>0.26</v>
      </c>
      <c r="H71" s="5"/>
      <c r="I71" s="5"/>
      <c r="J71" s="5"/>
      <c r="K71" s="3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ht="13.8">
      <c r="A72" s="5"/>
      <c r="B72" s="34" t="s">
        <v>138</v>
      </c>
      <c r="C72" s="5">
        <f t="shared" si="1"/>
        <v>0.315</v>
      </c>
      <c r="D72" s="5">
        <f t="shared" si="0"/>
        <v>0.315</v>
      </c>
      <c r="E72" s="5"/>
      <c r="F72" s="5"/>
      <c r="G72" s="35">
        <v>0.315</v>
      </c>
      <c r="H72" s="5"/>
      <c r="I72" s="5"/>
      <c r="J72" s="5"/>
      <c r="K72" s="3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ht="13.8">
      <c r="A73" s="5"/>
      <c r="B73" s="34" t="s">
        <v>139</v>
      </c>
      <c r="C73" s="5">
        <f t="shared" si="1"/>
        <v>0.125</v>
      </c>
      <c r="D73" s="5">
        <f t="shared" si="0"/>
        <v>0.125</v>
      </c>
      <c r="E73" s="5"/>
      <c r="F73" s="5"/>
      <c r="G73" s="35">
        <v>0.125</v>
      </c>
      <c r="H73" s="5"/>
      <c r="I73" s="5"/>
      <c r="J73" s="5"/>
      <c r="K73" s="3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ht="13.8">
      <c r="A74" s="5"/>
      <c r="B74" s="34" t="s">
        <v>140</v>
      </c>
      <c r="C74" s="5">
        <f t="shared" si="1"/>
        <v>0.46</v>
      </c>
      <c r="D74" s="5">
        <f t="shared" si="0"/>
        <v>0.46</v>
      </c>
      <c r="E74" s="5"/>
      <c r="F74" s="5"/>
      <c r="G74" s="35">
        <v>0.46</v>
      </c>
      <c r="H74" s="5"/>
      <c r="I74" s="5"/>
      <c r="J74" s="5"/>
      <c r="K74" s="3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ht="13.8">
      <c r="A75" s="5"/>
      <c r="B75" s="34" t="s">
        <v>141</v>
      </c>
      <c r="C75" s="5">
        <f t="shared" si="1"/>
        <v>0.85</v>
      </c>
      <c r="D75" s="5">
        <f t="shared" si="0"/>
        <v>0</v>
      </c>
      <c r="E75" s="5"/>
      <c r="F75" s="5"/>
      <c r="G75" s="34"/>
      <c r="H75" s="5"/>
      <c r="I75" s="5"/>
      <c r="J75" s="5"/>
      <c r="K75" s="34">
        <v>0.85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ht="13.8">
      <c r="A76" s="5"/>
      <c r="B76" s="34" t="s">
        <v>142</v>
      </c>
      <c r="C76" s="5">
        <f t="shared" si="1"/>
        <v>0.21</v>
      </c>
      <c r="D76" s="5">
        <f t="shared" si="0"/>
        <v>0.21</v>
      </c>
      <c r="E76" s="5"/>
      <c r="F76" s="5"/>
      <c r="G76" s="35">
        <v>0.21</v>
      </c>
      <c r="H76" s="5"/>
      <c r="I76" s="5"/>
      <c r="J76" s="5"/>
      <c r="K76" s="3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ht="13.8">
      <c r="A77" s="5"/>
      <c r="B77" s="34" t="s">
        <v>143</v>
      </c>
      <c r="C77" s="5">
        <f t="shared" si="1"/>
        <v>0.3</v>
      </c>
      <c r="D77" s="5">
        <f t="shared" si="0"/>
        <v>0.3</v>
      </c>
      <c r="E77" s="5"/>
      <c r="F77" s="5"/>
      <c r="G77" s="35">
        <v>0.3</v>
      </c>
      <c r="H77" s="5"/>
      <c r="I77" s="5"/>
      <c r="J77" s="5"/>
      <c r="K77" s="3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ht="13.8">
      <c r="A78" s="5"/>
      <c r="B78" s="34" t="s">
        <v>144</v>
      </c>
      <c r="C78" s="5">
        <f t="shared" si="1"/>
        <v>1.6</v>
      </c>
      <c r="D78" s="5">
        <f t="shared" si="0"/>
        <v>1.6</v>
      </c>
      <c r="E78" s="5"/>
      <c r="F78" s="5"/>
      <c r="G78" s="35">
        <v>1.6</v>
      </c>
      <c r="H78" s="5"/>
      <c r="I78" s="5"/>
      <c r="J78" s="5"/>
      <c r="K78" s="3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ht="13.8">
      <c r="A79" s="5"/>
      <c r="B79" s="34" t="s">
        <v>145</v>
      </c>
      <c r="C79" s="5">
        <f t="shared" si="1"/>
        <v>0.45</v>
      </c>
      <c r="D79" s="5">
        <f t="shared" si="0"/>
        <v>0</v>
      </c>
      <c r="E79" s="5"/>
      <c r="F79" s="5"/>
      <c r="G79" s="34"/>
      <c r="H79" s="5"/>
      <c r="I79" s="5"/>
      <c r="J79" s="5"/>
      <c r="K79" s="34">
        <v>0.45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ht="13.8">
      <c r="A80" s="5"/>
      <c r="B80" s="34" t="s">
        <v>146</v>
      </c>
      <c r="C80" s="5">
        <f t="shared" si="1"/>
        <v>0.16500000000000001</v>
      </c>
      <c r="D80" s="5">
        <f t="shared" si="0"/>
        <v>0</v>
      </c>
      <c r="E80" s="5"/>
      <c r="F80" s="5"/>
      <c r="G80" s="34"/>
      <c r="H80" s="5"/>
      <c r="I80" s="5"/>
      <c r="J80" s="5"/>
      <c r="K80" s="34">
        <v>0.16500000000000001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ht="13.8">
      <c r="A81" s="5"/>
      <c r="B81" s="34" t="s">
        <v>147</v>
      </c>
      <c r="C81" s="5">
        <f t="shared" si="1"/>
        <v>0.24</v>
      </c>
      <c r="D81" s="5">
        <f t="shared" si="0"/>
        <v>0.24</v>
      </c>
      <c r="E81" s="5"/>
      <c r="F81" s="5"/>
      <c r="G81" s="35">
        <v>0.24</v>
      </c>
      <c r="H81" s="5"/>
      <c r="I81" s="5"/>
      <c r="J81" s="5"/>
      <c r="K81" s="3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ht="13.8">
      <c r="A82" s="5"/>
      <c r="B82" s="34" t="s">
        <v>148</v>
      </c>
      <c r="C82" s="5">
        <f t="shared" si="1"/>
        <v>0.85</v>
      </c>
      <c r="D82" s="5">
        <f t="shared" si="0"/>
        <v>0.85</v>
      </c>
      <c r="E82" s="5"/>
      <c r="F82" s="5"/>
      <c r="G82" s="35">
        <v>0.85</v>
      </c>
      <c r="H82" s="5"/>
      <c r="I82" s="5"/>
      <c r="J82" s="5"/>
      <c r="K82" s="3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ht="13.8">
      <c r="A83" s="5"/>
      <c r="B83" s="34" t="s">
        <v>149</v>
      </c>
      <c r="C83" s="5">
        <f t="shared" si="1"/>
        <v>0.1</v>
      </c>
      <c r="D83" s="5">
        <f t="shared" si="0"/>
        <v>0</v>
      </c>
      <c r="E83" s="5"/>
      <c r="F83" s="5"/>
      <c r="G83" s="34"/>
      <c r="H83" s="5"/>
      <c r="I83" s="5"/>
      <c r="J83" s="5"/>
      <c r="K83" s="34">
        <v>0.1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ht="13.8">
      <c r="A84" s="5"/>
      <c r="B84" s="34" t="s">
        <v>150</v>
      </c>
      <c r="C84" s="5">
        <f t="shared" si="1"/>
        <v>0.20499999999999999</v>
      </c>
      <c r="D84" s="5">
        <f t="shared" si="0"/>
        <v>0.20499999999999999</v>
      </c>
      <c r="E84" s="5"/>
      <c r="F84" s="5"/>
      <c r="G84" s="35">
        <v>0.20499999999999999</v>
      </c>
      <c r="H84" s="5"/>
      <c r="I84" s="5"/>
      <c r="J84" s="5"/>
      <c r="K84" s="3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ht="13.8">
      <c r="A85" s="5"/>
      <c r="B85" s="34" t="s">
        <v>151</v>
      </c>
      <c r="C85" s="5">
        <f t="shared" si="1"/>
        <v>0.27500000000000002</v>
      </c>
      <c r="D85" s="5">
        <f t="shared" si="0"/>
        <v>0.27500000000000002</v>
      </c>
      <c r="E85" s="5"/>
      <c r="F85" s="5"/>
      <c r="G85" s="35">
        <v>0.27500000000000002</v>
      </c>
      <c r="H85" s="5"/>
      <c r="I85" s="5"/>
      <c r="J85" s="5"/>
      <c r="K85" s="3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ht="13.8">
      <c r="A86" s="5"/>
      <c r="B86" s="34" t="s">
        <v>152</v>
      </c>
      <c r="C86" s="5">
        <f t="shared" si="1"/>
        <v>0.1</v>
      </c>
      <c r="D86" s="5">
        <f t="shared" si="0"/>
        <v>0</v>
      </c>
      <c r="E86" s="5"/>
      <c r="F86" s="5"/>
      <c r="G86" s="34"/>
      <c r="H86" s="5"/>
      <c r="I86" s="5"/>
      <c r="J86" s="5"/>
      <c r="K86" s="34">
        <v>0.1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ht="13.8">
      <c r="A87" s="5"/>
      <c r="B87" s="34" t="s">
        <v>153</v>
      </c>
      <c r="C87" s="5">
        <f t="shared" si="1"/>
        <v>0.15</v>
      </c>
      <c r="D87" s="5">
        <f t="shared" si="0"/>
        <v>0</v>
      </c>
      <c r="E87" s="5"/>
      <c r="F87" s="5"/>
      <c r="G87" s="34"/>
      <c r="H87" s="5"/>
      <c r="I87" s="5"/>
      <c r="J87" s="5"/>
      <c r="K87" s="34">
        <v>0.15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ht="13.8">
      <c r="A88" s="5"/>
      <c r="B88" s="34" t="s">
        <v>154</v>
      </c>
      <c r="C88" s="5">
        <f t="shared" si="1"/>
        <v>0.6</v>
      </c>
      <c r="D88" s="5">
        <f t="shared" si="0"/>
        <v>0</v>
      </c>
      <c r="E88" s="5"/>
      <c r="F88" s="5"/>
      <c r="G88" s="34"/>
      <c r="H88" s="5"/>
      <c r="I88" s="5"/>
      <c r="J88" s="5"/>
      <c r="K88" s="34">
        <v>0.6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ht="13.8">
      <c r="A89" s="5"/>
      <c r="B89" s="34" t="s">
        <v>155</v>
      </c>
      <c r="C89" s="5">
        <f t="shared" si="1"/>
        <v>0.32500000000000001</v>
      </c>
      <c r="D89" s="5">
        <f t="shared" si="0"/>
        <v>0.32500000000000001</v>
      </c>
      <c r="E89" s="5"/>
      <c r="F89" s="5"/>
      <c r="G89" s="35">
        <v>0.32500000000000001</v>
      </c>
      <c r="H89" s="5"/>
      <c r="I89" s="5"/>
      <c r="J89" s="5"/>
      <c r="K89" s="3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ht="13.8">
      <c r="A90" s="5"/>
      <c r="B90" s="34" t="s">
        <v>156</v>
      </c>
      <c r="C90" s="5">
        <f t="shared" si="1"/>
        <v>0.3</v>
      </c>
      <c r="D90" s="5">
        <f t="shared" si="0"/>
        <v>0</v>
      </c>
      <c r="E90" s="5"/>
      <c r="F90" s="5"/>
      <c r="G90" s="34"/>
      <c r="H90" s="5"/>
      <c r="I90" s="5"/>
      <c r="J90" s="5"/>
      <c r="K90" s="34">
        <v>0.3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ht="13.8">
      <c r="A91" s="5"/>
      <c r="B91" s="40" t="s">
        <v>157</v>
      </c>
      <c r="C91" s="5">
        <f t="shared" si="1"/>
        <v>0.32500000000000001</v>
      </c>
      <c r="D91" s="5">
        <f t="shared" si="0"/>
        <v>0</v>
      </c>
      <c r="E91" s="5"/>
      <c r="F91" s="5"/>
      <c r="G91" s="41"/>
      <c r="H91" s="5"/>
      <c r="I91" s="5"/>
      <c r="J91" s="5"/>
      <c r="K91" s="34">
        <v>0.32500000000000001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ht="13.8">
      <c r="A92" s="5"/>
      <c r="B92" s="34" t="s">
        <v>158</v>
      </c>
      <c r="C92" s="5">
        <f t="shared" si="1"/>
        <v>0.15</v>
      </c>
      <c r="D92" s="5">
        <f t="shared" si="0"/>
        <v>0.15</v>
      </c>
      <c r="E92" s="5"/>
      <c r="F92" s="5"/>
      <c r="G92" s="35">
        <v>0.15</v>
      </c>
      <c r="H92" s="5"/>
      <c r="I92" s="5"/>
      <c r="J92" s="5"/>
      <c r="K92" s="3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ht="13.8">
      <c r="A93" s="5"/>
      <c r="B93" s="34" t="s">
        <v>159</v>
      </c>
      <c r="C93" s="5">
        <f t="shared" si="1"/>
        <v>0.2</v>
      </c>
      <c r="D93" s="5">
        <f t="shared" si="0"/>
        <v>0</v>
      </c>
      <c r="E93" s="5"/>
      <c r="F93" s="5"/>
      <c r="G93" s="34"/>
      <c r="H93" s="5"/>
      <c r="I93" s="5"/>
      <c r="J93" s="5"/>
      <c r="K93" s="34">
        <v>0.2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ht="13.8">
      <c r="A94" s="5"/>
      <c r="B94" s="34" t="s">
        <v>160</v>
      </c>
      <c r="C94" s="5">
        <f t="shared" si="1"/>
        <v>0.3</v>
      </c>
      <c r="D94" s="5">
        <f t="shared" si="0"/>
        <v>0.3</v>
      </c>
      <c r="E94" s="5"/>
      <c r="F94" s="5"/>
      <c r="G94" s="35">
        <v>0.3</v>
      </c>
      <c r="H94" s="5"/>
      <c r="I94" s="5"/>
      <c r="J94" s="5"/>
      <c r="K94" s="3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ht="13.8">
      <c r="A95" s="5"/>
      <c r="B95" s="34" t="s">
        <v>161</v>
      </c>
      <c r="C95" s="5">
        <f t="shared" si="1"/>
        <v>0.4</v>
      </c>
      <c r="D95" s="5">
        <f t="shared" si="0"/>
        <v>0.4</v>
      </c>
      <c r="E95" s="5"/>
      <c r="F95" s="5"/>
      <c r="G95" s="35">
        <v>0.4</v>
      </c>
      <c r="H95" s="5"/>
      <c r="I95" s="5"/>
      <c r="J95" s="5"/>
      <c r="K95" s="3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ht="13.8">
      <c r="A96" s="5"/>
      <c r="B96" s="34" t="s">
        <v>73</v>
      </c>
      <c r="C96" s="5">
        <f t="shared" si="1"/>
        <v>0.1</v>
      </c>
      <c r="D96" s="5">
        <f t="shared" si="0"/>
        <v>0.1</v>
      </c>
      <c r="E96" s="5"/>
      <c r="F96" s="5"/>
      <c r="G96" s="35">
        <v>0.1</v>
      </c>
      <c r="H96" s="5"/>
      <c r="I96" s="5"/>
      <c r="J96" s="5"/>
      <c r="K96" s="3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ht="13.8">
      <c r="A97" s="5"/>
      <c r="B97" s="42" t="s">
        <v>162</v>
      </c>
      <c r="C97" s="5">
        <f t="shared" si="1"/>
        <v>0.3</v>
      </c>
      <c r="D97" s="5">
        <f t="shared" si="0"/>
        <v>0.3</v>
      </c>
      <c r="E97" s="5"/>
      <c r="F97" s="5"/>
      <c r="G97" s="35">
        <v>0.3</v>
      </c>
      <c r="H97" s="5"/>
      <c r="I97" s="5"/>
      <c r="J97" s="5"/>
      <c r="K97" s="3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ht="15.6">
      <c r="A98" s="5"/>
      <c r="B98" s="43" t="s">
        <v>163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ht="15">
      <c r="A99" s="5"/>
      <c r="B99" s="38" t="s">
        <v>164</v>
      </c>
      <c r="C99" s="5">
        <f t="shared" ref="C99:C107" si="2">F99+G99+H99+I99+J99+K99</f>
        <v>0.3</v>
      </c>
      <c r="D99" s="5">
        <f t="shared" ref="D99:D107" si="3">F99+G99+H99+I99</f>
        <v>0</v>
      </c>
      <c r="E99" s="5"/>
      <c r="F99" s="5"/>
      <c r="G99" s="5"/>
      <c r="H99" s="5"/>
      <c r="I99" s="5"/>
      <c r="J99" s="38">
        <v>0.3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ht="15">
      <c r="A100" s="5"/>
      <c r="B100" s="38" t="s">
        <v>165</v>
      </c>
      <c r="C100" s="5">
        <f t="shared" si="2"/>
        <v>0.7</v>
      </c>
      <c r="D100" s="5">
        <f t="shared" si="3"/>
        <v>0.7</v>
      </c>
      <c r="E100" s="5"/>
      <c r="F100" s="5"/>
      <c r="G100" s="14">
        <v>0.7</v>
      </c>
      <c r="H100" s="5"/>
      <c r="I100" s="5"/>
      <c r="J100" s="38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ht="15">
      <c r="A101" s="5"/>
      <c r="B101" s="38" t="s">
        <v>78</v>
      </c>
      <c r="C101" s="5">
        <f t="shared" si="2"/>
        <v>1.2</v>
      </c>
      <c r="D101" s="5">
        <f t="shared" si="3"/>
        <v>0</v>
      </c>
      <c r="E101" s="5"/>
      <c r="F101" s="5"/>
      <c r="G101" s="5"/>
      <c r="H101" s="5"/>
      <c r="I101" s="5"/>
      <c r="J101" s="38">
        <v>1.2</v>
      </c>
      <c r="K101" s="5"/>
      <c r="L101" s="5"/>
      <c r="M101" s="5"/>
      <c r="N101" s="5"/>
      <c r="O101" s="5"/>
      <c r="P101" s="5"/>
      <c r="Q101" s="5"/>
      <c r="R101" s="5"/>
      <c r="S101" s="186">
        <v>1</v>
      </c>
      <c r="T101" s="186">
        <v>20</v>
      </c>
      <c r="U101" s="5"/>
      <c r="V101" s="5"/>
      <c r="W101" s="5"/>
      <c r="X101" s="5"/>
    </row>
    <row r="102" spans="1:24" ht="15">
      <c r="A102" s="5"/>
      <c r="B102" s="38" t="s">
        <v>166</v>
      </c>
      <c r="C102" s="5">
        <f t="shared" si="2"/>
        <v>0.5</v>
      </c>
      <c r="D102" s="5">
        <f t="shared" si="3"/>
        <v>0</v>
      </c>
      <c r="E102" s="5"/>
      <c r="F102" s="5"/>
      <c r="G102" s="5"/>
      <c r="H102" s="5"/>
      <c r="I102" s="5"/>
      <c r="J102" s="38">
        <v>0.5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ht="15">
      <c r="A103" s="5"/>
      <c r="B103" s="38" t="s">
        <v>167</v>
      </c>
      <c r="C103" s="5">
        <f t="shared" si="2"/>
        <v>0.3</v>
      </c>
      <c r="D103" s="5">
        <f t="shared" si="3"/>
        <v>0</v>
      </c>
      <c r="E103" s="5"/>
      <c r="F103" s="5"/>
      <c r="G103" s="5"/>
      <c r="H103" s="5"/>
      <c r="I103" s="5"/>
      <c r="J103" s="38">
        <v>0.3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ht="15">
      <c r="A104" s="5"/>
      <c r="B104" s="38" t="s">
        <v>168</v>
      </c>
      <c r="C104" s="5">
        <f t="shared" si="2"/>
        <v>0.3</v>
      </c>
      <c r="D104" s="5">
        <f t="shared" si="3"/>
        <v>0</v>
      </c>
      <c r="E104" s="5"/>
      <c r="F104" s="5"/>
      <c r="G104" s="5"/>
      <c r="H104" s="5"/>
      <c r="I104" s="5"/>
      <c r="J104" s="38">
        <v>0.3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ht="15">
      <c r="A105" s="5"/>
      <c r="B105" s="38" t="s">
        <v>111</v>
      </c>
      <c r="C105" s="5">
        <f t="shared" si="2"/>
        <v>0.4</v>
      </c>
      <c r="D105" s="5">
        <f t="shared" si="3"/>
        <v>0</v>
      </c>
      <c r="E105" s="5"/>
      <c r="F105" s="5"/>
      <c r="G105" s="5"/>
      <c r="H105" s="5"/>
      <c r="I105" s="5"/>
      <c r="J105" s="38">
        <v>0.4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ht="15">
      <c r="A106" s="5"/>
      <c r="B106" s="38" t="s">
        <v>76</v>
      </c>
      <c r="C106" s="5">
        <f t="shared" si="2"/>
        <v>0.5</v>
      </c>
      <c r="D106" s="5">
        <f t="shared" si="3"/>
        <v>0</v>
      </c>
      <c r="E106" s="5"/>
      <c r="F106" s="5"/>
      <c r="G106" s="5"/>
      <c r="H106" s="5"/>
      <c r="I106" s="5"/>
      <c r="J106" s="38">
        <v>0.5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ht="15">
      <c r="A107" s="5"/>
      <c r="B107" s="38" t="s">
        <v>86</v>
      </c>
      <c r="C107" s="5">
        <f t="shared" si="2"/>
        <v>0.1</v>
      </c>
      <c r="D107" s="5">
        <f t="shared" si="3"/>
        <v>0</v>
      </c>
      <c r="E107" s="5"/>
      <c r="F107" s="5"/>
      <c r="G107" s="5"/>
      <c r="H107" s="5"/>
      <c r="I107" s="5"/>
      <c r="J107" s="38">
        <v>0.1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ht="15.6">
      <c r="A108" s="5"/>
      <c r="B108" s="44" t="s">
        <v>169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ht="15">
      <c r="A109" s="5"/>
      <c r="B109" s="38" t="s">
        <v>170</v>
      </c>
      <c r="C109" s="5">
        <f t="shared" ref="C109:C114" si="4">F109+G109+H109+I109+J109+K109</f>
        <v>0.9</v>
      </c>
      <c r="D109" s="5">
        <f t="shared" ref="D109:D119" si="5">F109+G109+H109+I109</f>
        <v>0</v>
      </c>
      <c r="E109" s="5"/>
      <c r="F109" s="5"/>
      <c r="G109" s="5"/>
      <c r="H109" s="5"/>
      <c r="I109" s="5"/>
      <c r="J109" s="5"/>
      <c r="K109" s="45">
        <v>0.9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ht="15">
      <c r="A110" s="5"/>
      <c r="B110" s="38" t="s">
        <v>160</v>
      </c>
      <c r="C110" s="5">
        <f t="shared" si="4"/>
        <v>0.6</v>
      </c>
      <c r="D110" s="5">
        <f t="shared" si="5"/>
        <v>0</v>
      </c>
      <c r="E110" s="5"/>
      <c r="F110" s="5"/>
      <c r="G110" s="5"/>
      <c r="H110" s="5"/>
      <c r="I110" s="5"/>
      <c r="J110" s="5"/>
      <c r="K110" s="45">
        <v>0.6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ht="15">
      <c r="A111" s="5"/>
      <c r="B111" s="38" t="s">
        <v>155</v>
      </c>
      <c r="C111" s="5">
        <f t="shared" si="4"/>
        <v>0.3</v>
      </c>
      <c r="D111" s="5">
        <f t="shared" si="5"/>
        <v>0</v>
      </c>
      <c r="E111" s="5"/>
      <c r="F111" s="5"/>
      <c r="G111" s="5"/>
      <c r="H111" s="5"/>
      <c r="I111" s="5"/>
      <c r="J111" s="5"/>
      <c r="K111" s="45">
        <v>0.3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ht="15">
      <c r="A112" s="5"/>
      <c r="B112" s="38" t="s">
        <v>72</v>
      </c>
      <c r="C112" s="5">
        <f t="shared" si="4"/>
        <v>0.3</v>
      </c>
      <c r="D112" s="5">
        <f t="shared" si="5"/>
        <v>0</v>
      </c>
      <c r="E112" s="5"/>
      <c r="F112" s="5"/>
      <c r="G112" s="5"/>
      <c r="H112" s="5"/>
      <c r="I112" s="5"/>
      <c r="J112" s="5"/>
      <c r="K112" s="45">
        <v>0.3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ht="15">
      <c r="A113" s="5"/>
      <c r="B113" s="38" t="s">
        <v>111</v>
      </c>
      <c r="C113" s="5">
        <f t="shared" si="4"/>
        <v>0.3</v>
      </c>
      <c r="D113" s="5">
        <f t="shared" si="5"/>
        <v>0</v>
      </c>
      <c r="E113" s="5"/>
      <c r="F113" s="5"/>
      <c r="G113" s="5"/>
      <c r="H113" s="5"/>
      <c r="I113" s="5"/>
      <c r="J113" s="5"/>
      <c r="K113" s="45">
        <v>0.3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ht="15">
      <c r="A114" s="5"/>
      <c r="B114" s="38" t="s">
        <v>171</v>
      </c>
      <c r="C114" s="5">
        <f t="shared" si="4"/>
        <v>2</v>
      </c>
      <c r="D114" s="5">
        <f t="shared" si="5"/>
        <v>0</v>
      </c>
      <c r="E114" s="5"/>
      <c r="F114" s="5"/>
      <c r="G114" s="5"/>
      <c r="H114" s="5"/>
      <c r="I114" s="5"/>
      <c r="J114" s="5"/>
      <c r="K114" s="45">
        <v>2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ht="31.2">
      <c r="A115" s="5"/>
      <c r="B115" s="46" t="s">
        <v>172</v>
      </c>
      <c r="C115" s="5"/>
      <c r="D115" s="5">
        <f t="shared" si="5"/>
        <v>0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ht="15">
      <c r="A116" s="5"/>
      <c r="B116" s="38" t="s">
        <v>155</v>
      </c>
      <c r="C116" s="5">
        <f t="shared" ref="C116:C119" si="6">F116+G116+H116+I116+J116+K116</f>
        <v>0.8</v>
      </c>
      <c r="D116" s="5">
        <f t="shared" si="5"/>
        <v>0</v>
      </c>
      <c r="E116" s="5"/>
      <c r="F116" s="5"/>
      <c r="G116" s="5"/>
      <c r="H116" s="5"/>
      <c r="I116" s="5"/>
      <c r="J116" s="5"/>
      <c r="K116" s="45">
        <v>0.8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ht="15">
      <c r="A117" s="5"/>
      <c r="B117" s="38" t="s">
        <v>173</v>
      </c>
      <c r="C117" s="5">
        <f t="shared" si="6"/>
        <v>0.6</v>
      </c>
      <c r="D117" s="5">
        <f t="shared" si="5"/>
        <v>0</v>
      </c>
      <c r="E117" s="5"/>
      <c r="F117" s="5"/>
      <c r="G117" s="5"/>
      <c r="H117" s="5"/>
      <c r="I117" s="5"/>
      <c r="J117" s="5"/>
      <c r="K117" s="45">
        <v>0.6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ht="15">
      <c r="A118" s="5"/>
      <c r="B118" s="38" t="s">
        <v>174</v>
      </c>
      <c r="C118" s="5">
        <f t="shared" si="6"/>
        <v>0.5</v>
      </c>
      <c r="D118" s="5">
        <f t="shared" si="5"/>
        <v>0</v>
      </c>
      <c r="E118" s="5"/>
      <c r="F118" s="5"/>
      <c r="G118" s="5"/>
      <c r="H118" s="5"/>
      <c r="I118" s="5"/>
      <c r="J118" s="5"/>
      <c r="K118" s="45">
        <v>0.5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ht="15">
      <c r="A119" s="5"/>
      <c r="B119" s="38" t="s">
        <v>111</v>
      </c>
      <c r="C119" s="5">
        <f t="shared" si="6"/>
        <v>0.7</v>
      </c>
      <c r="D119" s="5">
        <f t="shared" si="5"/>
        <v>0</v>
      </c>
      <c r="E119" s="5"/>
      <c r="F119" s="5"/>
      <c r="G119" s="5"/>
      <c r="H119" s="5"/>
      <c r="I119" s="5"/>
      <c r="J119" s="5"/>
      <c r="K119" s="45">
        <v>0.7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ht="31.2">
      <c r="A120" s="5"/>
      <c r="B120" s="46" t="s">
        <v>175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ht="15">
      <c r="A121" s="5"/>
      <c r="B121" s="38" t="s">
        <v>155</v>
      </c>
      <c r="C121" s="5">
        <f t="shared" ref="C121:C123" si="7">F121+G121+H121+I121+J121+K121</f>
        <v>2.5</v>
      </c>
      <c r="D121" s="5">
        <f t="shared" ref="D121:D123" si="8">F121+G121+H121+I121</f>
        <v>1.2</v>
      </c>
      <c r="E121" s="5"/>
      <c r="F121" s="5"/>
      <c r="G121" s="47">
        <v>1.2</v>
      </c>
      <c r="H121" s="5"/>
      <c r="I121" s="5"/>
      <c r="J121" s="5"/>
      <c r="K121" s="48">
        <v>1.3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ht="15">
      <c r="A122" s="5"/>
      <c r="B122" s="38" t="s">
        <v>176</v>
      </c>
      <c r="C122" s="5">
        <f t="shared" si="7"/>
        <v>0.5</v>
      </c>
      <c r="D122" s="5">
        <f t="shared" si="8"/>
        <v>0</v>
      </c>
      <c r="E122" s="5"/>
      <c r="F122" s="5"/>
      <c r="G122" s="5"/>
      <c r="H122" s="5"/>
      <c r="I122" s="5"/>
      <c r="J122" s="5"/>
      <c r="K122" s="45">
        <v>0.5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ht="15">
      <c r="A123" s="5"/>
      <c r="B123" s="38" t="s">
        <v>177</v>
      </c>
      <c r="C123" s="5">
        <f t="shared" si="7"/>
        <v>1.5</v>
      </c>
      <c r="D123" s="5">
        <f t="shared" si="8"/>
        <v>0</v>
      </c>
      <c r="E123" s="5"/>
      <c r="F123" s="5"/>
      <c r="G123" s="5"/>
      <c r="H123" s="5"/>
      <c r="I123" s="5"/>
      <c r="J123" s="5"/>
      <c r="K123" s="45">
        <v>1.5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ht="46.8">
      <c r="A124" s="5"/>
      <c r="B124" s="46" t="s">
        <v>178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ht="13.8">
      <c r="A125" s="5"/>
      <c r="B125" s="49">
        <v>45047</v>
      </c>
      <c r="C125" s="5">
        <f t="shared" ref="C125:C126" si="9">F125+G125+H125+I125+J125+K125</f>
        <v>0.55000000000000004</v>
      </c>
      <c r="D125" s="5">
        <f t="shared" ref="D125:D131" si="10">F125+G125+H125+I125</f>
        <v>0</v>
      </c>
      <c r="E125" s="5"/>
      <c r="F125" s="5"/>
      <c r="G125" s="5"/>
      <c r="H125" s="5"/>
      <c r="I125" s="5"/>
      <c r="J125" s="5"/>
      <c r="K125" s="50">
        <v>0.55000000000000004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ht="15">
      <c r="A126" s="5"/>
      <c r="B126" s="51" t="s">
        <v>179</v>
      </c>
      <c r="C126" s="5">
        <f t="shared" si="9"/>
        <v>1.1000000000000001</v>
      </c>
      <c r="D126" s="5">
        <f t="shared" si="10"/>
        <v>0</v>
      </c>
      <c r="E126" s="5"/>
      <c r="F126" s="5"/>
      <c r="G126" s="5"/>
      <c r="H126" s="5"/>
      <c r="I126" s="5"/>
      <c r="J126" s="5"/>
      <c r="K126" s="50">
        <v>1.1000000000000001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ht="15.6">
      <c r="A127" s="5"/>
      <c r="B127" s="43" t="s">
        <v>180</v>
      </c>
      <c r="C127" s="14">
        <v>0</v>
      </c>
      <c r="D127" s="5">
        <f t="shared" si="10"/>
        <v>0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ht="15">
      <c r="A128" s="5"/>
      <c r="B128" s="185" t="s">
        <v>683</v>
      </c>
      <c r="C128" s="5">
        <f t="shared" ref="C128:C131" si="11">F128+G128+H128+I128+J128+K128</f>
        <v>0.2</v>
      </c>
      <c r="D128" s="5">
        <f t="shared" si="10"/>
        <v>0</v>
      </c>
      <c r="E128" s="5"/>
      <c r="F128" s="5"/>
      <c r="G128" s="5"/>
      <c r="H128" s="5"/>
      <c r="I128" s="5"/>
      <c r="J128" s="52">
        <v>0.2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ht="15">
      <c r="A129" s="5"/>
      <c r="B129" s="38" t="s">
        <v>181</v>
      </c>
      <c r="C129" s="5">
        <f t="shared" si="11"/>
        <v>0.2</v>
      </c>
      <c r="D129" s="5">
        <f t="shared" si="10"/>
        <v>0</v>
      </c>
      <c r="E129" s="5"/>
      <c r="F129" s="5"/>
      <c r="G129" s="5"/>
      <c r="H129" s="5"/>
      <c r="I129" s="5"/>
      <c r="J129" s="52">
        <v>0.2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ht="15">
      <c r="A130" s="5"/>
      <c r="B130" s="38" t="s">
        <v>76</v>
      </c>
      <c r="C130" s="5">
        <f t="shared" si="11"/>
        <v>0.7</v>
      </c>
      <c r="D130" s="5">
        <f t="shared" si="10"/>
        <v>0</v>
      </c>
      <c r="E130" s="5"/>
      <c r="F130" s="5"/>
      <c r="G130" s="5"/>
      <c r="H130" s="5"/>
      <c r="I130" s="5"/>
      <c r="J130" s="52">
        <v>0.7</v>
      </c>
      <c r="K130" s="5"/>
      <c r="L130" s="5"/>
      <c r="M130" s="5"/>
      <c r="N130" s="5"/>
      <c r="O130" s="5"/>
      <c r="P130" s="5"/>
      <c r="Q130" s="5"/>
      <c r="R130" s="5"/>
      <c r="S130" s="186">
        <v>1</v>
      </c>
      <c r="T130" s="186">
        <v>25</v>
      </c>
      <c r="U130" s="5"/>
      <c r="V130" s="5"/>
      <c r="W130" s="5"/>
      <c r="X130" s="5"/>
    </row>
    <row r="131" spans="1:24" ht="15">
      <c r="A131" s="5"/>
      <c r="B131" s="38" t="s">
        <v>155</v>
      </c>
      <c r="C131" s="5">
        <f t="shared" si="11"/>
        <v>0.8</v>
      </c>
      <c r="D131" s="5">
        <f t="shared" si="10"/>
        <v>0</v>
      </c>
      <c r="E131" s="5"/>
      <c r="F131" s="5"/>
      <c r="G131" s="5"/>
      <c r="H131" s="5"/>
      <c r="I131" s="5"/>
      <c r="J131" s="52">
        <v>0.8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ht="15.6">
      <c r="A132" s="5"/>
      <c r="B132" s="43" t="s">
        <v>182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ht="15">
      <c r="A133" s="5"/>
      <c r="B133" s="51" t="s">
        <v>166</v>
      </c>
      <c r="C133" s="14">
        <v>0.5</v>
      </c>
      <c r="D133" s="14">
        <v>0</v>
      </c>
      <c r="E133" s="5"/>
      <c r="F133" s="5"/>
      <c r="G133" s="5"/>
      <c r="H133" s="5"/>
      <c r="I133" s="5"/>
      <c r="J133" s="14">
        <v>0.5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ht="15.6">
      <c r="A134" s="5"/>
      <c r="B134" s="43" t="s">
        <v>183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ht="15">
      <c r="A135" s="5"/>
      <c r="B135" s="51" t="s">
        <v>184</v>
      </c>
      <c r="C135" s="14">
        <v>1</v>
      </c>
      <c r="D135" s="14">
        <v>0</v>
      </c>
      <c r="E135" s="5"/>
      <c r="F135" s="5"/>
      <c r="G135" s="5"/>
      <c r="H135" s="5"/>
      <c r="I135" s="5"/>
      <c r="J135" s="14">
        <v>1</v>
      </c>
      <c r="K135" s="14">
        <v>0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ht="15.6">
      <c r="A136" s="5"/>
      <c r="B136" s="43" t="s">
        <v>185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ht="15">
      <c r="A137" s="5"/>
      <c r="B137" s="38" t="s">
        <v>155</v>
      </c>
      <c r="C137" s="5">
        <f t="shared" ref="C137:C142" si="12">F137+G137+H137+I137+J137+K137</f>
        <v>0.4</v>
      </c>
      <c r="D137" s="5">
        <f t="shared" ref="D137:D154" si="13">F137+G137+H137+I137</f>
        <v>0</v>
      </c>
      <c r="E137" s="5"/>
      <c r="F137" s="5"/>
      <c r="G137" s="5"/>
      <c r="H137" s="5"/>
      <c r="I137" s="5"/>
      <c r="J137" s="5"/>
      <c r="K137" s="45">
        <v>0.4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ht="15">
      <c r="A138" s="5"/>
      <c r="B138" s="38" t="s">
        <v>186</v>
      </c>
      <c r="C138" s="5">
        <f t="shared" si="12"/>
        <v>0.8</v>
      </c>
      <c r="D138" s="5">
        <f t="shared" si="13"/>
        <v>0.8</v>
      </c>
      <c r="E138" s="5"/>
      <c r="F138" s="5"/>
      <c r="G138" s="47">
        <v>0.8</v>
      </c>
      <c r="H138" s="5"/>
      <c r="I138" s="5"/>
      <c r="J138" s="5"/>
      <c r="K138" s="37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ht="15">
      <c r="A139" s="5"/>
      <c r="B139" s="38" t="s">
        <v>187</v>
      </c>
      <c r="C139" s="5">
        <f t="shared" si="12"/>
        <v>0.15</v>
      </c>
      <c r="D139" s="5">
        <f t="shared" si="13"/>
        <v>0</v>
      </c>
      <c r="E139" s="5"/>
      <c r="F139" s="5"/>
      <c r="G139" s="5"/>
      <c r="H139" s="5"/>
      <c r="I139" s="5"/>
      <c r="J139" s="5"/>
      <c r="K139" s="45">
        <v>0.15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ht="15">
      <c r="A140" s="5"/>
      <c r="B140" s="38" t="s">
        <v>170</v>
      </c>
      <c r="C140" s="5">
        <f t="shared" si="12"/>
        <v>0.25</v>
      </c>
      <c r="D140" s="5">
        <f t="shared" si="13"/>
        <v>0</v>
      </c>
      <c r="E140" s="5"/>
      <c r="F140" s="5"/>
      <c r="G140" s="5"/>
      <c r="H140" s="5"/>
      <c r="I140" s="5"/>
      <c r="J140" s="5"/>
      <c r="K140" s="45">
        <v>0.25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ht="15">
      <c r="A141" s="5"/>
      <c r="B141" s="53" t="s">
        <v>174</v>
      </c>
      <c r="C141" s="5">
        <f t="shared" si="12"/>
        <v>1.55</v>
      </c>
      <c r="D141" s="5">
        <f t="shared" si="13"/>
        <v>1</v>
      </c>
      <c r="E141" s="5"/>
      <c r="F141" s="5"/>
      <c r="G141" s="47">
        <v>1</v>
      </c>
      <c r="H141" s="5"/>
      <c r="I141" s="5"/>
      <c r="J141" s="5"/>
      <c r="K141" s="48">
        <v>0.55000000000000004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ht="15">
      <c r="A142" s="5"/>
      <c r="B142" s="38" t="s">
        <v>188</v>
      </c>
      <c r="C142" s="5">
        <f t="shared" si="12"/>
        <v>0.25</v>
      </c>
      <c r="D142" s="5">
        <f t="shared" si="13"/>
        <v>0</v>
      </c>
      <c r="E142" s="5"/>
      <c r="F142" s="5"/>
      <c r="G142" s="5"/>
      <c r="H142" s="5"/>
      <c r="I142" s="5"/>
      <c r="J142" s="5"/>
      <c r="K142" s="45">
        <v>0.25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ht="15.6">
      <c r="A143" s="5"/>
      <c r="B143" s="43" t="s">
        <v>189</v>
      </c>
      <c r="C143" s="5"/>
      <c r="D143" s="5">
        <f t="shared" si="13"/>
        <v>0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ht="15">
      <c r="A144" s="5"/>
      <c r="B144" s="38" t="s">
        <v>81</v>
      </c>
      <c r="C144" s="5">
        <f t="shared" ref="C144:C150" si="14">F144+G144+H144+I144+J144+K144</f>
        <v>1.2</v>
      </c>
      <c r="D144" s="5">
        <f t="shared" si="13"/>
        <v>1.2</v>
      </c>
      <c r="E144" s="5"/>
      <c r="F144" s="5"/>
      <c r="G144" s="54">
        <v>1.2</v>
      </c>
      <c r="H144" s="5"/>
      <c r="I144" s="5"/>
      <c r="J144" s="5"/>
      <c r="K144" s="37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ht="15">
      <c r="A145" s="5"/>
      <c r="B145" s="38" t="s">
        <v>155</v>
      </c>
      <c r="C145" s="5">
        <f t="shared" si="14"/>
        <v>0.3</v>
      </c>
      <c r="D145" s="5">
        <f t="shared" si="13"/>
        <v>0</v>
      </c>
      <c r="E145" s="5"/>
      <c r="F145" s="5"/>
      <c r="G145" s="5"/>
      <c r="H145" s="5"/>
      <c r="I145" s="5"/>
      <c r="J145" s="5"/>
      <c r="K145" s="45">
        <v>0.3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ht="15">
      <c r="A146" s="5"/>
      <c r="B146" s="38" t="s">
        <v>173</v>
      </c>
      <c r="C146" s="5">
        <f t="shared" si="14"/>
        <v>0.2</v>
      </c>
      <c r="D146" s="5">
        <f t="shared" si="13"/>
        <v>0</v>
      </c>
      <c r="E146" s="5"/>
      <c r="F146" s="5"/>
      <c r="G146" s="5"/>
      <c r="H146" s="5"/>
      <c r="I146" s="5"/>
      <c r="J146" s="5"/>
      <c r="K146" s="45">
        <v>0.2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ht="15">
      <c r="A147" s="5"/>
      <c r="B147" s="38" t="s">
        <v>174</v>
      </c>
      <c r="C147" s="5">
        <f t="shared" si="14"/>
        <v>0.3</v>
      </c>
      <c r="D147" s="5">
        <f t="shared" si="13"/>
        <v>0</v>
      </c>
      <c r="E147" s="5"/>
      <c r="F147" s="5"/>
      <c r="G147" s="5"/>
      <c r="H147" s="5"/>
      <c r="I147" s="5"/>
      <c r="J147" s="5"/>
      <c r="K147" s="45">
        <v>0.3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ht="15">
      <c r="A148" s="5"/>
      <c r="B148" s="38" t="s">
        <v>190</v>
      </c>
      <c r="C148" s="5">
        <f t="shared" si="14"/>
        <v>0.7</v>
      </c>
      <c r="D148" s="5">
        <f t="shared" si="13"/>
        <v>0</v>
      </c>
      <c r="E148" s="5"/>
      <c r="F148" s="5"/>
      <c r="G148" s="5"/>
      <c r="H148" s="5"/>
      <c r="I148" s="5"/>
      <c r="J148" s="5"/>
      <c r="K148" s="45">
        <v>0.7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ht="15">
      <c r="A149" s="5"/>
      <c r="B149" s="38" t="s">
        <v>170</v>
      </c>
      <c r="C149" s="5">
        <f t="shared" si="14"/>
        <v>0.5</v>
      </c>
      <c r="D149" s="5">
        <f t="shared" si="13"/>
        <v>0</v>
      </c>
      <c r="E149" s="5"/>
      <c r="F149" s="5"/>
      <c r="G149" s="5"/>
      <c r="H149" s="5"/>
      <c r="I149" s="5"/>
      <c r="J149" s="5"/>
      <c r="K149" s="45">
        <v>0.5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ht="15">
      <c r="A150" s="5"/>
      <c r="B150" s="38" t="s">
        <v>191</v>
      </c>
      <c r="C150" s="5">
        <f t="shared" si="14"/>
        <v>0.3</v>
      </c>
      <c r="D150" s="5">
        <f t="shared" si="13"/>
        <v>0</v>
      </c>
      <c r="E150" s="5"/>
      <c r="F150" s="5"/>
      <c r="G150" s="5"/>
      <c r="H150" s="5"/>
      <c r="I150" s="5"/>
      <c r="J150" s="5"/>
      <c r="K150" s="45">
        <v>0.3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ht="15.6">
      <c r="A151" s="5"/>
      <c r="B151" s="43" t="s">
        <v>192</v>
      </c>
      <c r="C151" s="5"/>
      <c r="D151" s="5">
        <f t="shared" si="13"/>
        <v>0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ht="15">
      <c r="A152" s="5"/>
      <c r="B152" s="38" t="s">
        <v>78</v>
      </c>
      <c r="C152" s="5">
        <f t="shared" ref="C152:C154" si="15">F152+G152+H152+I152+J152+K152</f>
        <v>2</v>
      </c>
      <c r="D152" s="5">
        <f t="shared" si="13"/>
        <v>0</v>
      </c>
      <c r="E152" s="5"/>
      <c r="F152" s="5"/>
      <c r="G152" s="5"/>
      <c r="H152" s="5"/>
      <c r="I152" s="5"/>
      <c r="J152" s="5"/>
      <c r="K152" s="45">
        <v>2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ht="15">
      <c r="A153" s="5"/>
      <c r="B153" s="38" t="s">
        <v>86</v>
      </c>
      <c r="C153" s="5">
        <f t="shared" si="15"/>
        <v>0.5</v>
      </c>
      <c r="D153" s="5">
        <f t="shared" si="13"/>
        <v>0</v>
      </c>
      <c r="E153" s="5"/>
      <c r="F153" s="5"/>
      <c r="G153" s="5"/>
      <c r="H153" s="5"/>
      <c r="I153" s="5"/>
      <c r="J153" s="5"/>
      <c r="K153" s="45">
        <v>0.5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ht="15">
      <c r="A154" s="5"/>
      <c r="B154" s="38" t="s">
        <v>155</v>
      </c>
      <c r="C154" s="5">
        <f t="shared" si="15"/>
        <v>2.2000000000000002</v>
      </c>
      <c r="D154" s="5">
        <f t="shared" si="13"/>
        <v>1</v>
      </c>
      <c r="E154" s="5"/>
      <c r="F154" s="5"/>
      <c r="G154" s="47">
        <v>1</v>
      </c>
      <c r="H154" s="5"/>
      <c r="I154" s="5"/>
      <c r="J154" s="5"/>
      <c r="K154" s="48">
        <v>1.2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ht="15.6">
      <c r="A155" s="5"/>
      <c r="B155" s="43" t="s">
        <v>193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ht="15">
      <c r="A156" s="5"/>
      <c r="B156" s="38" t="s">
        <v>86</v>
      </c>
      <c r="C156" s="5">
        <f t="shared" ref="C156:C161" si="16">F156+G156+H156+I156+J156+K156</f>
        <v>0.91600000000000004</v>
      </c>
      <c r="D156" s="5">
        <f t="shared" ref="D156:D175" si="17">F156+G156+H156+I156</f>
        <v>0</v>
      </c>
      <c r="E156" s="5"/>
      <c r="F156" s="5"/>
      <c r="G156" s="5"/>
      <c r="H156" s="5"/>
      <c r="I156" s="5"/>
      <c r="J156" s="5"/>
      <c r="K156" s="45">
        <v>0.91600000000000004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ht="15">
      <c r="A157" s="5"/>
      <c r="B157" s="38" t="s">
        <v>194</v>
      </c>
      <c r="C157" s="5">
        <f t="shared" si="16"/>
        <v>0.35399999999999998</v>
      </c>
      <c r="D157" s="5">
        <f t="shared" si="17"/>
        <v>0</v>
      </c>
      <c r="E157" s="5"/>
      <c r="F157" s="5"/>
      <c r="G157" s="5"/>
      <c r="H157" s="5"/>
      <c r="I157" s="5"/>
      <c r="J157" s="5"/>
      <c r="K157" s="45">
        <v>0.35399999999999998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ht="15">
      <c r="A158" s="5"/>
      <c r="B158" s="38" t="s">
        <v>195</v>
      </c>
      <c r="C158" s="5">
        <f t="shared" si="16"/>
        <v>0.27400000000000002</v>
      </c>
      <c r="D158" s="5">
        <f t="shared" si="17"/>
        <v>0</v>
      </c>
      <c r="E158" s="5"/>
      <c r="F158" s="5"/>
      <c r="G158" s="5"/>
      <c r="H158" s="5"/>
      <c r="I158" s="5"/>
      <c r="J158" s="5"/>
      <c r="K158" s="45">
        <v>0.27400000000000002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ht="15">
      <c r="A159" s="5"/>
      <c r="B159" s="38" t="s">
        <v>81</v>
      </c>
      <c r="C159" s="5">
        <f t="shared" si="16"/>
        <v>0.44</v>
      </c>
      <c r="D159" s="5">
        <f t="shared" si="17"/>
        <v>0</v>
      </c>
      <c r="E159" s="5"/>
      <c r="F159" s="5"/>
      <c r="G159" s="5"/>
      <c r="H159" s="5"/>
      <c r="I159" s="5"/>
      <c r="J159" s="5"/>
      <c r="K159" s="45">
        <v>0.44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ht="15">
      <c r="A160" s="5"/>
      <c r="B160" s="38" t="s">
        <v>196</v>
      </c>
      <c r="C160" s="5">
        <f t="shared" si="16"/>
        <v>0.09</v>
      </c>
      <c r="D160" s="5">
        <f t="shared" si="17"/>
        <v>0</v>
      </c>
      <c r="E160" s="5"/>
      <c r="F160" s="5"/>
      <c r="G160" s="5"/>
      <c r="H160" s="5"/>
      <c r="I160" s="5"/>
      <c r="J160" s="5"/>
      <c r="K160" s="45">
        <v>0.09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ht="15">
      <c r="A161" s="5"/>
      <c r="B161" s="38" t="s">
        <v>111</v>
      </c>
      <c r="C161" s="5">
        <f t="shared" si="16"/>
        <v>1.3540000000000001</v>
      </c>
      <c r="D161" s="5">
        <f t="shared" si="17"/>
        <v>0</v>
      </c>
      <c r="E161" s="5"/>
      <c r="F161" s="5"/>
      <c r="G161" s="5"/>
      <c r="H161" s="5"/>
      <c r="I161" s="5"/>
      <c r="J161" s="5"/>
      <c r="K161" s="45">
        <v>1.3540000000000001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ht="15.6">
      <c r="A162" s="5"/>
      <c r="B162" s="43" t="s">
        <v>197</v>
      </c>
      <c r="C162" s="5"/>
      <c r="D162" s="5">
        <f t="shared" si="17"/>
        <v>0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ht="15">
      <c r="A163" s="5"/>
      <c r="B163" s="38" t="s">
        <v>72</v>
      </c>
      <c r="C163" s="5">
        <f t="shared" ref="C163:C175" si="18">F163+G163+H163+I163+J163+K163</f>
        <v>0.6</v>
      </c>
      <c r="D163" s="5">
        <f t="shared" si="17"/>
        <v>0</v>
      </c>
      <c r="E163" s="5"/>
      <c r="F163" s="5"/>
      <c r="G163" s="5"/>
      <c r="H163" s="5"/>
      <c r="I163" s="5"/>
      <c r="J163" s="5"/>
      <c r="K163" s="45">
        <v>0.6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ht="15">
      <c r="A164" s="5"/>
      <c r="B164" s="38" t="s">
        <v>76</v>
      </c>
      <c r="C164" s="5">
        <f t="shared" si="18"/>
        <v>1.2</v>
      </c>
      <c r="D164" s="5">
        <f t="shared" si="17"/>
        <v>0</v>
      </c>
      <c r="E164" s="5"/>
      <c r="F164" s="5"/>
      <c r="G164" s="5"/>
      <c r="H164" s="5"/>
      <c r="I164" s="5"/>
      <c r="J164" s="5"/>
      <c r="K164" s="45">
        <v>1.2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ht="15">
      <c r="A165" s="5"/>
      <c r="B165" s="38" t="s">
        <v>198</v>
      </c>
      <c r="C165" s="5">
        <f t="shared" si="18"/>
        <v>0.1</v>
      </c>
      <c r="D165" s="5">
        <f t="shared" si="17"/>
        <v>0</v>
      </c>
      <c r="E165" s="5"/>
      <c r="F165" s="5"/>
      <c r="G165" s="5"/>
      <c r="H165" s="5"/>
      <c r="I165" s="5"/>
      <c r="J165" s="5"/>
      <c r="K165" s="45">
        <v>0.1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ht="15">
      <c r="A166" s="5"/>
      <c r="B166" s="38" t="s">
        <v>199</v>
      </c>
      <c r="C166" s="5">
        <f t="shared" si="18"/>
        <v>0.2</v>
      </c>
      <c r="D166" s="5">
        <f t="shared" si="17"/>
        <v>0</v>
      </c>
      <c r="E166" s="5"/>
      <c r="F166" s="5"/>
      <c r="G166" s="5"/>
      <c r="H166" s="5"/>
      <c r="I166" s="5"/>
      <c r="J166" s="5"/>
      <c r="K166" s="45">
        <v>0.2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ht="15">
      <c r="A167" s="5"/>
      <c r="B167" s="38" t="s">
        <v>200</v>
      </c>
      <c r="C167" s="5">
        <f t="shared" si="18"/>
        <v>0.2</v>
      </c>
      <c r="D167" s="5">
        <f t="shared" si="17"/>
        <v>0</v>
      </c>
      <c r="E167" s="5"/>
      <c r="F167" s="5"/>
      <c r="G167" s="5"/>
      <c r="H167" s="5"/>
      <c r="I167" s="5"/>
      <c r="J167" s="5"/>
      <c r="K167" s="45">
        <v>0.2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ht="15">
      <c r="A168" s="5"/>
      <c r="B168" s="38" t="s">
        <v>111</v>
      </c>
      <c r="C168" s="5">
        <f t="shared" si="18"/>
        <v>0.3</v>
      </c>
      <c r="D168" s="5">
        <f t="shared" si="17"/>
        <v>0</v>
      </c>
      <c r="E168" s="5"/>
      <c r="F168" s="5"/>
      <c r="G168" s="5"/>
      <c r="H168" s="5"/>
      <c r="I168" s="5"/>
      <c r="J168" s="5"/>
      <c r="K168" s="45">
        <v>0.3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ht="15">
      <c r="A169" s="5"/>
      <c r="B169" s="38" t="s">
        <v>191</v>
      </c>
      <c r="C169" s="5">
        <f t="shared" si="18"/>
        <v>0.2</v>
      </c>
      <c r="D169" s="5">
        <f t="shared" si="17"/>
        <v>0</v>
      </c>
      <c r="E169" s="5"/>
      <c r="F169" s="5"/>
      <c r="G169" s="5"/>
      <c r="H169" s="5"/>
      <c r="I169" s="5"/>
      <c r="J169" s="5"/>
      <c r="K169" s="45">
        <v>0.2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ht="15">
      <c r="A170" s="5"/>
      <c r="B170" s="38" t="s">
        <v>160</v>
      </c>
      <c r="C170" s="5">
        <f t="shared" si="18"/>
        <v>0.8</v>
      </c>
      <c r="D170" s="5">
        <f t="shared" si="17"/>
        <v>0</v>
      </c>
      <c r="E170" s="5"/>
      <c r="F170" s="5"/>
      <c r="G170" s="5"/>
      <c r="H170" s="5"/>
      <c r="I170" s="5"/>
      <c r="J170" s="5"/>
      <c r="K170" s="45">
        <v>0.8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ht="15">
      <c r="A171" s="5"/>
      <c r="B171" s="38" t="s">
        <v>174</v>
      </c>
      <c r="C171" s="5">
        <f t="shared" si="18"/>
        <v>0.5</v>
      </c>
      <c r="D171" s="5">
        <f t="shared" si="17"/>
        <v>0</v>
      </c>
      <c r="E171" s="5"/>
      <c r="F171" s="5"/>
      <c r="G171" s="5"/>
      <c r="H171" s="5"/>
      <c r="I171" s="5"/>
      <c r="J171" s="5"/>
      <c r="K171" s="45">
        <v>0.5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ht="15">
      <c r="A172" s="5"/>
      <c r="B172" s="38" t="s">
        <v>90</v>
      </c>
      <c r="C172" s="5">
        <f t="shared" si="18"/>
        <v>0.2</v>
      </c>
      <c r="D172" s="5">
        <f t="shared" si="17"/>
        <v>0</v>
      </c>
      <c r="E172" s="5"/>
      <c r="F172" s="5"/>
      <c r="G172" s="5"/>
      <c r="H172" s="5"/>
      <c r="I172" s="5"/>
      <c r="J172" s="5"/>
      <c r="K172" s="45">
        <v>0.2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ht="15">
      <c r="A173" s="5"/>
      <c r="B173" s="38" t="s">
        <v>155</v>
      </c>
      <c r="C173" s="5">
        <f t="shared" si="18"/>
        <v>0.7</v>
      </c>
      <c r="D173" s="5">
        <f t="shared" si="17"/>
        <v>0</v>
      </c>
      <c r="E173" s="5"/>
      <c r="F173" s="5"/>
      <c r="G173" s="5"/>
      <c r="H173" s="5"/>
      <c r="I173" s="5"/>
      <c r="J173" s="5"/>
      <c r="K173" s="45">
        <v>0.7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ht="15">
      <c r="A174" s="5"/>
      <c r="B174" s="38" t="s">
        <v>167</v>
      </c>
      <c r="C174" s="5">
        <f t="shared" si="18"/>
        <v>0.2</v>
      </c>
      <c r="D174" s="5">
        <f t="shared" si="17"/>
        <v>0</v>
      </c>
      <c r="E174" s="5"/>
      <c r="F174" s="5"/>
      <c r="G174" s="5"/>
      <c r="H174" s="5"/>
      <c r="I174" s="5"/>
      <c r="J174" s="5"/>
      <c r="K174" s="45">
        <v>0.2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ht="15">
      <c r="A175" s="5"/>
      <c r="B175" s="38" t="s">
        <v>195</v>
      </c>
      <c r="C175" s="5">
        <f t="shared" si="18"/>
        <v>1.8</v>
      </c>
      <c r="D175" s="5">
        <f t="shared" si="17"/>
        <v>0</v>
      </c>
      <c r="E175" s="5"/>
      <c r="F175" s="5"/>
      <c r="G175" s="5"/>
      <c r="H175" s="5"/>
      <c r="I175" s="5"/>
      <c r="J175" s="5"/>
      <c r="K175" s="45">
        <v>1.8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ht="15.6">
      <c r="A176" s="5"/>
      <c r="B176" s="43" t="s">
        <v>201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ht="15">
      <c r="A177" s="5"/>
      <c r="B177" s="51" t="s">
        <v>155</v>
      </c>
      <c r="C177" s="5">
        <f t="shared" ref="C177:C182" si="19">F177+G177+H177+I177+J177+K177</f>
        <v>0.5</v>
      </c>
      <c r="D177" s="5">
        <f t="shared" ref="D177:D182" si="20">F177+G177+H177+I177</f>
        <v>0</v>
      </c>
      <c r="E177" s="5"/>
      <c r="F177" s="5"/>
      <c r="G177" s="5"/>
      <c r="H177" s="5"/>
      <c r="I177" s="5"/>
      <c r="J177" s="14">
        <v>0.5</v>
      </c>
      <c r="K177" s="5"/>
      <c r="L177" s="5"/>
      <c r="M177" s="5"/>
      <c r="N177" s="5"/>
      <c r="O177" s="5"/>
      <c r="P177" s="5"/>
      <c r="Q177" s="5"/>
      <c r="R177" s="5"/>
      <c r="S177" s="186">
        <v>1</v>
      </c>
      <c r="T177" s="186">
        <v>10</v>
      </c>
      <c r="U177" s="5"/>
      <c r="V177" s="5"/>
      <c r="W177" s="5"/>
      <c r="X177" s="5"/>
    </row>
    <row r="178" spans="1:24" ht="15">
      <c r="A178" s="5"/>
      <c r="B178" s="38" t="s">
        <v>202</v>
      </c>
      <c r="C178" s="184">
        <v>0.5</v>
      </c>
      <c r="D178" s="5">
        <f t="shared" si="20"/>
        <v>0</v>
      </c>
      <c r="E178" s="5"/>
      <c r="F178" s="5"/>
      <c r="G178" s="5"/>
      <c r="H178" s="5"/>
      <c r="I178" s="5"/>
      <c r="J178" s="185">
        <v>0.5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ht="15">
      <c r="A179" s="5"/>
      <c r="B179" s="38" t="s">
        <v>111</v>
      </c>
      <c r="C179" s="5">
        <f t="shared" si="19"/>
        <v>1.1000000000000001</v>
      </c>
      <c r="D179" s="5">
        <f t="shared" si="20"/>
        <v>0</v>
      </c>
      <c r="E179" s="5"/>
      <c r="F179" s="5"/>
      <c r="G179" s="5"/>
      <c r="H179" s="5"/>
      <c r="I179" s="5"/>
      <c r="J179" s="38">
        <v>1.1000000000000001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ht="15">
      <c r="A180" s="5"/>
      <c r="B180" s="38" t="s">
        <v>97</v>
      </c>
      <c r="C180" s="5">
        <f t="shared" si="19"/>
        <v>0.5</v>
      </c>
      <c r="D180" s="5">
        <f t="shared" si="20"/>
        <v>0</v>
      </c>
      <c r="E180" s="5"/>
      <c r="F180" s="5"/>
      <c r="G180" s="5"/>
      <c r="H180" s="5"/>
      <c r="I180" s="5"/>
      <c r="J180" s="38">
        <v>0.5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ht="15">
      <c r="A181" s="5"/>
      <c r="B181" s="38" t="s">
        <v>147</v>
      </c>
      <c r="C181" s="5">
        <f t="shared" si="19"/>
        <v>0.9</v>
      </c>
      <c r="D181" s="5">
        <f t="shared" si="20"/>
        <v>0</v>
      </c>
      <c r="E181" s="5"/>
      <c r="F181" s="5"/>
      <c r="G181" s="5"/>
      <c r="H181" s="5"/>
      <c r="I181" s="5"/>
      <c r="J181" s="38">
        <v>0.9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ht="15">
      <c r="A182" s="5"/>
      <c r="B182" s="38" t="s">
        <v>203</v>
      </c>
      <c r="C182" s="5">
        <f t="shared" si="19"/>
        <v>0.2</v>
      </c>
      <c r="D182" s="5">
        <f t="shared" si="20"/>
        <v>0</v>
      </c>
      <c r="E182" s="5"/>
      <c r="F182" s="5"/>
      <c r="G182" s="5"/>
      <c r="H182" s="5"/>
      <c r="I182" s="5"/>
      <c r="J182" s="38">
        <v>0.2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ht="15.6">
      <c r="A183" s="5"/>
      <c r="B183" s="43" t="s">
        <v>204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ht="15">
      <c r="A184" s="5"/>
      <c r="B184" s="38" t="s">
        <v>205</v>
      </c>
      <c r="C184" s="5">
        <f t="shared" ref="C184:C198" si="21">F184+G184+H184+I184+J184+K184</f>
        <v>0.22600000000000001</v>
      </c>
      <c r="D184" s="5">
        <f t="shared" ref="D184:D205" si="22">F184+G184+H184+I184</f>
        <v>0</v>
      </c>
      <c r="E184" s="5"/>
      <c r="F184" s="5"/>
      <c r="G184" s="5"/>
      <c r="H184" s="5"/>
      <c r="I184" s="5"/>
      <c r="J184" s="5"/>
      <c r="K184" s="45">
        <v>0.22600000000000001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ht="15">
      <c r="A185" s="5"/>
      <c r="B185" s="38" t="s">
        <v>155</v>
      </c>
      <c r="C185" s="5">
        <f t="shared" si="21"/>
        <v>0.7</v>
      </c>
      <c r="D185" s="5">
        <f t="shared" si="22"/>
        <v>0</v>
      </c>
      <c r="E185" s="5"/>
      <c r="F185" s="5"/>
      <c r="G185" s="5"/>
      <c r="H185" s="5"/>
      <c r="I185" s="5"/>
      <c r="J185" s="5"/>
      <c r="K185" s="45">
        <v>0.7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ht="15.6">
      <c r="A186" s="5"/>
      <c r="B186" s="43" t="s">
        <v>206</v>
      </c>
      <c r="C186" s="5">
        <f t="shared" si="21"/>
        <v>0</v>
      </c>
      <c r="D186" s="5">
        <f t="shared" si="22"/>
        <v>0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ht="15">
      <c r="A187" s="5"/>
      <c r="B187" s="38" t="s">
        <v>207</v>
      </c>
      <c r="C187" s="5">
        <f t="shared" si="21"/>
        <v>0.4</v>
      </c>
      <c r="D187" s="5">
        <f t="shared" si="22"/>
        <v>0</v>
      </c>
      <c r="E187" s="5"/>
      <c r="F187" s="5"/>
      <c r="G187" s="5"/>
      <c r="H187" s="5"/>
      <c r="I187" s="5"/>
      <c r="J187" s="5"/>
      <c r="K187" s="38">
        <v>0.4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ht="15">
      <c r="A188" s="5"/>
      <c r="B188" s="38" t="s">
        <v>155</v>
      </c>
      <c r="C188" s="5">
        <f t="shared" si="21"/>
        <v>0.4</v>
      </c>
      <c r="D188" s="5">
        <f t="shared" si="22"/>
        <v>0</v>
      </c>
      <c r="E188" s="5"/>
      <c r="F188" s="5"/>
      <c r="G188" s="5"/>
      <c r="H188" s="5"/>
      <c r="I188" s="5"/>
      <c r="J188" s="5"/>
      <c r="K188" s="38">
        <v>0.4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ht="15">
      <c r="A189" s="5"/>
      <c r="B189" s="38" t="s">
        <v>72</v>
      </c>
      <c r="C189" s="5">
        <f t="shared" si="21"/>
        <v>0.5</v>
      </c>
      <c r="D189" s="5">
        <f t="shared" si="22"/>
        <v>0</v>
      </c>
      <c r="E189" s="5"/>
      <c r="F189" s="5"/>
      <c r="G189" s="5"/>
      <c r="H189" s="5"/>
      <c r="I189" s="5"/>
      <c r="J189" s="5"/>
      <c r="K189" s="38">
        <v>0.5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ht="15">
      <c r="A190" s="5"/>
      <c r="B190" s="38" t="s">
        <v>78</v>
      </c>
      <c r="C190" s="5">
        <f t="shared" si="21"/>
        <v>0.4</v>
      </c>
      <c r="D190" s="5">
        <f t="shared" si="22"/>
        <v>0</v>
      </c>
      <c r="E190" s="5"/>
      <c r="F190" s="5"/>
      <c r="G190" s="5"/>
      <c r="H190" s="5"/>
      <c r="I190" s="5"/>
      <c r="J190" s="5"/>
      <c r="K190" s="38">
        <v>0.4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ht="15">
      <c r="A191" s="5"/>
      <c r="B191" s="38" t="s">
        <v>208</v>
      </c>
      <c r="C191" s="5">
        <f t="shared" si="21"/>
        <v>0.3</v>
      </c>
      <c r="D191" s="5">
        <f t="shared" si="22"/>
        <v>0</v>
      </c>
      <c r="E191" s="5"/>
      <c r="F191" s="5"/>
      <c r="G191" s="5"/>
      <c r="H191" s="5"/>
      <c r="I191" s="5"/>
      <c r="J191" s="5"/>
      <c r="K191" s="38">
        <v>0.3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ht="15">
      <c r="A192" s="5"/>
      <c r="B192" s="38" t="s">
        <v>103</v>
      </c>
      <c r="C192" s="5">
        <f t="shared" si="21"/>
        <v>0.4</v>
      </c>
      <c r="D192" s="5">
        <f t="shared" si="22"/>
        <v>0</v>
      </c>
      <c r="E192" s="5"/>
      <c r="F192" s="5"/>
      <c r="G192" s="5"/>
      <c r="H192" s="5"/>
      <c r="I192" s="5"/>
      <c r="J192" s="5"/>
      <c r="K192" s="38">
        <v>0.4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ht="15">
      <c r="A193" s="5"/>
      <c r="B193" s="38" t="s">
        <v>209</v>
      </c>
      <c r="C193" s="5">
        <f t="shared" si="21"/>
        <v>0.3</v>
      </c>
      <c r="D193" s="5">
        <f t="shared" si="22"/>
        <v>0</v>
      </c>
      <c r="E193" s="5"/>
      <c r="F193" s="5"/>
      <c r="G193" s="5"/>
      <c r="H193" s="5"/>
      <c r="I193" s="5"/>
      <c r="J193" s="5"/>
      <c r="K193" s="38">
        <v>0.3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ht="15">
      <c r="A194" s="5"/>
      <c r="B194" s="38" t="s">
        <v>111</v>
      </c>
      <c r="C194" s="5">
        <f t="shared" si="21"/>
        <v>0.5</v>
      </c>
      <c r="D194" s="5">
        <f t="shared" si="22"/>
        <v>0</v>
      </c>
      <c r="E194" s="5"/>
      <c r="F194" s="5"/>
      <c r="G194" s="5"/>
      <c r="H194" s="5"/>
      <c r="I194" s="5"/>
      <c r="J194" s="5"/>
      <c r="K194" s="38">
        <v>0.5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ht="15">
      <c r="A195" s="5"/>
      <c r="B195" s="38" t="s">
        <v>160</v>
      </c>
      <c r="C195" s="5">
        <f t="shared" si="21"/>
        <v>0.4</v>
      </c>
      <c r="D195" s="5">
        <f t="shared" si="22"/>
        <v>0</v>
      </c>
      <c r="E195" s="5"/>
      <c r="F195" s="5"/>
      <c r="G195" s="5"/>
      <c r="H195" s="5"/>
      <c r="I195" s="5"/>
      <c r="J195" s="5"/>
      <c r="K195" s="38">
        <v>0.4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 ht="45">
      <c r="A196" s="5"/>
      <c r="B196" s="55" t="s">
        <v>210</v>
      </c>
      <c r="C196" s="5">
        <f t="shared" si="21"/>
        <v>3</v>
      </c>
      <c r="D196" s="5">
        <f t="shared" si="22"/>
        <v>0</v>
      </c>
      <c r="E196" s="5"/>
      <c r="F196" s="5"/>
      <c r="G196" s="5"/>
      <c r="H196" s="5"/>
      <c r="I196" s="5"/>
      <c r="J196" s="5"/>
      <c r="K196" s="38">
        <v>3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ht="15">
      <c r="A197" s="5"/>
      <c r="B197" s="38" t="s">
        <v>132</v>
      </c>
      <c r="C197" s="5">
        <f t="shared" si="21"/>
        <v>0.7</v>
      </c>
      <c r="D197" s="5">
        <f t="shared" si="22"/>
        <v>0</v>
      </c>
      <c r="E197" s="5"/>
      <c r="F197" s="5"/>
      <c r="G197" s="5"/>
      <c r="H197" s="5"/>
      <c r="I197" s="5"/>
      <c r="J197" s="5"/>
      <c r="K197" s="38">
        <v>0.7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ht="15">
      <c r="A198" s="5"/>
      <c r="B198" s="38" t="s">
        <v>117</v>
      </c>
      <c r="C198" s="5">
        <f t="shared" si="21"/>
        <v>1.1000000000000001</v>
      </c>
      <c r="D198" s="5">
        <f t="shared" si="22"/>
        <v>0</v>
      </c>
      <c r="E198" s="5"/>
      <c r="F198" s="5"/>
      <c r="G198" s="5"/>
      <c r="H198" s="5"/>
      <c r="I198" s="5"/>
      <c r="J198" s="5"/>
      <c r="K198" s="38">
        <v>1.1000000000000001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ht="15.6">
      <c r="A199" s="5"/>
      <c r="B199" s="43" t="s">
        <v>211</v>
      </c>
      <c r="C199" s="5"/>
      <c r="D199" s="5">
        <f t="shared" si="22"/>
        <v>0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ht="15">
      <c r="A200" s="5"/>
      <c r="B200" s="38" t="s">
        <v>155</v>
      </c>
      <c r="C200" s="5">
        <f t="shared" ref="C200:C205" si="23">F200+G200+H200+I200+J200+K200</f>
        <v>1.1000000000000001</v>
      </c>
      <c r="D200" s="5">
        <f t="shared" si="22"/>
        <v>0.22</v>
      </c>
      <c r="E200" s="5"/>
      <c r="F200" s="5"/>
      <c r="G200" s="14">
        <v>0.22</v>
      </c>
      <c r="H200" s="5"/>
      <c r="I200" s="5"/>
      <c r="J200" s="5"/>
      <c r="K200" s="38">
        <v>0.88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ht="15">
      <c r="A201" s="5"/>
      <c r="B201" s="38" t="s">
        <v>71</v>
      </c>
      <c r="C201" s="5">
        <f t="shared" si="23"/>
        <v>0.5</v>
      </c>
      <c r="D201" s="5">
        <f t="shared" si="22"/>
        <v>0</v>
      </c>
      <c r="E201" s="5"/>
      <c r="F201" s="5"/>
      <c r="G201" s="5"/>
      <c r="H201" s="5"/>
      <c r="I201" s="5"/>
      <c r="J201" s="5"/>
      <c r="K201" s="38">
        <v>0.5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ht="15">
      <c r="A202" s="5"/>
      <c r="B202" s="56">
        <v>45162</v>
      </c>
      <c r="C202" s="5">
        <f t="shared" si="23"/>
        <v>0.6</v>
      </c>
      <c r="D202" s="5">
        <f t="shared" si="22"/>
        <v>0</v>
      </c>
      <c r="E202" s="5"/>
      <c r="F202" s="5"/>
      <c r="G202" s="5"/>
      <c r="H202" s="5"/>
      <c r="I202" s="5"/>
      <c r="J202" s="5"/>
      <c r="K202" s="38">
        <v>0.6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ht="15">
      <c r="A203" s="5"/>
      <c r="B203" s="38" t="s">
        <v>174</v>
      </c>
      <c r="C203" s="5">
        <f t="shared" si="23"/>
        <v>0.4</v>
      </c>
      <c r="D203" s="5">
        <f t="shared" si="22"/>
        <v>0</v>
      </c>
      <c r="E203" s="5"/>
      <c r="F203" s="5"/>
      <c r="G203" s="5"/>
      <c r="H203" s="5"/>
      <c r="I203" s="5"/>
      <c r="J203" s="5"/>
      <c r="K203" s="38">
        <v>0.4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ht="15">
      <c r="A204" s="5"/>
      <c r="B204" s="38" t="s">
        <v>90</v>
      </c>
      <c r="C204" s="5">
        <f t="shared" si="23"/>
        <v>0.3</v>
      </c>
      <c r="D204" s="5">
        <f t="shared" si="22"/>
        <v>0</v>
      </c>
      <c r="E204" s="5"/>
      <c r="F204" s="5"/>
      <c r="G204" s="5"/>
      <c r="H204" s="5"/>
      <c r="I204" s="5"/>
      <c r="J204" s="5"/>
      <c r="K204" s="38">
        <v>0.3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ht="15">
      <c r="A205" s="5"/>
      <c r="B205" s="38" t="s">
        <v>212</v>
      </c>
      <c r="C205" s="5">
        <f t="shared" si="23"/>
        <v>0.3</v>
      </c>
      <c r="D205" s="5">
        <f t="shared" si="22"/>
        <v>0</v>
      </c>
      <c r="E205" s="5"/>
      <c r="F205" s="5"/>
      <c r="G205" s="5"/>
      <c r="H205" s="5"/>
      <c r="I205" s="5"/>
      <c r="J205" s="5"/>
      <c r="K205" s="38">
        <v>0.3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ht="13.2">
      <c r="A206" s="57"/>
      <c r="B206" s="58" t="s">
        <v>41</v>
      </c>
      <c r="C206" s="59">
        <f t="shared" ref="C206:X206" si="24">SUM(C4:C205)</f>
        <v>96.580000000000027</v>
      </c>
      <c r="D206" s="60">
        <f t="shared" si="24"/>
        <v>32.987000000000009</v>
      </c>
      <c r="E206" s="60">
        <f t="shared" si="24"/>
        <v>0</v>
      </c>
      <c r="F206" s="60">
        <f t="shared" si="24"/>
        <v>0</v>
      </c>
      <c r="G206" s="61">
        <f t="shared" si="24"/>
        <v>32.987000000000009</v>
      </c>
      <c r="H206" s="60">
        <f t="shared" si="24"/>
        <v>0</v>
      </c>
      <c r="I206" s="60">
        <f t="shared" si="24"/>
        <v>0</v>
      </c>
      <c r="J206" s="60">
        <f t="shared" si="24"/>
        <v>10.7</v>
      </c>
      <c r="K206" s="61">
        <f t="shared" si="24"/>
        <v>52.893000000000008</v>
      </c>
      <c r="L206" s="60">
        <f t="shared" si="24"/>
        <v>0</v>
      </c>
      <c r="M206" s="60">
        <f t="shared" si="24"/>
        <v>0</v>
      </c>
      <c r="N206" s="60">
        <f t="shared" si="24"/>
        <v>0</v>
      </c>
      <c r="O206" s="60">
        <f t="shared" si="24"/>
        <v>0</v>
      </c>
      <c r="P206" s="60">
        <f t="shared" si="24"/>
        <v>0</v>
      </c>
      <c r="Q206" s="60">
        <f t="shared" si="24"/>
        <v>0</v>
      </c>
      <c r="R206" s="60">
        <f t="shared" si="24"/>
        <v>0</v>
      </c>
      <c r="S206" s="60">
        <f t="shared" si="24"/>
        <v>3</v>
      </c>
      <c r="T206" s="60">
        <f t="shared" si="24"/>
        <v>55</v>
      </c>
      <c r="U206" s="60">
        <f t="shared" si="24"/>
        <v>0</v>
      </c>
      <c r="V206" s="60">
        <f t="shared" si="24"/>
        <v>0</v>
      </c>
      <c r="W206" s="60">
        <f t="shared" si="24"/>
        <v>0</v>
      </c>
      <c r="X206" s="60">
        <f t="shared" si="24"/>
        <v>0</v>
      </c>
    </row>
  </sheetData>
  <mergeCells count="21">
    <mergeCell ref="X2:X3"/>
    <mergeCell ref="M1:M3"/>
    <mergeCell ref="N1:N3"/>
    <mergeCell ref="O1:O3"/>
    <mergeCell ref="P1:P3"/>
    <mergeCell ref="Q1:Q3"/>
    <mergeCell ref="R1:R3"/>
    <mergeCell ref="W1:X1"/>
    <mergeCell ref="L1:L3"/>
    <mergeCell ref="S1:V1"/>
    <mergeCell ref="S2:T2"/>
    <mergeCell ref="U2:V2"/>
    <mergeCell ref="W2:W3"/>
    <mergeCell ref="F2:I2"/>
    <mergeCell ref="J2:K2"/>
    <mergeCell ref="A1:A3"/>
    <mergeCell ref="B1:B3"/>
    <mergeCell ref="C1:C3"/>
    <mergeCell ref="D1:D3"/>
    <mergeCell ref="E1:E3"/>
    <mergeCell ref="F1:K1"/>
  </mergeCells>
  <hyperlinks>
    <hyperlink ref="B4" r:id="rId1"/>
    <hyperlink ref="B98" r:id="rId2"/>
    <hyperlink ref="B115" r:id="rId3"/>
    <hyperlink ref="B120" r:id="rId4"/>
    <hyperlink ref="B124" r:id="rId5"/>
    <hyperlink ref="B127" r:id="rId6"/>
    <hyperlink ref="B132" r:id="rId7"/>
    <hyperlink ref="B134" r:id="rId8"/>
    <hyperlink ref="B136" r:id="rId9"/>
    <hyperlink ref="B143" r:id="rId10"/>
    <hyperlink ref="B151" r:id="rId11"/>
    <hyperlink ref="B155" r:id="rId12"/>
    <hyperlink ref="B162" r:id="rId13"/>
    <hyperlink ref="B176" r:id="rId14"/>
    <hyperlink ref="B183" r:id="rId15"/>
    <hyperlink ref="B186" r:id="rId16"/>
    <hyperlink ref="B199" r:id="rId17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1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22"/>
  <sheetViews>
    <sheetView workbookViewId="0">
      <pane ySplit="3" topLeftCell="A4" activePane="bottomLeft" state="frozen"/>
      <selection pane="bottomLeft" activeCell="B5" sqref="B5"/>
    </sheetView>
  </sheetViews>
  <sheetFormatPr defaultColWidth="12.5546875" defaultRowHeight="15.75" customHeight="1"/>
  <cols>
    <col min="1" max="1" width="7.5546875" customWidth="1"/>
    <col min="2" max="2" width="39" customWidth="1"/>
  </cols>
  <sheetData>
    <row r="1" spans="1:24">
      <c r="A1" s="172" t="s">
        <v>0</v>
      </c>
      <c r="B1" s="175" t="s">
        <v>43</v>
      </c>
      <c r="C1" s="177" t="s">
        <v>2</v>
      </c>
      <c r="D1" s="178" t="s">
        <v>3</v>
      </c>
      <c r="E1" s="177" t="s">
        <v>4</v>
      </c>
      <c r="F1" s="179" t="s">
        <v>5</v>
      </c>
      <c r="G1" s="180"/>
      <c r="H1" s="180"/>
      <c r="I1" s="180"/>
      <c r="J1" s="180"/>
      <c r="K1" s="181"/>
      <c r="L1" s="178" t="s">
        <v>6</v>
      </c>
      <c r="M1" s="178" t="s">
        <v>7</v>
      </c>
      <c r="N1" s="178" t="s">
        <v>8</v>
      </c>
      <c r="O1" s="178" t="s">
        <v>9</v>
      </c>
      <c r="P1" s="178" t="s">
        <v>10</v>
      </c>
      <c r="Q1" s="178" t="s">
        <v>44</v>
      </c>
      <c r="R1" s="178" t="s">
        <v>12</v>
      </c>
      <c r="S1" s="179" t="s">
        <v>13</v>
      </c>
      <c r="T1" s="180"/>
      <c r="U1" s="180"/>
      <c r="V1" s="181"/>
      <c r="W1" s="179" t="s">
        <v>14</v>
      </c>
      <c r="X1" s="181"/>
    </row>
    <row r="2" spans="1:24">
      <c r="A2" s="173"/>
      <c r="B2" s="176"/>
      <c r="C2" s="176"/>
      <c r="D2" s="176"/>
      <c r="E2" s="176"/>
      <c r="F2" s="169" t="s">
        <v>15</v>
      </c>
      <c r="G2" s="170"/>
      <c r="H2" s="170"/>
      <c r="I2" s="171"/>
      <c r="J2" s="169" t="s">
        <v>16</v>
      </c>
      <c r="K2" s="171"/>
      <c r="L2" s="176"/>
      <c r="M2" s="176"/>
      <c r="N2" s="176"/>
      <c r="O2" s="176"/>
      <c r="P2" s="176"/>
      <c r="Q2" s="176"/>
      <c r="R2" s="176"/>
      <c r="S2" s="169" t="s">
        <v>17</v>
      </c>
      <c r="T2" s="171"/>
      <c r="U2" s="169" t="s">
        <v>18</v>
      </c>
      <c r="V2" s="171"/>
      <c r="W2" s="182" t="s">
        <v>19</v>
      </c>
      <c r="X2" s="182" t="s">
        <v>20</v>
      </c>
    </row>
    <row r="3" spans="1:24">
      <c r="A3" s="174"/>
      <c r="B3" s="171"/>
      <c r="C3" s="171"/>
      <c r="D3" s="171"/>
      <c r="E3" s="17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71"/>
      <c r="M3" s="171"/>
      <c r="N3" s="171"/>
      <c r="O3" s="171"/>
      <c r="P3" s="171"/>
      <c r="Q3" s="171"/>
      <c r="R3" s="171"/>
      <c r="S3" s="1" t="s">
        <v>19</v>
      </c>
      <c r="T3" s="1" t="s">
        <v>20</v>
      </c>
      <c r="U3" s="1" t="s">
        <v>19</v>
      </c>
      <c r="V3" s="1" t="s">
        <v>20</v>
      </c>
      <c r="W3" s="171"/>
      <c r="X3" s="171"/>
    </row>
    <row r="4" spans="1:24">
      <c r="B4" s="30" t="s">
        <v>213</v>
      </c>
    </row>
    <row r="5" spans="1:24">
      <c r="B5" s="62" t="s">
        <v>214</v>
      </c>
      <c r="C5" s="63">
        <v>0.35</v>
      </c>
      <c r="D5" s="63">
        <v>0.35</v>
      </c>
      <c r="E5" s="63">
        <v>100</v>
      </c>
      <c r="J5" s="63">
        <v>0.35</v>
      </c>
      <c r="N5" s="63">
        <v>7</v>
      </c>
    </row>
    <row r="6" spans="1:24">
      <c r="B6" s="62" t="s">
        <v>215</v>
      </c>
      <c r="C6" s="63">
        <v>0.56999999999999995</v>
      </c>
      <c r="D6" s="63">
        <v>0.56999999999999995</v>
      </c>
      <c r="E6" s="63">
        <v>100</v>
      </c>
      <c r="G6" s="63">
        <v>0.25</v>
      </c>
      <c r="J6" s="63">
        <v>0.32</v>
      </c>
      <c r="N6" s="63">
        <v>8</v>
      </c>
    </row>
    <row r="7" spans="1:24">
      <c r="B7" s="29"/>
    </row>
    <row r="8" spans="1:24">
      <c r="B8" s="30" t="s">
        <v>216</v>
      </c>
    </row>
    <row r="9" spans="1:24">
      <c r="B9" s="29"/>
    </row>
    <row r="10" spans="1:24">
      <c r="B10" s="30" t="s">
        <v>217</v>
      </c>
    </row>
    <row r="11" spans="1:24">
      <c r="B11" s="29"/>
    </row>
    <row r="12" spans="1:24">
      <c r="B12" s="30" t="s">
        <v>218</v>
      </c>
    </row>
    <row r="13" spans="1:24">
      <c r="B13" s="29"/>
    </row>
    <row r="14" spans="1:24">
      <c r="B14" s="30" t="s">
        <v>219</v>
      </c>
    </row>
    <row r="15" spans="1:24">
      <c r="B15" s="29"/>
    </row>
    <row r="16" spans="1:24">
      <c r="B16" s="30" t="s">
        <v>220</v>
      </c>
    </row>
    <row r="17" spans="2:2">
      <c r="B17" s="29"/>
    </row>
    <row r="18" spans="2:2">
      <c r="B18" s="30" t="s">
        <v>221</v>
      </c>
    </row>
    <row r="19" spans="2:2">
      <c r="B19" s="29"/>
    </row>
    <row r="20" spans="2:2">
      <c r="B20" s="30" t="s">
        <v>222</v>
      </c>
    </row>
    <row r="21" spans="2:2">
      <c r="B21" s="29"/>
    </row>
    <row r="22" spans="2:2">
      <c r="B22" s="30" t="s">
        <v>223</v>
      </c>
    </row>
  </sheetData>
  <mergeCells count="21">
    <mergeCell ref="X2:X3"/>
    <mergeCell ref="M1:M3"/>
    <mergeCell ref="N1:N3"/>
    <mergeCell ref="O1:O3"/>
    <mergeCell ref="P1:P3"/>
    <mergeCell ref="Q1:Q3"/>
    <mergeCell ref="R1:R3"/>
    <mergeCell ref="W1:X1"/>
    <mergeCell ref="L1:L3"/>
    <mergeCell ref="S1:V1"/>
    <mergeCell ref="S2:T2"/>
    <mergeCell ref="U2:V2"/>
    <mergeCell ref="W2:W3"/>
    <mergeCell ref="F2:I2"/>
    <mergeCell ref="J2:K2"/>
    <mergeCell ref="A1:A3"/>
    <mergeCell ref="B1:B3"/>
    <mergeCell ref="C1:C3"/>
    <mergeCell ref="D1:D3"/>
    <mergeCell ref="E1:E3"/>
    <mergeCell ref="F1:K1"/>
  </mergeCells>
  <hyperlinks>
    <hyperlink ref="B4" r:id="rId1"/>
    <hyperlink ref="B8" r:id="rId2"/>
    <hyperlink ref="B10" r:id="rId3"/>
    <hyperlink ref="B12" r:id="rId4"/>
    <hyperlink ref="B14" r:id="rId5"/>
    <hyperlink ref="B16" r:id="rId6"/>
    <hyperlink ref="B18" r:id="rId7"/>
    <hyperlink ref="B20" r:id="rId8"/>
    <hyperlink ref="B22" r:id="rId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56"/>
  <sheetViews>
    <sheetView workbookViewId="0">
      <pane ySplit="3" topLeftCell="A4" activePane="bottomLeft" state="frozen"/>
      <selection pane="bottomLeft" activeCell="B5" sqref="B5"/>
    </sheetView>
  </sheetViews>
  <sheetFormatPr defaultColWidth="12.5546875" defaultRowHeight="15.75" customHeight="1"/>
  <cols>
    <col min="1" max="1" width="7.33203125" customWidth="1"/>
    <col min="2" max="2" width="39.44140625" customWidth="1"/>
  </cols>
  <sheetData>
    <row r="1" spans="1:24">
      <c r="A1" s="172" t="s">
        <v>0</v>
      </c>
      <c r="B1" s="175" t="s">
        <v>43</v>
      </c>
      <c r="C1" s="177" t="s">
        <v>2</v>
      </c>
      <c r="D1" s="178" t="s">
        <v>3</v>
      </c>
      <c r="E1" s="177" t="s">
        <v>4</v>
      </c>
      <c r="F1" s="179" t="s">
        <v>5</v>
      </c>
      <c r="G1" s="180"/>
      <c r="H1" s="180"/>
      <c r="I1" s="180"/>
      <c r="J1" s="180"/>
      <c r="K1" s="181"/>
      <c r="L1" s="178" t="s">
        <v>6</v>
      </c>
      <c r="M1" s="178" t="s">
        <v>7</v>
      </c>
      <c r="N1" s="178" t="s">
        <v>8</v>
      </c>
      <c r="O1" s="178" t="s">
        <v>9</v>
      </c>
      <c r="P1" s="178" t="s">
        <v>10</v>
      </c>
      <c r="Q1" s="178" t="s">
        <v>44</v>
      </c>
      <c r="R1" s="178" t="s">
        <v>12</v>
      </c>
      <c r="S1" s="179" t="s">
        <v>13</v>
      </c>
      <c r="T1" s="180"/>
      <c r="U1" s="180"/>
      <c r="V1" s="181"/>
      <c r="W1" s="179" t="s">
        <v>14</v>
      </c>
      <c r="X1" s="181"/>
    </row>
    <row r="2" spans="1:24">
      <c r="A2" s="173"/>
      <c r="B2" s="176"/>
      <c r="C2" s="176"/>
      <c r="D2" s="176"/>
      <c r="E2" s="176"/>
      <c r="F2" s="169" t="s">
        <v>15</v>
      </c>
      <c r="G2" s="170"/>
      <c r="H2" s="170"/>
      <c r="I2" s="171"/>
      <c r="J2" s="169" t="s">
        <v>16</v>
      </c>
      <c r="K2" s="171"/>
      <c r="L2" s="176"/>
      <c r="M2" s="176"/>
      <c r="N2" s="176"/>
      <c r="O2" s="176"/>
      <c r="P2" s="176"/>
      <c r="Q2" s="176"/>
      <c r="R2" s="176"/>
      <c r="S2" s="169" t="s">
        <v>17</v>
      </c>
      <c r="T2" s="171"/>
      <c r="U2" s="169" t="s">
        <v>18</v>
      </c>
      <c r="V2" s="171"/>
      <c r="W2" s="182" t="s">
        <v>19</v>
      </c>
      <c r="X2" s="182" t="s">
        <v>20</v>
      </c>
    </row>
    <row r="3" spans="1:24">
      <c r="A3" s="174"/>
      <c r="B3" s="171"/>
      <c r="C3" s="171"/>
      <c r="D3" s="171"/>
      <c r="E3" s="17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71"/>
      <c r="M3" s="171"/>
      <c r="N3" s="171"/>
      <c r="O3" s="171"/>
      <c r="P3" s="171"/>
      <c r="Q3" s="171"/>
      <c r="R3" s="171"/>
      <c r="S3" s="1" t="s">
        <v>19</v>
      </c>
      <c r="T3" s="1" t="s">
        <v>20</v>
      </c>
      <c r="U3" s="1" t="s">
        <v>19</v>
      </c>
      <c r="V3" s="1" t="s">
        <v>20</v>
      </c>
      <c r="W3" s="171"/>
      <c r="X3" s="171"/>
    </row>
    <row r="4" spans="1:24">
      <c r="B4" s="28" t="s">
        <v>224</v>
      </c>
    </row>
    <row r="5" spans="1:24">
      <c r="B5" s="29"/>
    </row>
    <row r="6" spans="1:24">
      <c r="B6" s="30" t="s">
        <v>225</v>
      </c>
    </row>
    <row r="7" spans="1:24">
      <c r="B7" s="29"/>
    </row>
    <row r="8" spans="1:24">
      <c r="B8" s="30" t="s">
        <v>226</v>
      </c>
      <c r="C8" s="63">
        <v>4.2</v>
      </c>
      <c r="D8" s="63">
        <v>0</v>
      </c>
      <c r="J8" s="63">
        <v>4.2</v>
      </c>
      <c r="M8" s="63">
        <v>5.5</v>
      </c>
      <c r="N8" s="63">
        <v>4.5</v>
      </c>
      <c r="O8" s="63">
        <v>1</v>
      </c>
      <c r="P8" s="63" t="s">
        <v>227</v>
      </c>
    </row>
    <row r="9" spans="1:24">
      <c r="B9" s="29"/>
    </row>
    <row r="10" spans="1:24">
      <c r="B10" s="30" t="s">
        <v>228</v>
      </c>
      <c r="C10" s="63">
        <v>5.5</v>
      </c>
      <c r="D10" s="63">
        <v>0</v>
      </c>
      <c r="J10" s="63">
        <v>5.5</v>
      </c>
    </row>
    <row r="11" spans="1:24">
      <c r="B11" s="29"/>
    </row>
    <row r="12" spans="1:24">
      <c r="B12" s="30" t="s">
        <v>229</v>
      </c>
      <c r="C12" s="63">
        <v>2.2999999999999998</v>
      </c>
      <c r="D12" s="63">
        <v>0</v>
      </c>
      <c r="J12" s="63">
        <v>2.2999999999999998</v>
      </c>
    </row>
    <row r="13" spans="1:24">
      <c r="B13" s="29"/>
    </row>
    <row r="14" spans="1:24">
      <c r="B14" s="30" t="s">
        <v>230</v>
      </c>
      <c r="C14" s="63">
        <v>4.0599999999999996</v>
      </c>
      <c r="D14" s="63">
        <v>0</v>
      </c>
      <c r="J14" s="63">
        <v>4.0599999999999996</v>
      </c>
    </row>
    <row r="15" spans="1:24">
      <c r="B15" s="29"/>
    </row>
    <row r="16" spans="1:24">
      <c r="B16" s="30" t="s">
        <v>231</v>
      </c>
      <c r="C16" s="63">
        <v>0.5</v>
      </c>
      <c r="D16" s="63">
        <v>0</v>
      </c>
      <c r="J16" s="63">
        <v>0.5</v>
      </c>
    </row>
    <row r="17" spans="2:10">
      <c r="B17" s="29"/>
    </row>
    <row r="18" spans="2:10">
      <c r="B18" s="30" t="s">
        <v>232</v>
      </c>
      <c r="C18" s="63">
        <v>10.5</v>
      </c>
      <c r="D18" s="63">
        <v>2.2000000000000002</v>
      </c>
      <c r="I18" s="63">
        <v>2.2000000000000002</v>
      </c>
      <c r="J18" s="63">
        <v>8.3000000000000007</v>
      </c>
    </row>
    <row r="19" spans="2:10">
      <c r="B19" s="29"/>
    </row>
    <row r="20" spans="2:10">
      <c r="B20" s="30" t="s">
        <v>233</v>
      </c>
      <c r="C20" s="63">
        <v>6.4</v>
      </c>
      <c r="D20" s="63">
        <v>0.65</v>
      </c>
      <c r="I20" s="63">
        <v>0.65</v>
      </c>
      <c r="J20" s="63">
        <v>5.75</v>
      </c>
    </row>
    <row r="21" spans="2:10">
      <c r="B21" s="29"/>
    </row>
    <row r="22" spans="2:10">
      <c r="B22" s="30" t="s">
        <v>234</v>
      </c>
      <c r="C22" s="63">
        <v>1.88</v>
      </c>
      <c r="D22" s="63">
        <v>0</v>
      </c>
      <c r="J22" s="63">
        <v>1.88</v>
      </c>
    </row>
    <row r="23" spans="2:10">
      <c r="B23" s="29"/>
    </row>
    <row r="24" spans="2:10">
      <c r="B24" s="30" t="s">
        <v>235</v>
      </c>
    </row>
    <row r="25" spans="2:10">
      <c r="B25" s="29"/>
    </row>
    <row r="26" spans="2:10">
      <c r="B26" s="30" t="s">
        <v>236</v>
      </c>
      <c r="C26" s="63">
        <v>5.48</v>
      </c>
      <c r="D26" s="63">
        <v>1.6</v>
      </c>
      <c r="I26" s="63">
        <v>1.6</v>
      </c>
      <c r="J26" s="63">
        <v>3.88</v>
      </c>
    </row>
    <row r="27" spans="2:10">
      <c r="B27" s="29"/>
    </row>
    <row r="28" spans="2:10">
      <c r="B28" s="30" t="s">
        <v>237</v>
      </c>
    </row>
    <row r="29" spans="2:10">
      <c r="B29" s="29"/>
    </row>
    <row r="30" spans="2:10">
      <c r="B30" s="30" t="s">
        <v>238</v>
      </c>
      <c r="C30" s="63">
        <v>2.2999999999999998</v>
      </c>
      <c r="D30" s="63">
        <v>0</v>
      </c>
      <c r="J30" s="63">
        <v>2.2999999999999998</v>
      </c>
    </row>
    <row r="31" spans="2:10">
      <c r="B31" s="29"/>
    </row>
    <row r="32" spans="2:10">
      <c r="B32" s="30" t="s">
        <v>239</v>
      </c>
    </row>
    <row r="33" spans="2:11">
      <c r="B33" s="29"/>
    </row>
    <row r="34" spans="2:11">
      <c r="B34" s="30" t="s">
        <v>240</v>
      </c>
      <c r="C34" s="63">
        <v>0.8</v>
      </c>
      <c r="D34" s="63">
        <v>0</v>
      </c>
      <c r="J34" s="63">
        <v>0.8</v>
      </c>
    </row>
    <row r="35" spans="2:11">
      <c r="B35" s="29"/>
    </row>
    <row r="36" spans="2:11">
      <c r="B36" s="30" t="s">
        <v>241</v>
      </c>
      <c r="C36" s="63">
        <v>4.8</v>
      </c>
      <c r="D36" s="63">
        <v>4.8</v>
      </c>
      <c r="J36" s="63">
        <v>4.8</v>
      </c>
    </row>
    <row r="37" spans="2:11">
      <c r="B37" s="29"/>
    </row>
    <row r="38" spans="2:11">
      <c r="B38" s="30" t="s">
        <v>67</v>
      </c>
      <c r="C38" s="63">
        <v>5.35</v>
      </c>
      <c r="D38" s="63">
        <v>3.07</v>
      </c>
      <c r="K38" s="63">
        <v>2.2799999999999998</v>
      </c>
    </row>
    <row r="39" spans="2:11">
      <c r="B39" s="29"/>
    </row>
    <row r="40" spans="2:11">
      <c r="B40" s="30" t="s">
        <v>242</v>
      </c>
    </row>
    <row r="41" spans="2:11">
      <c r="B41" s="29"/>
    </row>
    <row r="42" spans="2:11">
      <c r="B42" s="30" t="s">
        <v>243</v>
      </c>
      <c r="C42" s="63">
        <v>2.8</v>
      </c>
      <c r="D42" s="63">
        <v>2.8</v>
      </c>
    </row>
    <row r="43" spans="2:11">
      <c r="B43" s="29"/>
    </row>
    <row r="44" spans="2:11">
      <c r="B44" s="30" t="s">
        <v>244</v>
      </c>
      <c r="C44" s="63">
        <v>1.61</v>
      </c>
      <c r="D44" s="63">
        <v>1.61</v>
      </c>
    </row>
    <row r="45" spans="2:11">
      <c r="B45" s="29"/>
    </row>
    <row r="46" spans="2:11">
      <c r="B46" s="30" t="s">
        <v>245</v>
      </c>
      <c r="C46" s="63">
        <v>1.4</v>
      </c>
      <c r="D46" s="63">
        <v>1.4</v>
      </c>
    </row>
    <row r="47" spans="2:11">
      <c r="B47" s="29"/>
    </row>
    <row r="48" spans="2:11">
      <c r="B48" s="30" t="s">
        <v>246</v>
      </c>
    </row>
    <row r="49" spans="2:4">
      <c r="B49" s="29"/>
    </row>
    <row r="50" spans="2:4">
      <c r="B50" s="30" t="s">
        <v>247</v>
      </c>
      <c r="C50" s="63">
        <v>3.31</v>
      </c>
      <c r="D50" s="63">
        <v>3.31</v>
      </c>
    </row>
    <row r="51" spans="2:4">
      <c r="B51" s="29"/>
    </row>
    <row r="52" spans="2:4">
      <c r="B52" s="30" t="s">
        <v>248</v>
      </c>
    </row>
    <row r="53" spans="2:4">
      <c r="B53" s="29"/>
    </row>
    <row r="54" spans="2:4">
      <c r="B54" s="30" t="s">
        <v>249</v>
      </c>
      <c r="C54" s="63">
        <v>0.42</v>
      </c>
      <c r="D54" s="63">
        <v>0.42</v>
      </c>
    </row>
    <row r="55" spans="2:4">
      <c r="B55" s="29"/>
    </row>
    <row r="56" spans="2:4">
      <c r="B56" s="31" t="s">
        <v>250</v>
      </c>
      <c r="C56" s="63">
        <v>2.5499999999999998</v>
      </c>
    </row>
  </sheetData>
  <mergeCells count="21">
    <mergeCell ref="X2:X3"/>
    <mergeCell ref="M1:M3"/>
    <mergeCell ref="N1:N3"/>
    <mergeCell ref="O1:O3"/>
    <mergeCell ref="P1:P3"/>
    <mergeCell ref="Q1:Q3"/>
    <mergeCell ref="R1:R3"/>
    <mergeCell ref="W1:X1"/>
    <mergeCell ref="L1:L3"/>
    <mergeCell ref="S1:V1"/>
    <mergeCell ref="S2:T2"/>
    <mergeCell ref="U2:V2"/>
    <mergeCell ref="W2:W3"/>
    <mergeCell ref="F2:I2"/>
    <mergeCell ref="J2:K2"/>
    <mergeCell ref="A1:A3"/>
    <mergeCell ref="B1:B3"/>
    <mergeCell ref="C1:C3"/>
    <mergeCell ref="D1:D3"/>
    <mergeCell ref="E1:E3"/>
    <mergeCell ref="F1:K1"/>
  </mergeCells>
  <hyperlinks>
    <hyperlink ref="B4" r:id="rId1"/>
    <hyperlink ref="B6" r:id="rId2"/>
    <hyperlink ref="B8" r:id="rId3"/>
    <hyperlink ref="B10" r:id="rId4"/>
    <hyperlink ref="B12" r:id="rId5"/>
    <hyperlink ref="B14" r:id="rId6"/>
    <hyperlink ref="B16" r:id="rId7"/>
    <hyperlink ref="B18" r:id="rId8"/>
    <hyperlink ref="B20" r:id="rId9"/>
    <hyperlink ref="B22" r:id="rId10"/>
    <hyperlink ref="B24" r:id="rId11"/>
    <hyperlink ref="B26" r:id="rId12"/>
    <hyperlink ref="B28" r:id="rId13"/>
    <hyperlink ref="B30" r:id="rId14"/>
    <hyperlink ref="B32" r:id="rId15"/>
    <hyperlink ref="B34" r:id="rId16"/>
    <hyperlink ref="B36" r:id="rId17"/>
    <hyperlink ref="B38" r:id="rId18"/>
    <hyperlink ref="B40" r:id="rId19"/>
    <hyperlink ref="B42" r:id="rId20"/>
    <hyperlink ref="B44" r:id="rId21"/>
    <hyperlink ref="B46" r:id="rId22"/>
    <hyperlink ref="B48" r:id="rId23"/>
    <hyperlink ref="B50" r:id="rId24"/>
    <hyperlink ref="B52" r:id="rId25"/>
    <hyperlink ref="B54" r:id="rId26"/>
    <hyperlink ref="B56" r:id="rId2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0"/>
  <sheetViews>
    <sheetView workbookViewId="0">
      <pane ySplit="3" topLeftCell="A4" activePane="bottomLeft" state="frozen"/>
      <selection pane="bottomLeft" activeCell="B5" sqref="B5"/>
    </sheetView>
  </sheetViews>
  <sheetFormatPr defaultColWidth="12.5546875" defaultRowHeight="15.75" customHeight="1"/>
  <cols>
    <col min="1" max="1" width="7.44140625" customWidth="1"/>
    <col min="2" max="2" width="39" customWidth="1"/>
  </cols>
  <sheetData>
    <row r="1" spans="1:24">
      <c r="A1" s="172" t="s">
        <v>0</v>
      </c>
      <c r="B1" s="175" t="s">
        <v>43</v>
      </c>
      <c r="C1" s="177" t="s">
        <v>2</v>
      </c>
      <c r="D1" s="178" t="s">
        <v>3</v>
      </c>
      <c r="E1" s="177" t="s">
        <v>4</v>
      </c>
      <c r="F1" s="179" t="s">
        <v>5</v>
      </c>
      <c r="G1" s="180"/>
      <c r="H1" s="180"/>
      <c r="I1" s="180"/>
      <c r="J1" s="180"/>
      <c r="K1" s="181"/>
      <c r="L1" s="178" t="s">
        <v>6</v>
      </c>
      <c r="M1" s="178" t="s">
        <v>7</v>
      </c>
      <c r="N1" s="178" t="s">
        <v>8</v>
      </c>
      <c r="O1" s="178" t="s">
        <v>9</v>
      </c>
      <c r="P1" s="178" t="s">
        <v>10</v>
      </c>
      <c r="Q1" s="178" t="s">
        <v>44</v>
      </c>
      <c r="R1" s="178" t="s">
        <v>12</v>
      </c>
      <c r="S1" s="179" t="s">
        <v>13</v>
      </c>
      <c r="T1" s="180"/>
      <c r="U1" s="180"/>
      <c r="V1" s="181"/>
      <c r="W1" s="179" t="s">
        <v>14</v>
      </c>
      <c r="X1" s="181"/>
    </row>
    <row r="2" spans="1:24">
      <c r="A2" s="173"/>
      <c r="B2" s="176"/>
      <c r="C2" s="176"/>
      <c r="D2" s="176"/>
      <c r="E2" s="176"/>
      <c r="F2" s="169" t="s">
        <v>15</v>
      </c>
      <c r="G2" s="170"/>
      <c r="H2" s="170"/>
      <c r="I2" s="171"/>
      <c r="J2" s="169" t="s">
        <v>16</v>
      </c>
      <c r="K2" s="171"/>
      <c r="L2" s="176"/>
      <c r="M2" s="176"/>
      <c r="N2" s="176"/>
      <c r="O2" s="176"/>
      <c r="P2" s="176"/>
      <c r="Q2" s="176"/>
      <c r="R2" s="176"/>
      <c r="S2" s="169" t="s">
        <v>17</v>
      </c>
      <c r="T2" s="171"/>
      <c r="U2" s="169" t="s">
        <v>18</v>
      </c>
      <c r="V2" s="171"/>
      <c r="W2" s="182" t="s">
        <v>19</v>
      </c>
      <c r="X2" s="182" t="s">
        <v>20</v>
      </c>
    </row>
    <row r="3" spans="1:24">
      <c r="A3" s="174"/>
      <c r="B3" s="171"/>
      <c r="C3" s="171"/>
      <c r="D3" s="171"/>
      <c r="E3" s="17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71"/>
      <c r="M3" s="171"/>
      <c r="N3" s="171"/>
      <c r="O3" s="171"/>
      <c r="P3" s="171"/>
      <c r="Q3" s="171"/>
      <c r="R3" s="171"/>
      <c r="S3" s="1" t="s">
        <v>19</v>
      </c>
      <c r="T3" s="1" t="s">
        <v>20</v>
      </c>
      <c r="U3" s="1" t="s">
        <v>19</v>
      </c>
      <c r="V3" s="1" t="s">
        <v>20</v>
      </c>
      <c r="W3" s="171"/>
      <c r="X3" s="171"/>
    </row>
    <row r="4" spans="1:24">
      <c r="B4" s="30" t="s">
        <v>251</v>
      </c>
    </row>
    <row r="5" spans="1:24">
      <c r="B5" s="29"/>
    </row>
    <row r="6" spans="1:24">
      <c r="B6" s="30" t="s">
        <v>252</v>
      </c>
    </row>
    <row r="7" spans="1:24">
      <c r="B7" s="29"/>
    </row>
    <row r="8" spans="1:24">
      <c r="B8" s="30" t="s">
        <v>253</v>
      </c>
    </row>
    <row r="9" spans="1:24">
      <c r="B9" s="29"/>
    </row>
    <row r="10" spans="1:24">
      <c r="B10" s="30" t="s">
        <v>254</v>
      </c>
    </row>
    <row r="11" spans="1:24">
      <c r="B11" s="29"/>
    </row>
    <row r="12" spans="1:24">
      <c r="B12" s="30" t="s">
        <v>255</v>
      </c>
    </row>
    <row r="13" spans="1:24">
      <c r="B13" s="29"/>
    </row>
    <row r="14" spans="1:24">
      <c r="B14" s="30" t="s">
        <v>256</v>
      </c>
    </row>
    <row r="15" spans="1:24">
      <c r="B15" s="29"/>
    </row>
    <row r="16" spans="1:24">
      <c r="B16" s="30" t="s">
        <v>257</v>
      </c>
    </row>
    <row r="17" spans="2:2">
      <c r="B17" s="29"/>
    </row>
    <row r="18" spans="2:2">
      <c r="B18" s="30" t="s">
        <v>258</v>
      </c>
    </row>
    <row r="19" spans="2:2">
      <c r="B19" s="29"/>
    </row>
    <row r="20" spans="2:2">
      <c r="B20" s="30" t="s">
        <v>259</v>
      </c>
    </row>
    <row r="21" spans="2:2">
      <c r="B21" s="29"/>
    </row>
    <row r="22" spans="2:2">
      <c r="B22" s="30" t="s">
        <v>260</v>
      </c>
    </row>
    <row r="23" spans="2:2">
      <c r="B23" s="29"/>
    </row>
    <row r="24" spans="2:2">
      <c r="B24" s="30" t="s">
        <v>261</v>
      </c>
    </row>
    <row r="25" spans="2:2">
      <c r="B25" s="29"/>
    </row>
    <row r="26" spans="2:2">
      <c r="B26" s="30" t="s">
        <v>262</v>
      </c>
    </row>
    <row r="27" spans="2:2">
      <c r="B27" s="29"/>
    </row>
    <row r="28" spans="2:2">
      <c r="B28" s="30" t="s">
        <v>263</v>
      </c>
    </row>
    <row r="29" spans="2:2">
      <c r="B29" s="29"/>
    </row>
    <row r="30" spans="2:2">
      <c r="B30" s="30" t="s">
        <v>264</v>
      </c>
    </row>
    <row r="31" spans="2:2">
      <c r="B31" s="29"/>
    </row>
    <row r="32" spans="2:2">
      <c r="B32" s="30" t="s">
        <v>265</v>
      </c>
    </row>
    <row r="33" spans="2:2">
      <c r="B33" s="29"/>
    </row>
    <row r="34" spans="2:2">
      <c r="B34" s="30" t="s">
        <v>266</v>
      </c>
    </row>
    <row r="35" spans="2:2">
      <c r="B35" s="29"/>
    </row>
    <row r="36" spans="2:2">
      <c r="B36" s="30" t="s">
        <v>267</v>
      </c>
    </row>
    <row r="37" spans="2:2">
      <c r="B37" s="29"/>
    </row>
    <row r="38" spans="2:2">
      <c r="B38" s="30" t="s">
        <v>268</v>
      </c>
    </row>
    <row r="39" spans="2:2">
      <c r="B39" s="29"/>
    </row>
    <row r="40" spans="2:2">
      <c r="B40" s="30" t="s">
        <v>269</v>
      </c>
    </row>
    <row r="41" spans="2:2">
      <c r="B41" s="29"/>
    </row>
    <row r="42" spans="2:2">
      <c r="B42" s="30" t="s">
        <v>270</v>
      </c>
    </row>
    <row r="43" spans="2:2">
      <c r="B43" s="29"/>
    </row>
    <row r="44" spans="2:2">
      <c r="B44" s="30" t="s">
        <v>271</v>
      </c>
    </row>
    <row r="45" spans="2:2">
      <c r="B45" s="29"/>
    </row>
    <row r="46" spans="2:2">
      <c r="B46" s="30" t="s">
        <v>272</v>
      </c>
    </row>
    <row r="47" spans="2:2">
      <c r="B47" s="29"/>
    </row>
    <row r="48" spans="2:2">
      <c r="B48" s="30" t="s">
        <v>273</v>
      </c>
    </row>
    <row r="49" spans="2:2">
      <c r="B49" s="29"/>
    </row>
    <row r="50" spans="2:2">
      <c r="B50" s="30" t="s">
        <v>274</v>
      </c>
    </row>
    <row r="51" spans="2:2">
      <c r="B51" s="29"/>
    </row>
    <row r="52" spans="2:2">
      <c r="B52" s="30" t="s">
        <v>275</v>
      </c>
    </row>
    <row r="53" spans="2:2">
      <c r="B53" s="29"/>
    </row>
    <row r="54" spans="2:2">
      <c r="B54" s="30" t="s">
        <v>276</v>
      </c>
    </row>
    <row r="55" spans="2:2">
      <c r="B55" s="29"/>
    </row>
    <row r="56" spans="2:2">
      <c r="B56" s="30" t="s">
        <v>277</v>
      </c>
    </row>
    <row r="57" spans="2:2">
      <c r="B57" s="29"/>
    </row>
    <row r="58" spans="2:2">
      <c r="B58" s="30" t="s">
        <v>278</v>
      </c>
    </row>
    <row r="59" spans="2:2">
      <c r="B59" s="29"/>
    </row>
    <row r="60" spans="2:2">
      <c r="B60" s="30" t="s">
        <v>279</v>
      </c>
    </row>
    <row r="61" spans="2:2">
      <c r="B61" s="29"/>
    </row>
    <row r="62" spans="2:2">
      <c r="B62" s="30" t="s">
        <v>280</v>
      </c>
    </row>
    <row r="63" spans="2:2">
      <c r="B63" s="29"/>
    </row>
    <row r="64" spans="2:2">
      <c r="B64" s="30" t="s">
        <v>281</v>
      </c>
    </row>
    <row r="65" spans="2:2">
      <c r="B65" s="29"/>
    </row>
    <row r="66" spans="2:2">
      <c r="B66" s="30" t="s">
        <v>282</v>
      </c>
    </row>
    <row r="67" spans="2:2">
      <c r="B67" s="29"/>
    </row>
    <row r="68" spans="2:2">
      <c r="B68" s="30" t="s">
        <v>283</v>
      </c>
    </row>
    <row r="69" spans="2:2">
      <c r="B69" s="29"/>
    </row>
    <row r="70" spans="2:2">
      <c r="B70" s="30" t="s">
        <v>284</v>
      </c>
    </row>
    <row r="71" spans="2:2">
      <c r="B71" s="29"/>
    </row>
    <row r="72" spans="2:2">
      <c r="B72" s="30" t="s">
        <v>285</v>
      </c>
    </row>
    <row r="73" spans="2:2">
      <c r="B73" s="29"/>
    </row>
    <row r="74" spans="2:2">
      <c r="B74" s="30" t="s">
        <v>286</v>
      </c>
    </row>
    <row r="75" spans="2:2">
      <c r="B75" s="29"/>
    </row>
    <row r="76" spans="2:2">
      <c r="B76" s="30" t="s">
        <v>287</v>
      </c>
    </row>
    <row r="77" spans="2:2">
      <c r="B77" s="29"/>
    </row>
    <row r="78" spans="2:2">
      <c r="B78" s="30" t="s">
        <v>288</v>
      </c>
    </row>
    <row r="79" spans="2:2">
      <c r="B79" s="29"/>
    </row>
    <row r="80" spans="2:2">
      <c r="B80" s="30" t="s">
        <v>289</v>
      </c>
    </row>
    <row r="81" spans="2:2">
      <c r="B81" s="29"/>
    </row>
    <row r="82" spans="2:2">
      <c r="B82" s="30" t="s">
        <v>290</v>
      </c>
    </row>
    <row r="83" spans="2:2">
      <c r="B83" s="29"/>
    </row>
    <row r="84" spans="2:2">
      <c r="B84" s="30" t="s">
        <v>291</v>
      </c>
    </row>
    <row r="85" spans="2:2">
      <c r="B85" s="29"/>
    </row>
    <row r="86" spans="2:2">
      <c r="B86" s="30" t="s">
        <v>292</v>
      </c>
    </row>
    <row r="87" spans="2:2">
      <c r="B87" s="29"/>
    </row>
    <row r="88" spans="2:2">
      <c r="B88" s="30" t="s">
        <v>293</v>
      </c>
    </row>
    <row r="89" spans="2:2">
      <c r="B89" s="29"/>
    </row>
    <row r="90" spans="2:2">
      <c r="B90" s="30" t="s">
        <v>294</v>
      </c>
    </row>
  </sheetData>
  <mergeCells count="21">
    <mergeCell ref="X2:X3"/>
    <mergeCell ref="M1:M3"/>
    <mergeCell ref="N1:N3"/>
    <mergeCell ref="O1:O3"/>
    <mergeCell ref="P1:P3"/>
    <mergeCell ref="Q1:Q3"/>
    <mergeCell ref="R1:R3"/>
    <mergeCell ref="W1:X1"/>
    <mergeCell ref="L1:L3"/>
    <mergeCell ref="S1:V1"/>
    <mergeCell ref="S2:T2"/>
    <mergeCell ref="U2:V2"/>
    <mergeCell ref="W2:W3"/>
    <mergeCell ref="F2:I2"/>
    <mergeCell ref="J2:K2"/>
    <mergeCell ref="A1:A3"/>
    <mergeCell ref="B1:B3"/>
    <mergeCell ref="C1:C3"/>
    <mergeCell ref="D1:D3"/>
    <mergeCell ref="E1:E3"/>
    <mergeCell ref="F1:K1"/>
  </mergeCells>
  <hyperlinks>
    <hyperlink ref="B4" r:id="rId1"/>
    <hyperlink ref="B6" r:id="rId2"/>
    <hyperlink ref="B8" r:id="rId3"/>
    <hyperlink ref="B10" r:id="rId4"/>
    <hyperlink ref="B12" r:id="rId5"/>
    <hyperlink ref="B14" r:id="rId6"/>
    <hyperlink ref="B16" r:id="rId7"/>
    <hyperlink ref="B18" r:id="rId8"/>
    <hyperlink ref="B20" r:id="rId9"/>
    <hyperlink ref="B22" r:id="rId10"/>
    <hyperlink ref="B24" r:id="rId11"/>
    <hyperlink ref="B26" r:id="rId12"/>
    <hyperlink ref="B28" r:id="rId13"/>
    <hyperlink ref="B30" r:id="rId14"/>
    <hyperlink ref="B32" r:id="rId15"/>
    <hyperlink ref="B34" r:id="rId16"/>
    <hyperlink ref="B36" r:id="rId17"/>
    <hyperlink ref="B38" r:id="rId18"/>
    <hyperlink ref="B40" r:id="rId19"/>
    <hyperlink ref="B42" r:id="rId20"/>
    <hyperlink ref="B44" r:id="rId21"/>
    <hyperlink ref="B46" r:id="rId22"/>
    <hyperlink ref="B48" r:id="rId23"/>
    <hyperlink ref="B50" r:id="rId24"/>
    <hyperlink ref="B52" r:id="rId25"/>
    <hyperlink ref="B54" r:id="rId26"/>
    <hyperlink ref="B56" r:id="rId27"/>
    <hyperlink ref="B58" r:id="rId28"/>
    <hyperlink ref="B60" r:id="rId29"/>
    <hyperlink ref="B62" r:id="rId30"/>
    <hyperlink ref="B64" r:id="rId31"/>
    <hyperlink ref="B66" r:id="rId32"/>
    <hyperlink ref="B68" r:id="rId33"/>
    <hyperlink ref="B70" r:id="rId34"/>
    <hyperlink ref="B72" r:id="rId35"/>
    <hyperlink ref="B74" r:id="rId36"/>
    <hyperlink ref="B76" r:id="rId37"/>
    <hyperlink ref="B78" r:id="rId38"/>
    <hyperlink ref="B80" r:id="rId39"/>
    <hyperlink ref="B82" r:id="rId40"/>
    <hyperlink ref="B84" r:id="rId41"/>
    <hyperlink ref="B86" r:id="rId42"/>
    <hyperlink ref="B88" r:id="rId43"/>
    <hyperlink ref="B90" r:id="rId4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34"/>
  <sheetViews>
    <sheetView workbookViewId="0">
      <pane ySplit="3" topLeftCell="A4" activePane="bottomLeft" state="frozen"/>
      <selection pane="bottomLeft" activeCell="B5" sqref="B5"/>
    </sheetView>
  </sheetViews>
  <sheetFormatPr defaultColWidth="12.5546875" defaultRowHeight="15.75" customHeight="1"/>
  <cols>
    <col min="1" max="1" width="7.44140625" customWidth="1"/>
    <col min="2" max="2" width="38.6640625" customWidth="1"/>
  </cols>
  <sheetData>
    <row r="1" spans="1:24">
      <c r="A1" s="172" t="s">
        <v>0</v>
      </c>
      <c r="B1" s="175" t="s">
        <v>43</v>
      </c>
      <c r="C1" s="177" t="s">
        <v>2</v>
      </c>
      <c r="D1" s="178" t="s">
        <v>3</v>
      </c>
      <c r="E1" s="177" t="s">
        <v>4</v>
      </c>
      <c r="F1" s="179" t="s">
        <v>5</v>
      </c>
      <c r="G1" s="180"/>
      <c r="H1" s="180"/>
      <c r="I1" s="180"/>
      <c r="J1" s="180"/>
      <c r="K1" s="181"/>
      <c r="L1" s="178" t="s">
        <v>6</v>
      </c>
      <c r="M1" s="178" t="s">
        <v>7</v>
      </c>
      <c r="N1" s="178" t="s">
        <v>8</v>
      </c>
      <c r="O1" s="178" t="s">
        <v>9</v>
      </c>
      <c r="P1" s="178" t="s">
        <v>10</v>
      </c>
      <c r="Q1" s="178" t="s">
        <v>44</v>
      </c>
      <c r="R1" s="178" t="s">
        <v>12</v>
      </c>
      <c r="S1" s="179" t="s">
        <v>13</v>
      </c>
      <c r="T1" s="180"/>
      <c r="U1" s="180"/>
      <c r="V1" s="181"/>
      <c r="W1" s="179" t="s">
        <v>14</v>
      </c>
      <c r="X1" s="181"/>
    </row>
    <row r="2" spans="1:24">
      <c r="A2" s="173"/>
      <c r="B2" s="176"/>
      <c r="C2" s="176"/>
      <c r="D2" s="176"/>
      <c r="E2" s="176"/>
      <c r="F2" s="169" t="s">
        <v>15</v>
      </c>
      <c r="G2" s="170"/>
      <c r="H2" s="170"/>
      <c r="I2" s="171"/>
      <c r="J2" s="169" t="s">
        <v>16</v>
      </c>
      <c r="K2" s="171"/>
      <c r="L2" s="176"/>
      <c r="M2" s="176"/>
      <c r="N2" s="176"/>
      <c r="O2" s="176"/>
      <c r="P2" s="176"/>
      <c r="Q2" s="176"/>
      <c r="R2" s="176"/>
      <c r="S2" s="169" t="s">
        <v>17</v>
      </c>
      <c r="T2" s="171"/>
      <c r="U2" s="169" t="s">
        <v>18</v>
      </c>
      <c r="V2" s="171"/>
      <c r="W2" s="182" t="s">
        <v>19</v>
      </c>
      <c r="X2" s="182" t="s">
        <v>20</v>
      </c>
    </row>
    <row r="3" spans="1:24">
      <c r="A3" s="174"/>
      <c r="B3" s="171"/>
      <c r="C3" s="171"/>
      <c r="D3" s="171"/>
      <c r="E3" s="17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71"/>
      <c r="M3" s="171"/>
      <c r="N3" s="171"/>
      <c r="O3" s="171"/>
      <c r="P3" s="171"/>
      <c r="Q3" s="171"/>
      <c r="R3" s="171"/>
      <c r="S3" s="1" t="s">
        <v>19</v>
      </c>
      <c r="T3" s="1" t="s">
        <v>20</v>
      </c>
      <c r="U3" s="1" t="s">
        <v>19</v>
      </c>
      <c r="V3" s="1" t="s">
        <v>20</v>
      </c>
      <c r="W3" s="171"/>
      <c r="X3" s="171"/>
    </row>
    <row r="4" spans="1:24">
      <c r="B4" s="28" t="s">
        <v>295</v>
      </c>
    </row>
    <row r="5" spans="1:24">
      <c r="B5" s="29"/>
    </row>
    <row r="6" spans="1:24">
      <c r="B6" s="30" t="s">
        <v>296</v>
      </c>
    </row>
    <row r="7" spans="1:24">
      <c r="B7" s="29"/>
    </row>
    <row r="8" spans="1:24">
      <c r="B8" s="30" t="s">
        <v>297</v>
      </c>
    </row>
    <row r="9" spans="1:24">
      <c r="B9" s="29"/>
    </row>
    <row r="10" spans="1:24">
      <c r="B10" s="30" t="s">
        <v>298</v>
      </c>
    </row>
    <row r="11" spans="1:24">
      <c r="B11" s="29"/>
    </row>
    <row r="12" spans="1:24">
      <c r="B12" s="30" t="s">
        <v>62</v>
      </c>
    </row>
    <row r="13" spans="1:24">
      <c r="B13" s="29"/>
    </row>
    <row r="14" spans="1:24">
      <c r="B14" s="30" t="s">
        <v>299</v>
      </c>
    </row>
    <row r="15" spans="1:24">
      <c r="B15" s="29"/>
    </row>
    <row r="16" spans="1:24">
      <c r="B16" s="30" t="s">
        <v>300</v>
      </c>
    </row>
    <row r="17" spans="2:2">
      <c r="B17" s="29"/>
    </row>
    <row r="18" spans="2:2">
      <c r="B18" s="30" t="s">
        <v>301</v>
      </c>
    </row>
    <row r="19" spans="2:2">
      <c r="B19" s="29"/>
    </row>
    <row r="20" spans="2:2">
      <c r="B20" s="30" t="s">
        <v>302</v>
      </c>
    </row>
    <row r="21" spans="2:2">
      <c r="B21" s="29"/>
    </row>
    <row r="22" spans="2:2">
      <c r="B22" s="30" t="s">
        <v>303</v>
      </c>
    </row>
    <row r="23" spans="2:2">
      <c r="B23" s="29"/>
    </row>
    <row r="24" spans="2:2">
      <c r="B24" s="30" t="s">
        <v>304</v>
      </c>
    </row>
    <row r="25" spans="2:2">
      <c r="B25" s="29"/>
    </row>
    <row r="26" spans="2:2">
      <c r="B26" s="30" t="s">
        <v>249</v>
      </c>
    </row>
    <row r="27" spans="2:2">
      <c r="B27" s="29"/>
    </row>
    <row r="28" spans="2:2">
      <c r="B28" s="30" t="s">
        <v>305</v>
      </c>
    </row>
    <row r="29" spans="2:2">
      <c r="B29" s="29"/>
    </row>
    <row r="30" spans="2:2">
      <c r="B30" s="30" t="s">
        <v>306</v>
      </c>
    </row>
    <row r="31" spans="2:2">
      <c r="B31" s="29"/>
    </row>
    <row r="32" spans="2:2">
      <c r="B32" s="30" t="s">
        <v>307</v>
      </c>
    </row>
    <row r="33" spans="2:2">
      <c r="B33" s="29"/>
    </row>
    <row r="34" spans="2:2">
      <c r="B34" s="30" t="s">
        <v>308</v>
      </c>
    </row>
  </sheetData>
  <mergeCells count="21">
    <mergeCell ref="X2:X3"/>
    <mergeCell ref="M1:M3"/>
    <mergeCell ref="N1:N3"/>
    <mergeCell ref="O1:O3"/>
    <mergeCell ref="P1:P3"/>
    <mergeCell ref="Q1:Q3"/>
    <mergeCell ref="R1:R3"/>
    <mergeCell ref="W1:X1"/>
    <mergeCell ref="L1:L3"/>
    <mergeCell ref="S1:V1"/>
    <mergeCell ref="S2:T2"/>
    <mergeCell ref="U2:V2"/>
    <mergeCell ref="W2:W3"/>
    <mergeCell ref="F2:I2"/>
    <mergeCell ref="J2:K2"/>
    <mergeCell ref="A1:A3"/>
    <mergeCell ref="B1:B3"/>
    <mergeCell ref="C1:C3"/>
    <mergeCell ref="D1:D3"/>
    <mergeCell ref="E1:E3"/>
    <mergeCell ref="F1:K1"/>
  </mergeCells>
  <hyperlinks>
    <hyperlink ref="B4" r:id="rId1"/>
    <hyperlink ref="B6" r:id="rId2"/>
    <hyperlink ref="B8" r:id="rId3"/>
    <hyperlink ref="B10" r:id="rId4"/>
    <hyperlink ref="B12" r:id="rId5"/>
    <hyperlink ref="B14" r:id="rId6"/>
    <hyperlink ref="B16" r:id="rId7"/>
    <hyperlink ref="B18" r:id="rId8"/>
    <hyperlink ref="B20" r:id="rId9"/>
    <hyperlink ref="B22" r:id="rId10"/>
    <hyperlink ref="B24" r:id="rId11"/>
    <hyperlink ref="B26" r:id="rId12"/>
    <hyperlink ref="B28" r:id="rId13"/>
    <hyperlink ref="B30" r:id="rId14"/>
    <hyperlink ref="B32" r:id="rId15"/>
    <hyperlink ref="B34" r:id="rId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Зведена</vt:lpstr>
      <vt:lpstr>Копія аркуша Зведена</vt:lpstr>
      <vt:lpstr>Гніздичівська ТГ</vt:lpstr>
      <vt:lpstr>Грабовецько-Дулібівська ТГ</vt:lpstr>
      <vt:lpstr>Жидачівська ТГ</vt:lpstr>
      <vt:lpstr>Розвадівська ТГ</vt:lpstr>
      <vt:lpstr>Журавненська ТГ</vt:lpstr>
      <vt:lpstr>Ходорівська ТГ</vt:lpstr>
      <vt:lpstr>Славська ТГ</vt:lpstr>
      <vt:lpstr>Миколаївська ТГ</vt:lpstr>
      <vt:lpstr>Моршинська ТГ</vt:lpstr>
      <vt:lpstr>Стрийська ТГ</vt:lpstr>
      <vt:lpstr>Сколівська ТГ</vt:lpstr>
      <vt:lpstr>Козівська ТГ</vt:lpstr>
      <vt:lpstr>Тростянецька ТГ</vt:lpstr>
      <vt:lpstr>Новороздільська ТГ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2023-03-27T09:38:37Z</dcterms:created>
  <dcterms:modified xsi:type="dcterms:W3CDTF">2023-03-27T09:40:23Z</dcterms:modified>
</cp:coreProperties>
</file>