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Khiem\Downloads\DHBW\"/>
    </mc:Choice>
  </mc:AlternateContent>
  <xr:revisionPtr revIDLastSave="0" documentId="13_ncr:1_{0920497B-CD73-4C75-8B11-9CF779234581}" xr6:coauthVersionLast="47" xr6:coauthVersionMax="47" xr10:uidLastSave="{00000000-0000-0000-0000-000000000000}"/>
  <bookViews>
    <workbookView xWindow="20370" yWindow="-120" windowWidth="29040" windowHeight="15840" xr2:uid="{3BD75EA3-47ED-4B45-9003-11B3070BA44C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I16" i="1" s="1"/>
  <c r="F2" i="1"/>
  <c r="E2" i="1"/>
  <c r="E15" i="1"/>
  <c r="E11" i="1"/>
  <c r="E13" i="1"/>
  <c r="E14" i="1"/>
  <c r="F11" i="1" l="1"/>
  <c r="F13" i="1"/>
  <c r="F14" i="1"/>
  <c r="F15" i="1"/>
  <c r="E10" i="1"/>
  <c r="E4" i="1"/>
  <c r="F4" i="1"/>
  <c r="E5" i="1"/>
  <c r="F5" i="1"/>
  <c r="E6" i="1"/>
  <c r="F6" i="1"/>
  <c r="E7" i="1"/>
  <c r="F7" i="1"/>
  <c r="E8" i="1"/>
  <c r="F8" i="1"/>
  <c r="E9" i="1"/>
  <c r="F9" i="1"/>
  <c r="F10" i="1"/>
  <c r="F3" i="1"/>
  <c r="E3" i="1"/>
  <c r="E16" i="1" l="1"/>
  <c r="F21" i="1"/>
  <c r="E21" i="1"/>
  <c r="F16" i="1"/>
  <c r="E23" i="1" l="1"/>
  <c r="F23" i="1" s="1"/>
  <c r="E18" i="1"/>
  <c r="F18" i="1" s="1"/>
</calcChain>
</file>

<file path=xl/sharedStrings.xml><?xml version="1.0" encoding="utf-8"?>
<sst xmlns="http://schemas.openxmlformats.org/spreadsheetml/2006/main" count="27" uniqueCount="24">
  <si>
    <t>Aufgaben [min]</t>
  </si>
  <si>
    <t xml:space="preserve">Best Case </t>
  </si>
  <si>
    <t xml:space="preserve">Most likely </t>
  </si>
  <si>
    <t>Worst case</t>
  </si>
  <si>
    <t>&lt;T&gt;</t>
  </si>
  <si>
    <t>var</t>
  </si>
  <si>
    <t>D1</t>
  </si>
  <si>
    <t>D2</t>
  </si>
  <si>
    <t>D3</t>
  </si>
  <si>
    <t>D4</t>
  </si>
  <si>
    <t>D5</t>
  </si>
  <si>
    <t>D6</t>
  </si>
  <si>
    <t>D11</t>
  </si>
  <si>
    <t>Setup</t>
  </si>
  <si>
    <t>D7*</t>
  </si>
  <si>
    <t>D8*</t>
  </si>
  <si>
    <t>D9*</t>
  </si>
  <si>
    <t>D12*</t>
  </si>
  <si>
    <t>D13*</t>
  </si>
  <si>
    <t>h</t>
  </si>
  <si>
    <t>Monitored result</t>
  </si>
  <si>
    <t>95% Estimate</t>
  </si>
  <si>
    <t>Nur notwendige Anforderungen</t>
  </si>
  <si>
    <t>D10 existiert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</si>
</sst>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0" fillId="3" borderId="7" xfId="0" applyFill="1" applyBorder="1"/>
    <xf numFmtId="0" fontId="0" fillId="3" borderId="6" xfId="0" applyFill="1" applyBorder="1"/>
    <xf numFmtId="0" fontId="2" fillId="2" borderId="7" xfId="0" applyFont="1" applyFill="1" applyBorder="1"/>
    <xf numFmtId="0" fontId="2" fillId="2" borderId="6" xfId="0" applyFont="1" applyFill="1" applyBorder="1"/>
    <xf numFmtId="0" fontId="0" fillId="4" borderId="7" xfId="0" applyFill="1" applyBorder="1"/>
    <xf numFmtId="0" fontId="0" fillId="4" borderId="6" xfId="0" applyFill="1" applyBorder="1"/>
    <xf numFmtId="0" fontId="0" fillId="0" borderId="10" xfId="0" applyBorder="1"/>
    <xf numFmtId="0" fontId="0" fillId="5" borderId="9" xfId="0" applyFill="1" applyBorder="1"/>
    <xf numFmtId="0" fontId="0" fillId="6" borderId="10" xfId="0" applyFill="1" applyBorder="1"/>
    <xf numFmtId="0" fontId="0" fillId="7" borderId="10" xfId="0" applyFill="1" applyBorder="1"/>
    <xf numFmtId="0" fontId="0" fillId="4" borderId="10" xfId="0" applyFill="1" applyBorder="1"/>
    <xf numFmtId="0" fontId="0" fillId="8" borderId="10" xfId="0" applyFill="1" applyBorder="1"/>
    <xf numFmtId="0" fontId="0" fillId="2" borderId="10" xfId="0" applyFill="1" applyBorder="1"/>
    <xf numFmtId="0" fontId="0" fillId="3" borderId="10" xfId="0" applyFill="1" applyBorder="1"/>
    <xf numFmtId="0" fontId="0" fillId="7" borderId="8" xfId="0" applyFill="1" applyBorder="1"/>
    <xf numFmtId="0" fontId="0" fillId="9" borderId="2" xfId="0" applyFill="1" applyBorder="1"/>
    <xf numFmtId="0" fontId="0" fillId="9" borderId="3" xfId="0" applyFill="1" applyBorder="1"/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1D9-55EE-4ED9-B8A0-34F7167870DA}">
  <dimension ref="A1:K23"/>
  <sheetViews>
    <sheetView tabSelected="1" workbookViewId="0">
      <selection activeCell="K2" sqref="K2"/>
    </sheetView>
  </sheetViews>
  <sheetFormatPr baseColWidth="10" defaultRowHeight="12.75" x14ac:dyDescent="0.2"/>
  <cols>
    <col min="1" max="1" width="19.140625" bestFit="1" customWidth="1"/>
  </cols>
  <sheetData>
    <row r="1" spans="1:11" ht="13.5" thickBot="1" x14ac:dyDescent="0.25">
      <c r="A1" s="4" t="s">
        <v>0</v>
      </c>
      <c r="B1" s="6" t="s">
        <v>1</v>
      </c>
      <c r="C1" s="8" t="s">
        <v>2</v>
      </c>
      <c r="D1" s="10" t="s">
        <v>3</v>
      </c>
      <c r="E1" s="2" t="s">
        <v>4</v>
      </c>
      <c r="F1" s="2" t="s">
        <v>5</v>
      </c>
      <c r="G1" s="2"/>
      <c r="H1" s="13" t="s">
        <v>20</v>
      </c>
      <c r="I1" s="3"/>
    </row>
    <row r="2" spans="1:11" x14ac:dyDescent="0.2">
      <c r="A2" s="5" t="s">
        <v>13</v>
      </c>
      <c r="B2" s="7">
        <v>20</v>
      </c>
      <c r="C2" s="9">
        <v>40</v>
      </c>
      <c r="D2" s="11">
        <v>60</v>
      </c>
      <c r="E2">
        <f>(B2+4*C2+D2)/6</f>
        <v>40</v>
      </c>
      <c r="F2">
        <f>(D2-B2)^2/36</f>
        <v>44.444444444444443</v>
      </c>
      <c r="H2" s="14">
        <v>15</v>
      </c>
    </row>
    <row r="3" spans="1:11" x14ac:dyDescent="0.2">
      <c r="A3" s="5" t="s">
        <v>6</v>
      </c>
      <c r="B3" s="7">
        <v>15</v>
      </c>
      <c r="C3" s="9">
        <v>30</v>
      </c>
      <c r="D3" s="11">
        <v>60</v>
      </c>
      <c r="E3">
        <f>(B3+4*C3+D3)/6</f>
        <v>32.5</v>
      </c>
      <c r="F3">
        <f>(D3-B3)^2/36</f>
        <v>56.25</v>
      </c>
      <c r="H3" s="9">
        <v>30</v>
      </c>
    </row>
    <row r="4" spans="1:11" x14ac:dyDescent="0.2">
      <c r="A4" s="5" t="s">
        <v>7</v>
      </c>
      <c r="B4" s="7">
        <v>20</v>
      </c>
      <c r="C4" s="9">
        <v>45</v>
      </c>
      <c r="D4" s="11">
        <v>60</v>
      </c>
      <c r="E4">
        <f t="shared" ref="E4:E8" si="0">(B4+4*C4+D4)/6</f>
        <v>43.333333333333336</v>
      </c>
      <c r="F4">
        <f t="shared" ref="F4:F15" si="1">(D4-B4)^2/36</f>
        <v>44.444444444444443</v>
      </c>
      <c r="H4" s="15">
        <v>30</v>
      </c>
    </row>
    <row r="5" spans="1:11" x14ac:dyDescent="0.2">
      <c r="A5" s="5" t="s">
        <v>8</v>
      </c>
      <c r="B5" s="7">
        <v>20</v>
      </c>
      <c r="C5" s="9">
        <v>30</v>
      </c>
      <c r="D5" s="11">
        <v>45</v>
      </c>
      <c r="E5">
        <f t="shared" si="0"/>
        <v>30.833333333333332</v>
      </c>
      <c r="F5">
        <f t="shared" si="1"/>
        <v>17.361111111111111</v>
      </c>
      <c r="H5" s="16">
        <v>45</v>
      </c>
    </row>
    <row r="6" spans="1:11" x14ac:dyDescent="0.2">
      <c r="A6" s="5" t="s">
        <v>9</v>
      </c>
      <c r="B6" s="7">
        <v>60</v>
      </c>
      <c r="C6" s="9">
        <v>120</v>
      </c>
      <c r="D6" s="11">
        <v>180</v>
      </c>
      <c r="E6">
        <f t="shared" si="0"/>
        <v>120</v>
      </c>
      <c r="F6">
        <f t="shared" si="1"/>
        <v>400</v>
      </c>
      <c r="H6" s="17">
        <v>165</v>
      </c>
    </row>
    <row r="7" spans="1:11" x14ac:dyDescent="0.2">
      <c r="A7" s="5" t="s">
        <v>10</v>
      </c>
      <c r="B7" s="7">
        <v>90</v>
      </c>
      <c r="C7" s="9">
        <v>120</v>
      </c>
      <c r="D7" s="11">
        <v>180</v>
      </c>
      <c r="E7">
        <f t="shared" si="0"/>
        <v>125</v>
      </c>
      <c r="F7">
        <f t="shared" si="1"/>
        <v>225</v>
      </c>
      <c r="H7" s="18">
        <v>120</v>
      </c>
    </row>
    <row r="8" spans="1:11" x14ac:dyDescent="0.2">
      <c r="A8" s="5" t="s">
        <v>11</v>
      </c>
      <c r="B8" s="7">
        <v>10</v>
      </c>
      <c r="C8" s="9">
        <v>15</v>
      </c>
      <c r="D8" s="11">
        <v>30</v>
      </c>
      <c r="E8">
        <f t="shared" si="0"/>
        <v>16.666666666666668</v>
      </c>
      <c r="F8">
        <f t="shared" si="1"/>
        <v>11.111111111111111</v>
      </c>
      <c r="H8" s="19">
        <v>10</v>
      </c>
    </row>
    <row r="9" spans="1:11" x14ac:dyDescent="0.2">
      <c r="A9" s="5" t="s">
        <v>14</v>
      </c>
      <c r="B9" s="7">
        <v>30</v>
      </c>
      <c r="C9" s="9">
        <v>60</v>
      </c>
      <c r="D9" s="11">
        <v>120</v>
      </c>
      <c r="E9">
        <f>(B9+4*C9+D9)/6</f>
        <v>65</v>
      </c>
      <c r="F9">
        <f t="shared" si="1"/>
        <v>225</v>
      </c>
      <c r="H9" s="16">
        <v>120</v>
      </c>
    </row>
    <row r="10" spans="1:11" x14ac:dyDescent="0.2">
      <c r="A10" s="5" t="s">
        <v>15</v>
      </c>
      <c r="B10" s="7">
        <v>30</v>
      </c>
      <c r="C10" s="9">
        <v>60</v>
      </c>
      <c r="D10" s="11">
        <v>120</v>
      </c>
      <c r="E10">
        <f>(B10+4*C10+D10)/6</f>
        <v>65</v>
      </c>
      <c r="F10">
        <f t="shared" si="1"/>
        <v>225</v>
      </c>
      <c r="H10" s="16">
        <v>120</v>
      </c>
    </row>
    <row r="11" spans="1:11" x14ac:dyDescent="0.2">
      <c r="A11" s="5" t="s">
        <v>16</v>
      </c>
      <c r="B11" s="7">
        <v>60</v>
      </c>
      <c r="C11" s="9">
        <v>90</v>
      </c>
      <c r="D11" s="11">
        <v>180</v>
      </c>
      <c r="E11">
        <f t="shared" ref="E11:E14" si="2">(B11+4*C11+D11)/6</f>
        <v>100</v>
      </c>
      <c r="F11">
        <f t="shared" si="1"/>
        <v>400</v>
      </c>
      <c r="H11" s="17">
        <v>150</v>
      </c>
    </row>
    <row r="12" spans="1:11" x14ac:dyDescent="0.2">
      <c r="A12" s="5"/>
      <c r="B12" s="7"/>
      <c r="C12" s="9"/>
      <c r="D12" s="11"/>
      <c r="H12" s="12"/>
      <c r="J12" t="s">
        <v>23</v>
      </c>
    </row>
    <row r="13" spans="1:11" x14ac:dyDescent="0.2">
      <c r="A13" s="5" t="s">
        <v>12</v>
      </c>
      <c r="B13" s="7">
        <v>300</v>
      </c>
      <c r="C13" s="9">
        <v>600</v>
      </c>
      <c r="D13" s="11">
        <v>1000</v>
      </c>
      <c r="E13">
        <f t="shared" si="2"/>
        <v>616.66666666666663</v>
      </c>
      <c r="F13">
        <f t="shared" si="1"/>
        <v>13611.111111111111</v>
      </c>
      <c r="H13" s="16">
        <v>1000</v>
      </c>
    </row>
    <row r="14" spans="1:11" x14ac:dyDescent="0.2">
      <c r="A14" s="5" t="s">
        <v>17</v>
      </c>
      <c r="B14" s="7">
        <v>30</v>
      </c>
      <c r="C14" s="9">
        <v>60</v>
      </c>
      <c r="D14" s="11">
        <v>120</v>
      </c>
      <c r="E14">
        <f t="shared" si="2"/>
        <v>65</v>
      </c>
      <c r="F14">
        <f t="shared" si="1"/>
        <v>225</v>
      </c>
      <c r="H14" s="18">
        <v>105</v>
      </c>
    </row>
    <row r="15" spans="1:11" ht="13.5" thickBot="1" x14ac:dyDescent="0.25">
      <c r="A15" s="5" t="s">
        <v>18</v>
      </c>
      <c r="B15" s="7">
        <v>30</v>
      </c>
      <c r="C15" s="9">
        <v>60</v>
      </c>
      <c r="D15" s="11">
        <v>90</v>
      </c>
      <c r="E15" s="1">
        <f>(B15+4*C15+D15)/6</f>
        <v>60</v>
      </c>
      <c r="F15" s="1">
        <f t="shared" si="1"/>
        <v>100</v>
      </c>
      <c r="G15" s="1"/>
      <c r="H15" s="20">
        <v>45</v>
      </c>
      <c r="I15" s="1"/>
      <c r="J15" s="1"/>
      <c r="K15" s="1"/>
    </row>
    <row r="16" spans="1:11" ht="14.25" thickTop="1" thickBot="1" x14ac:dyDescent="0.25">
      <c r="E16">
        <f>SUM(E2:E15)</f>
        <v>1380</v>
      </c>
      <c r="F16">
        <f>SUM(F2:F15)</f>
        <v>15584.722222222223</v>
      </c>
      <c r="H16" s="21">
        <f>SUM(H2:H15)</f>
        <v>1955</v>
      </c>
      <c r="I16" s="21">
        <f>H16/60</f>
        <v>32.583333333333336</v>
      </c>
      <c r="J16" s="21" t="s">
        <v>19</v>
      </c>
    </row>
    <row r="17" spans="5:7" x14ac:dyDescent="0.2">
      <c r="E17" t="s">
        <v>21</v>
      </c>
    </row>
    <row r="18" spans="5:7" ht="13.5" thickBot="1" x14ac:dyDescent="0.25">
      <c r="E18" s="22">
        <f>E16+2*(F16^0.5)</f>
        <v>1629.6775698553815</v>
      </c>
      <c r="F18" s="22">
        <f>E18/60</f>
        <v>27.161292830923024</v>
      </c>
      <c r="G18" s="22" t="s">
        <v>19</v>
      </c>
    </row>
    <row r="20" spans="5:7" ht="13.5" thickBot="1" x14ac:dyDescent="0.25">
      <c r="E20" s="23" t="s">
        <v>22</v>
      </c>
      <c r="F20" s="23"/>
      <c r="G20" s="23"/>
    </row>
    <row r="21" spans="5:7" ht="13.5" thickTop="1" x14ac:dyDescent="0.2">
      <c r="E21">
        <f>SUM(E2:E8)+E13</f>
        <v>1025</v>
      </c>
      <c r="F21">
        <f>SUM(F2:F6)+F13</f>
        <v>14173.611111111111</v>
      </c>
    </row>
    <row r="22" spans="5:7" x14ac:dyDescent="0.2">
      <c r="E22" t="s">
        <v>21</v>
      </c>
    </row>
    <row r="23" spans="5:7" ht="13.5" thickBot="1" x14ac:dyDescent="0.25">
      <c r="E23" s="22">
        <f>E21+2*(F21^0.5)</f>
        <v>1263.1059521398918</v>
      </c>
      <c r="F23" s="22">
        <f>E23/60</f>
        <v>21.051765868998196</v>
      </c>
      <c r="G23" s="22" t="s">
        <v>19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Pinnow Kai (ETAS/ESY1)</dc:creator>
  <cp:lastModifiedBy>Thomas Khiem Tran</cp:lastModifiedBy>
  <dcterms:created xsi:type="dcterms:W3CDTF">2022-03-01T07:40:34Z</dcterms:created>
  <dcterms:modified xsi:type="dcterms:W3CDTF">2022-04-11T22:39:24Z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a33a67d2-3956-4ecf-87e3-7c8efaaace7c</vt:lpwstr>
  </property>
</Properties>
</file>