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D:\PetProjects\data-clusterization\k-means-demo\input\"/>
    </mc:Choice>
  </mc:AlternateContent>
  <xr:revisionPtr revIDLastSave="0" documentId="13_ncr:1_{5ECFA892-1CFA-4232-BEB0-FF54FD53392B}" xr6:coauthVersionLast="36" xr6:coauthVersionMax="36" xr10:uidLastSave="{00000000-0000-0000-0000-000000000000}"/>
  <bookViews>
    <workbookView xWindow="0" yWindow="0" windowWidth="27630" windowHeight="12285" xr2:uid="{00000000-000D-0000-FFFF-FFFF00000000}"/>
  </bookViews>
  <sheets>
    <sheet name="сортована загальна таблиця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30" i="1" l="1"/>
  <c r="CP239" i="1" l="1"/>
  <c r="CP188" i="1"/>
  <c r="CP116" i="1"/>
  <c r="CP102" i="1"/>
  <c r="CP95" i="1"/>
  <c r="CP91" i="1"/>
  <c r="CP127" i="1"/>
  <c r="CP124" i="1"/>
  <c r="CP77" i="1"/>
  <c r="CP69" i="1"/>
  <c r="CP62" i="1"/>
  <c r="CP59" i="1"/>
  <c r="CP58" i="1"/>
  <c r="CP52" i="1"/>
  <c r="CP46" i="1"/>
  <c r="CP42" i="1"/>
  <c r="CP34" i="1"/>
  <c r="CP31" i="1"/>
  <c r="CP30" i="1"/>
  <c r="CP24" i="1"/>
  <c r="CP23" i="1"/>
  <c r="CP22" i="1"/>
  <c r="CP16" i="1" l="1"/>
  <c r="CP18" i="1"/>
  <c r="J18" i="1"/>
  <c r="H18" i="1"/>
  <c r="CP15" i="1"/>
  <c r="CP7" i="1"/>
  <c r="BT259" i="1" l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190" i="1"/>
  <c r="H13" i="1" l="1"/>
  <c r="H12" i="1"/>
  <c r="H11" i="1"/>
  <c r="H9" i="1"/>
  <c r="H8" i="1"/>
  <c r="H7" i="1"/>
  <c r="H6" i="1"/>
  <c r="H5" i="1"/>
  <c r="H4" i="1"/>
  <c r="H257" i="1"/>
  <c r="H259" i="1"/>
  <c r="H258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7" i="1"/>
  <c r="H16" i="1"/>
  <c r="H15" i="1"/>
  <c r="H14" i="1"/>
  <c r="H10" i="1"/>
  <c r="CP259" i="1" l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3" i="1"/>
  <c r="CP242" i="1"/>
  <c r="CP241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6" i="1"/>
  <c r="J259" i="1" l="1"/>
  <c r="J258" i="1"/>
  <c r="J257" i="1"/>
  <c r="J256" i="1"/>
  <c r="J255" i="1"/>
  <c r="J253" i="1"/>
  <c r="J252" i="1"/>
  <c r="J251" i="1"/>
  <c r="J250" i="1"/>
  <c r="J249" i="1"/>
  <c r="J248" i="1"/>
  <c r="J247" i="1"/>
  <c r="J246" i="1"/>
  <c r="J245" i="1"/>
  <c r="J244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0" i="1"/>
  <c r="J219" i="1"/>
  <c r="J218" i="1"/>
  <c r="J217" i="1"/>
  <c r="J216" i="1"/>
  <c r="J215" i="1"/>
  <c r="J214" i="1"/>
  <c r="J212" i="1"/>
  <c r="J209" i="1"/>
  <c r="J208" i="1"/>
  <c r="J207" i="1"/>
  <c r="J206" i="1"/>
  <c r="J205" i="1"/>
  <c r="J204" i="1"/>
  <c r="J203" i="1"/>
  <c r="J202" i="1"/>
  <c r="J201" i="1"/>
  <c r="J200" i="1"/>
  <c r="J199" i="1"/>
  <c r="J197" i="1"/>
  <c r="J196" i="1"/>
  <c r="J195" i="1"/>
  <c r="I194" i="1"/>
  <c r="G194" i="1"/>
  <c r="H194" i="1" s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EE178" i="1"/>
  <c r="EC178" i="1"/>
  <c r="DZ178" i="1"/>
  <c r="DX178" i="1"/>
  <c r="DU178" i="1"/>
  <c r="DS178" i="1"/>
  <c r="DP178" i="1"/>
  <c r="DN178" i="1"/>
  <c r="DK178" i="1"/>
  <c r="DI178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EE157" i="1"/>
  <c r="EC157" i="1"/>
  <c r="DZ157" i="1"/>
  <c r="DX157" i="1"/>
  <c r="DU157" i="1"/>
  <c r="DS157" i="1"/>
  <c r="DP157" i="1"/>
  <c r="DN157" i="1"/>
  <c r="DK157" i="1"/>
  <c r="DI157" i="1"/>
  <c r="DF157" i="1"/>
  <c r="DD157" i="1"/>
  <c r="DA157" i="1"/>
  <c r="CY157" i="1"/>
  <c r="CV157" i="1"/>
  <c r="CT157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EE127" i="1"/>
  <c r="EC127" i="1"/>
  <c r="DZ127" i="1"/>
  <c r="DX127" i="1"/>
  <c r="DU127" i="1"/>
  <c r="DS127" i="1"/>
  <c r="DP127" i="1"/>
  <c r="DN127" i="1"/>
  <c r="J127" i="1"/>
  <c r="EE126" i="1"/>
  <c r="EC126" i="1"/>
  <c r="DZ126" i="1"/>
  <c r="DX126" i="1"/>
  <c r="DU126" i="1"/>
  <c r="DS126" i="1"/>
  <c r="DP126" i="1"/>
  <c r="DN126" i="1"/>
  <c r="DK126" i="1"/>
  <c r="DI126" i="1"/>
  <c r="DF126" i="1"/>
  <c r="DD126" i="1"/>
  <c r="DA126" i="1"/>
  <c r="CY126" i="1"/>
  <c r="CV126" i="1"/>
  <c r="CT126" i="1"/>
  <c r="J126" i="1"/>
  <c r="CP125" i="1"/>
  <c r="J125" i="1"/>
  <c r="J124" i="1"/>
  <c r="CP123" i="1"/>
  <c r="CP122" i="1"/>
  <c r="J122" i="1"/>
  <c r="CP121" i="1"/>
  <c r="CP120" i="1"/>
  <c r="J120" i="1"/>
  <c r="CP119" i="1"/>
  <c r="J119" i="1"/>
  <c r="CP118" i="1"/>
  <c r="J118" i="1"/>
  <c r="CP117" i="1"/>
  <c r="J117" i="1"/>
  <c r="J116" i="1"/>
  <c r="CP115" i="1"/>
  <c r="J115" i="1"/>
  <c r="CP114" i="1"/>
  <c r="J114" i="1"/>
  <c r="CP113" i="1"/>
  <c r="J113" i="1"/>
  <c r="CP112" i="1"/>
  <c r="J112" i="1"/>
  <c r="CP111" i="1"/>
  <c r="J111" i="1"/>
  <c r="CP110" i="1"/>
  <c r="J110" i="1"/>
  <c r="CP109" i="1"/>
  <c r="J109" i="1"/>
  <c r="CP108" i="1"/>
  <c r="J108" i="1"/>
  <c r="CP107" i="1"/>
  <c r="J107" i="1"/>
  <c r="CP106" i="1"/>
  <c r="J106" i="1"/>
  <c r="CP105" i="1"/>
  <c r="J105" i="1"/>
  <c r="CP104" i="1"/>
  <c r="J104" i="1"/>
  <c r="CP103" i="1"/>
  <c r="J103" i="1"/>
  <c r="J102" i="1"/>
  <c r="CP101" i="1"/>
  <c r="J101" i="1"/>
  <c r="CP100" i="1"/>
  <c r="J100" i="1"/>
  <c r="CP99" i="1"/>
  <c r="J99" i="1"/>
  <c r="CP98" i="1"/>
  <c r="J98" i="1"/>
  <c r="CP97" i="1"/>
  <c r="J97" i="1"/>
  <c r="CP96" i="1"/>
  <c r="J96" i="1"/>
  <c r="J95" i="1"/>
  <c r="CP94" i="1"/>
  <c r="J94" i="1"/>
  <c r="CP93" i="1"/>
  <c r="J93" i="1"/>
  <c r="CP92" i="1"/>
  <c r="J92" i="1"/>
  <c r="J91" i="1"/>
  <c r="CP90" i="1"/>
  <c r="J90" i="1"/>
  <c r="CP89" i="1"/>
  <c r="J89" i="1"/>
  <c r="CP88" i="1"/>
  <c r="J88" i="1"/>
  <c r="CP87" i="1"/>
  <c r="J87" i="1"/>
  <c r="CP86" i="1"/>
  <c r="J86" i="1"/>
  <c r="CP85" i="1"/>
  <c r="J85" i="1"/>
  <c r="CP84" i="1"/>
  <c r="J84" i="1"/>
  <c r="CP83" i="1"/>
  <c r="J83" i="1"/>
  <c r="CP82" i="1"/>
  <c r="J82" i="1"/>
  <c r="CP81" i="1"/>
  <c r="J81" i="1"/>
  <c r="CP80" i="1"/>
  <c r="J80" i="1"/>
  <c r="CP79" i="1"/>
  <c r="J79" i="1"/>
  <c r="CP78" i="1"/>
  <c r="J78" i="1"/>
  <c r="J77" i="1"/>
  <c r="CP76" i="1"/>
  <c r="J76" i="1"/>
  <c r="CP75" i="1"/>
  <c r="J75" i="1"/>
  <c r="CP74" i="1"/>
  <c r="CP73" i="1"/>
  <c r="J73" i="1"/>
  <c r="CP72" i="1"/>
  <c r="J72" i="1"/>
  <c r="CP71" i="1"/>
  <c r="J71" i="1"/>
  <c r="CP70" i="1"/>
  <c r="J70" i="1"/>
  <c r="J69" i="1"/>
  <c r="CP68" i="1"/>
  <c r="J68" i="1"/>
  <c r="CP67" i="1"/>
  <c r="J67" i="1"/>
  <c r="CP66" i="1"/>
  <c r="J66" i="1"/>
  <c r="CP65" i="1"/>
  <c r="J65" i="1"/>
  <c r="CP64" i="1"/>
  <c r="J64" i="1"/>
  <c r="CP63" i="1"/>
  <c r="J62" i="1"/>
  <c r="CP61" i="1"/>
  <c r="J61" i="1"/>
  <c r="CP60" i="1"/>
  <c r="J60" i="1"/>
  <c r="J59" i="1"/>
  <c r="J58" i="1"/>
  <c r="CP57" i="1"/>
  <c r="J57" i="1"/>
  <c r="CP56" i="1"/>
  <c r="I56" i="1"/>
  <c r="G56" i="1"/>
  <c r="H56" i="1" s="1"/>
  <c r="CP55" i="1"/>
  <c r="J55" i="1"/>
  <c r="EE54" i="1"/>
  <c r="EC54" i="1"/>
  <c r="DZ54" i="1"/>
  <c r="DX54" i="1"/>
  <c r="CP54" i="1"/>
  <c r="J54" i="1"/>
  <c r="CP53" i="1"/>
  <c r="J53" i="1"/>
  <c r="J52" i="1"/>
  <c r="CP51" i="1"/>
  <c r="J51" i="1"/>
  <c r="CP50" i="1"/>
  <c r="J50" i="1"/>
  <c r="EE49" i="1"/>
  <c r="EC49" i="1"/>
  <c r="DZ49" i="1"/>
  <c r="DX49" i="1"/>
  <c r="DU49" i="1"/>
  <c r="DS49" i="1"/>
  <c r="DP49" i="1"/>
  <c r="DN49" i="1"/>
  <c r="DK49" i="1"/>
  <c r="DI49" i="1"/>
  <c r="DF49" i="1"/>
  <c r="DD49" i="1"/>
  <c r="DA49" i="1"/>
  <c r="CY49" i="1"/>
  <c r="CV49" i="1"/>
  <c r="CT49" i="1"/>
  <c r="CP49" i="1"/>
  <c r="J49" i="1"/>
  <c r="CP48" i="1"/>
  <c r="J48" i="1"/>
  <c r="CP47" i="1"/>
  <c r="J47" i="1"/>
  <c r="J46" i="1"/>
  <c r="EE45" i="1"/>
  <c r="EC45" i="1"/>
  <c r="CP45" i="1"/>
  <c r="J45" i="1"/>
  <c r="EE44" i="1"/>
  <c r="EC44" i="1"/>
  <c r="DZ44" i="1"/>
  <c r="DX44" i="1"/>
  <c r="CP44" i="1"/>
  <c r="J44" i="1"/>
  <c r="CP43" i="1"/>
  <c r="J43" i="1"/>
  <c r="J42" i="1"/>
  <c r="CP41" i="1"/>
  <c r="J41" i="1"/>
  <c r="CP40" i="1"/>
  <c r="J40" i="1"/>
  <c r="CP39" i="1"/>
  <c r="J39" i="1"/>
  <c r="CP38" i="1"/>
  <c r="J38" i="1"/>
  <c r="CP37" i="1"/>
  <c r="J37" i="1"/>
  <c r="EE36" i="1"/>
  <c r="EC36" i="1"/>
  <c r="DZ36" i="1"/>
  <c r="DX36" i="1"/>
  <c r="DU36" i="1"/>
  <c r="DS36" i="1"/>
  <c r="DP36" i="1"/>
  <c r="DN36" i="1"/>
  <c r="DK36" i="1"/>
  <c r="DI36" i="1"/>
  <c r="DF36" i="1"/>
  <c r="DD36" i="1"/>
  <c r="CV36" i="1"/>
  <c r="CT36" i="1"/>
  <c r="CP36" i="1"/>
  <c r="J36" i="1"/>
  <c r="CP35" i="1"/>
  <c r="J35" i="1"/>
  <c r="DK34" i="1"/>
  <c r="DI34" i="1"/>
  <c r="DF34" i="1"/>
  <c r="DD34" i="1"/>
  <c r="DA34" i="1"/>
  <c r="CY34" i="1"/>
  <c r="CV34" i="1"/>
  <c r="CT34" i="1"/>
  <c r="J34" i="1"/>
  <c r="CP33" i="1"/>
  <c r="J33" i="1"/>
  <c r="EE32" i="1"/>
  <c r="EC32" i="1"/>
  <c r="DU32" i="1"/>
  <c r="DS32" i="1"/>
  <c r="CP32" i="1"/>
  <c r="J32" i="1"/>
  <c r="J31" i="1"/>
  <c r="J30" i="1"/>
  <c r="CP29" i="1"/>
  <c r="J29" i="1"/>
  <c r="CP28" i="1"/>
  <c r="J28" i="1"/>
  <c r="CP27" i="1"/>
  <c r="J27" i="1"/>
  <c r="EE26" i="1"/>
  <c r="EC26" i="1"/>
  <c r="CP26" i="1"/>
  <c r="J26" i="1"/>
  <c r="CP25" i="1"/>
  <c r="J25" i="1"/>
  <c r="J24" i="1"/>
  <c r="EE23" i="1"/>
  <c r="EC23" i="1"/>
  <c r="DZ23" i="1"/>
  <c r="DX23" i="1"/>
  <c r="DU23" i="1"/>
  <c r="DS23" i="1"/>
  <c r="DP23" i="1"/>
  <c r="DN23" i="1"/>
  <c r="DK23" i="1"/>
  <c r="DI23" i="1"/>
  <c r="DF23" i="1"/>
  <c r="DD23" i="1"/>
  <c r="DA23" i="1"/>
  <c r="CY23" i="1"/>
  <c r="CV23" i="1"/>
  <c r="CT23" i="1"/>
  <c r="J23" i="1"/>
  <c r="EE22" i="1"/>
  <c r="EC22" i="1"/>
  <c r="DZ22" i="1"/>
  <c r="DX22" i="1"/>
  <c r="DU22" i="1"/>
  <c r="DS22" i="1"/>
  <c r="DP22" i="1"/>
  <c r="DN22" i="1"/>
  <c r="DK22" i="1"/>
  <c r="DI22" i="1"/>
  <c r="DF22" i="1"/>
  <c r="DD22" i="1"/>
  <c r="DA22" i="1"/>
  <c r="CY22" i="1"/>
  <c r="CV22" i="1"/>
  <c r="CT22" i="1"/>
  <c r="J22" i="1"/>
  <c r="EE21" i="1"/>
  <c r="EC21" i="1"/>
  <c r="DZ21" i="1"/>
  <c r="DX21" i="1"/>
  <c r="DU21" i="1"/>
  <c r="DS21" i="1"/>
  <c r="DP21" i="1"/>
  <c r="DN21" i="1"/>
  <c r="DK21" i="1"/>
  <c r="DI21" i="1"/>
  <c r="DF21" i="1"/>
  <c r="DD21" i="1"/>
  <c r="DA21" i="1"/>
  <c r="CY21" i="1"/>
  <c r="CV21" i="1"/>
  <c r="CT21" i="1"/>
  <c r="CP21" i="1"/>
  <c r="J21" i="1"/>
  <c r="EE20" i="1"/>
  <c r="EC20" i="1"/>
  <c r="DZ20" i="1"/>
  <c r="DX20" i="1"/>
  <c r="DU20" i="1"/>
  <c r="DS20" i="1"/>
  <c r="DP20" i="1"/>
  <c r="DN20" i="1"/>
  <c r="DK20" i="1"/>
  <c r="DI20" i="1"/>
  <c r="DF20" i="1"/>
  <c r="DD20" i="1"/>
  <c r="DA20" i="1"/>
  <c r="CY20" i="1"/>
  <c r="CV20" i="1"/>
  <c r="CT20" i="1"/>
  <c r="CP20" i="1"/>
  <c r="I20" i="1"/>
  <c r="G20" i="1"/>
  <c r="H20" i="1" s="1"/>
  <c r="EE19" i="1"/>
  <c r="EC19" i="1"/>
  <c r="DZ19" i="1"/>
  <c r="DX19" i="1"/>
  <c r="DU19" i="1"/>
  <c r="DS19" i="1"/>
  <c r="DP19" i="1"/>
  <c r="DN19" i="1"/>
  <c r="DK19" i="1"/>
  <c r="DI19" i="1"/>
  <c r="DF19" i="1"/>
  <c r="DD19" i="1"/>
  <c r="DA19" i="1"/>
  <c r="CY19" i="1"/>
  <c r="CV19" i="1"/>
  <c r="CT19" i="1"/>
  <c r="CP19" i="1"/>
  <c r="J19" i="1"/>
  <c r="EE18" i="1"/>
  <c r="EC18" i="1"/>
  <c r="DZ18" i="1"/>
  <c r="DX18" i="1"/>
  <c r="DU18" i="1"/>
  <c r="DS18" i="1"/>
  <c r="DP18" i="1"/>
  <c r="DN18" i="1"/>
  <c r="DK18" i="1"/>
  <c r="DI18" i="1"/>
  <c r="DF18" i="1"/>
  <c r="DD18" i="1"/>
  <c r="DA18" i="1"/>
  <c r="CY18" i="1"/>
  <c r="CV18" i="1"/>
  <c r="CT18" i="1"/>
  <c r="EE17" i="1"/>
  <c r="EC17" i="1"/>
  <c r="DZ17" i="1"/>
  <c r="DX17" i="1"/>
  <c r="DU17" i="1"/>
  <c r="DS17" i="1"/>
  <c r="DP17" i="1"/>
  <c r="DN17" i="1"/>
  <c r="DK17" i="1"/>
  <c r="DI17" i="1"/>
  <c r="DF17" i="1"/>
  <c r="DD17" i="1"/>
  <c r="DA17" i="1"/>
  <c r="CY17" i="1"/>
  <c r="CV17" i="1"/>
  <c r="CT17" i="1"/>
  <c r="CP17" i="1"/>
  <c r="J17" i="1"/>
  <c r="EE16" i="1"/>
  <c r="EC16" i="1"/>
  <c r="DZ16" i="1"/>
  <c r="DX16" i="1"/>
  <c r="DU16" i="1"/>
  <c r="DS16" i="1"/>
  <c r="DP16" i="1"/>
  <c r="DN16" i="1"/>
  <c r="EE15" i="1"/>
  <c r="EC15" i="1"/>
  <c r="DZ15" i="1"/>
  <c r="DX15" i="1"/>
  <c r="DU15" i="1"/>
  <c r="DS15" i="1"/>
  <c r="DP15" i="1"/>
  <c r="DN15" i="1"/>
  <c r="DK15" i="1"/>
  <c r="DI15" i="1"/>
  <c r="DF15" i="1"/>
  <c r="DD15" i="1"/>
  <c r="DA15" i="1"/>
  <c r="CY15" i="1"/>
  <c r="CV15" i="1"/>
  <c r="CT15" i="1"/>
  <c r="J15" i="1"/>
  <c r="EE14" i="1"/>
  <c r="EC14" i="1"/>
  <c r="DZ14" i="1"/>
  <c r="DX14" i="1"/>
  <c r="DU14" i="1"/>
  <c r="DS14" i="1"/>
  <c r="CP14" i="1"/>
  <c r="J14" i="1"/>
  <c r="EE13" i="1"/>
  <c r="EC13" i="1"/>
  <c r="DZ13" i="1"/>
  <c r="DX13" i="1"/>
  <c r="DU13" i="1"/>
  <c r="DS13" i="1"/>
  <c r="DP13" i="1"/>
  <c r="DN13" i="1"/>
  <c r="DK13" i="1"/>
  <c r="DI13" i="1"/>
  <c r="DF13" i="1"/>
  <c r="DD13" i="1"/>
  <c r="DA13" i="1"/>
  <c r="CY13" i="1"/>
  <c r="CV13" i="1"/>
  <c r="CT13" i="1"/>
  <c r="CP13" i="1"/>
  <c r="J13" i="1"/>
  <c r="EE12" i="1"/>
  <c r="EC12" i="1"/>
  <c r="DZ12" i="1"/>
  <c r="DX12" i="1"/>
  <c r="DU12" i="1"/>
  <c r="DS12" i="1"/>
  <c r="DP12" i="1"/>
  <c r="DN12" i="1"/>
  <c r="DK12" i="1"/>
  <c r="DI12" i="1"/>
  <c r="DF12" i="1"/>
  <c r="DD12" i="1"/>
  <c r="DA12" i="1"/>
  <c r="CY12" i="1"/>
  <c r="CV12" i="1"/>
  <c r="CT12" i="1"/>
  <c r="CP12" i="1"/>
  <c r="J12" i="1"/>
  <c r="EE11" i="1"/>
  <c r="EC11" i="1"/>
  <c r="DZ11" i="1"/>
  <c r="DX11" i="1"/>
  <c r="DU11" i="1"/>
  <c r="DS11" i="1"/>
  <c r="DP11" i="1"/>
  <c r="DN11" i="1"/>
  <c r="DK11" i="1"/>
  <c r="DI11" i="1"/>
  <c r="DF11" i="1"/>
  <c r="DD11" i="1"/>
  <c r="DA11" i="1"/>
  <c r="CY11" i="1"/>
  <c r="CV11" i="1"/>
  <c r="CT11" i="1"/>
  <c r="CP11" i="1"/>
  <c r="J11" i="1"/>
  <c r="EE10" i="1"/>
  <c r="EC10" i="1"/>
  <c r="DZ10" i="1"/>
  <c r="DX10" i="1"/>
  <c r="DU10" i="1"/>
  <c r="DS10" i="1"/>
  <c r="DP10" i="1"/>
  <c r="DN10" i="1"/>
  <c r="DK10" i="1"/>
  <c r="DI10" i="1"/>
  <c r="DF10" i="1"/>
  <c r="DD10" i="1"/>
  <c r="DA10" i="1"/>
  <c r="CY10" i="1"/>
  <c r="CV10" i="1"/>
  <c r="CP10" i="1"/>
  <c r="J10" i="1"/>
  <c r="EE9" i="1"/>
  <c r="EC9" i="1"/>
  <c r="DZ9" i="1"/>
  <c r="DX9" i="1"/>
  <c r="DU9" i="1"/>
  <c r="DS9" i="1"/>
  <c r="DP9" i="1"/>
  <c r="DN9" i="1"/>
  <c r="DK9" i="1"/>
  <c r="DI9" i="1"/>
  <c r="DF9" i="1"/>
  <c r="DD9" i="1"/>
  <c r="DA9" i="1"/>
  <c r="CY9" i="1"/>
  <c r="CV9" i="1"/>
  <c r="CT9" i="1"/>
  <c r="CP9" i="1"/>
  <c r="J9" i="1"/>
  <c r="EE8" i="1"/>
  <c r="EC8" i="1"/>
  <c r="DZ8" i="1"/>
  <c r="DX8" i="1"/>
  <c r="DU8" i="1"/>
  <c r="DS8" i="1"/>
  <c r="DP8" i="1"/>
  <c r="DN8" i="1"/>
  <c r="DK8" i="1"/>
  <c r="DI8" i="1"/>
  <c r="DF8" i="1"/>
  <c r="DD8" i="1"/>
  <c r="DA8" i="1"/>
  <c r="CY8" i="1"/>
  <c r="CV8" i="1"/>
  <c r="CT8" i="1"/>
  <c r="CP8" i="1"/>
  <c r="J8" i="1"/>
  <c r="EE7" i="1"/>
  <c r="EC7" i="1"/>
  <c r="DZ7" i="1"/>
  <c r="DX7" i="1"/>
  <c r="DU7" i="1"/>
  <c r="DS7" i="1"/>
  <c r="DP7" i="1"/>
  <c r="DN7" i="1"/>
  <c r="DK7" i="1"/>
  <c r="DI7" i="1"/>
  <c r="DF7" i="1"/>
  <c r="DD7" i="1"/>
  <c r="DA7" i="1"/>
  <c r="CY7" i="1"/>
  <c r="CV7" i="1"/>
  <c r="CT7" i="1"/>
  <c r="J7" i="1"/>
  <c r="EE6" i="1"/>
  <c r="EC6" i="1"/>
  <c r="DZ6" i="1"/>
  <c r="DX6" i="1"/>
  <c r="DU6" i="1"/>
  <c r="DS6" i="1"/>
  <c r="DP6" i="1"/>
  <c r="DN6" i="1"/>
  <c r="DK6" i="1"/>
  <c r="DI6" i="1"/>
  <c r="DF6" i="1"/>
  <c r="DD6" i="1"/>
  <c r="DA6" i="1"/>
  <c r="CY6" i="1"/>
  <c r="CV6" i="1"/>
  <c r="CT6" i="1"/>
  <c r="CP6" i="1"/>
  <c r="J6" i="1"/>
  <c r="EE5" i="1"/>
  <c r="EC5" i="1"/>
  <c r="DZ5" i="1"/>
  <c r="DX5" i="1"/>
  <c r="DU5" i="1"/>
  <c r="DS5" i="1"/>
  <c r="DP5" i="1"/>
  <c r="DN5" i="1"/>
  <c r="DK5" i="1"/>
  <c r="DI5" i="1"/>
  <c r="DF5" i="1"/>
  <c r="DD5" i="1"/>
  <c r="DA5" i="1"/>
  <c r="CY5" i="1"/>
  <c r="CV5" i="1"/>
  <c r="CT5" i="1"/>
  <c r="CP5" i="1"/>
  <c r="J5" i="1"/>
  <c r="EE4" i="1"/>
  <c r="EC4" i="1"/>
  <c r="DZ4" i="1"/>
  <c r="DX4" i="1"/>
  <c r="DU4" i="1"/>
  <c r="DS4" i="1"/>
  <c r="DP4" i="1"/>
  <c r="DN4" i="1"/>
  <c r="DK4" i="1"/>
  <c r="DI4" i="1"/>
  <c r="DF4" i="1"/>
  <c r="DD4" i="1"/>
  <c r="DA4" i="1"/>
  <c r="CY4" i="1"/>
  <c r="CV4" i="1"/>
  <c r="CT4" i="1"/>
  <c r="CP4" i="1"/>
  <c r="J4" i="1"/>
  <c r="J20" i="1" l="1"/>
  <c r="J194" i="1"/>
  <c r="J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Anastasiya Karpyak</author>
  </authors>
  <commentList>
    <comment ref="G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Anastasiya Karpyak:</t>
        </r>
        <r>
          <rPr>
            <sz val="9"/>
            <color indexed="81"/>
            <rFont val="Tahoma"/>
            <family val="2"/>
          </rPr>
          <t xml:space="preserve">
2000+
</t>
        </r>
      </text>
    </comment>
  </commentList>
</comments>
</file>

<file path=xl/sharedStrings.xml><?xml version="1.0" encoding="utf-8"?>
<sst xmlns="http://schemas.openxmlformats.org/spreadsheetml/2006/main" count="1848" uniqueCount="854">
  <si>
    <t xml:space="preserve">посилання на сторінку Clutch </t>
  </si>
  <si>
    <t xml:space="preserve">Clutch </t>
  </si>
  <si>
    <t>Linkedin</t>
  </si>
  <si>
    <t>DOU</t>
  </si>
  <si>
    <t>Clutch</t>
  </si>
  <si>
    <t>Назва компанії</t>
  </si>
  <si>
    <t>web</t>
  </si>
  <si>
    <t>Location</t>
  </si>
  <si>
    <t>Main office location</t>
  </si>
  <si>
    <t>категорія компанії</t>
  </si>
  <si>
    <t>загальна кількість працівників у LinkedIn</t>
  </si>
  <si>
    <t>Україна кількість працівників у LinkedIn</t>
  </si>
  <si>
    <t>% працівників в Україні</t>
  </si>
  <si>
    <t>індекс задоволеності</t>
  </si>
  <si>
    <t>min. project size $</t>
  </si>
  <si>
    <t>avg. hourly rate</t>
  </si>
  <si>
    <t>оцінка компанії на Clutch</t>
  </si>
  <si>
    <t>Client focus %</t>
  </si>
  <si>
    <t>Категорія ТОП-15</t>
  </si>
  <si>
    <t>Focus Service lines %</t>
  </si>
  <si>
    <t>Industry focus %</t>
  </si>
  <si>
    <t>січень 2018</t>
  </si>
  <si>
    <t>липень 2018</t>
  </si>
  <si>
    <t>січень 2019</t>
  </si>
  <si>
    <t>липень 2019</t>
  </si>
  <si>
    <t>січень 2020</t>
  </si>
  <si>
    <t>липень 2020</t>
  </si>
  <si>
    <t>січень 2021</t>
  </si>
  <si>
    <t>липень 2021</t>
  </si>
  <si>
    <t>кількість працівників</t>
  </si>
  <si>
    <t>Загальний бал</t>
  </si>
  <si>
    <t>Компенсація</t>
  </si>
  <si>
    <t>Умови праці</t>
  </si>
  <si>
    <t>Кар'єра</t>
  </si>
  <si>
    <t>Проект</t>
  </si>
  <si>
    <t>Лояльність</t>
  </si>
  <si>
    <t>min</t>
  </si>
  <si>
    <t>max</t>
  </si>
  <si>
    <t>reviews</t>
  </si>
  <si>
    <t>clients&amp;experience</t>
  </si>
  <si>
    <t>market presence</t>
  </si>
  <si>
    <t>Enterprise (&gt;$1B)</t>
  </si>
  <si>
    <t>Midmarket ($10M - $1B)</t>
  </si>
  <si>
    <t>Small Business (&lt;$10M)</t>
  </si>
  <si>
    <t>Top App Developers in Ukraine/ загалом 915 компаній з України</t>
  </si>
  <si>
    <t>Top Software Developers in Ukraine/загалом 874</t>
  </si>
  <si>
    <t>Top Web Developers in Ukraine/загалом 1290 компаній</t>
  </si>
  <si>
    <t>Top Ukraine Virtual Reality &amp; Augmented Reality Developers/92 компанії</t>
  </si>
  <si>
    <t>Top Ukraine Artificial Intelligence Companies/152 компанії</t>
  </si>
  <si>
    <t>Top Blockchain Developers in Ukraine/109</t>
  </si>
  <si>
    <t>Top Web Designers in Ukraine/465 компаній</t>
  </si>
  <si>
    <t>Top UX Designers in Ukraine</t>
  </si>
  <si>
    <t>Top Ukraine Search Engine Optimization Services Companies/171 компанія</t>
  </si>
  <si>
    <t>Top Ukraine Staff Augmentation Services/200 компаній</t>
  </si>
  <si>
    <t xml:space="preserve">
Top Ukraine Data Analytics Companies</t>
  </si>
  <si>
    <t>Top Ukraine Software Quality Assurance Companies</t>
  </si>
  <si>
    <t>Top Ukraine Cloud Computing Consultants/107 компаній</t>
  </si>
  <si>
    <t>Top Cybersecurity Consulting Companies in Ukraine/58 компаній</t>
  </si>
  <si>
    <t>Top Ukraine IoT Companies/110 компаній</t>
  </si>
  <si>
    <t>Top Ukraine Product Designers/77 компаній</t>
  </si>
  <si>
    <t>Search Engine Optimization</t>
  </si>
  <si>
    <t>Web Design</t>
  </si>
  <si>
    <t>Advertising</t>
  </si>
  <si>
    <t>Branding</t>
  </si>
  <si>
    <t>Content marketing</t>
  </si>
  <si>
    <t>Public Relations</t>
  </si>
  <si>
    <t>Social Media Marketing</t>
  </si>
  <si>
    <t>BI &amp; Big Data Consulting &amp; SI</t>
  </si>
  <si>
    <t>Custom Software Development</t>
  </si>
  <si>
    <t>Enterprise App Modernization</t>
  </si>
  <si>
    <t>IT strategy consulting</t>
  </si>
  <si>
    <t>AR/VR Development</t>
  </si>
  <si>
    <t>Application testing</t>
  </si>
  <si>
    <t>Artificial Intelligence</t>
  </si>
  <si>
    <t>Blockchain</t>
  </si>
  <si>
    <t>Business consulting</t>
  </si>
  <si>
    <t>Cloud Consulting</t>
  </si>
  <si>
    <t>Cybersecurity</t>
  </si>
  <si>
    <t>E-comerce development</t>
  </si>
  <si>
    <t>IoT development</t>
  </si>
  <si>
    <t>Product design</t>
  </si>
  <si>
    <t>UX/UI Design</t>
  </si>
  <si>
    <t>Web development</t>
  </si>
  <si>
    <t>Digital Strategy</t>
  </si>
  <si>
    <t>IT Staff Augmentation</t>
  </si>
  <si>
    <t>IT managed services</t>
  </si>
  <si>
    <t>Mobile app Development</t>
  </si>
  <si>
    <t>Other</t>
  </si>
  <si>
    <t>CRM, ERP consulting and SI</t>
  </si>
  <si>
    <t>дисперсія</t>
  </si>
  <si>
    <t>Business services</t>
  </si>
  <si>
    <t>Consumer products &amp; services</t>
  </si>
  <si>
    <t>Other industries</t>
  </si>
  <si>
    <t>Information technology</t>
  </si>
  <si>
    <t>Medical</t>
  </si>
  <si>
    <t>Retail</t>
  </si>
  <si>
    <t>Media</t>
  </si>
  <si>
    <t>Arts, entertainment &amp; music</t>
  </si>
  <si>
    <t>Automotive</t>
  </si>
  <si>
    <t>Financial services</t>
  </si>
  <si>
    <t>Hospitality &amp; leisure</t>
  </si>
  <si>
    <t>Gambling</t>
  </si>
  <si>
    <t>Telecomunications</t>
  </si>
  <si>
    <t>Advertising &amp; marketing</t>
  </si>
  <si>
    <t>GPS, Navigation &amp; GIS</t>
  </si>
  <si>
    <t>Supply Chain, logistics and Transport</t>
  </si>
  <si>
    <t>E-commerce</t>
  </si>
  <si>
    <t>Education</t>
  </si>
  <si>
    <t>Gaming</t>
  </si>
  <si>
    <t>Real Estate</t>
  </si>
  <si>
    <t>Manufacturing</t>
  </si>
  <si>
    <t>спеціалісти в Україні</t>
  </si>
  <si>
    <t>технічні спеціалісти кількість</t>
  </si>
  <si>
    <t>технічні спеціалісти %</t>
  </si>
  <si>
    <t>вакансії в Україні</t>
  </si>
  <si>
    <t>% вакансій до кількості працівників</t>
  </si>
  <si>
    <t xml:space="preserve">EPAM </t>
  </si>
  <si>
    <t>https://clutch.co/profile/epam-systems#summary</t>
  </si>
  <si>
    <t>Greater, United Kingdom</t>
  </si>
  <si>
    <t>Newtown, PA, USA</t>
  </si>
  <si>
    <t>250 - 999</t>
  </si>
  <si>
    <t>понад 1500</t>
  </si>
  <si>
    <t>SoftServe</t>
  </si>
  <si>
    <t>https://clutch.co/profile/softserve#summary</t>
  </si>
  <si>
    <t>Austin, TX</t>
  </si>
  <si>
    <t>10,000+</t>
  </si>
  <si>
    <t xml:space="preserve">GlobalLogic </t>
  </si>
  <si>
    <t>https://clutch.co/profile/globallogic#summary</t>
  </si>
  <si>
    <t>San Jose, CA</t>
  </si>
  <si>
    <t xml:space="preserve">Luxoft </t>
  </si>
  <si>
    <t>https://clutch.co/profile/luxoft#summary</t>
  </si>
  <si>
    <t>București, Romania</t>
  </si>
  <si>
    <t>не вказано</t>
  </si>
  <si>
    <t>Ciklum</t>
  </si>
  <si>
    <t>https://clutch.co/profile/ciklum#summary</t>
  </si>
  <si>
    <t>London, United Kingdom</t>
  </si>
  <si>
    <t>London, England</t>
  </si>
  <si>
    <t>1,000 - 9,999</t>
  </si>
  <si>
    <t>NIX</t>
  </si>
  <si>
    <t>https://clutch.co/profile/nix#summary</t>
  </si>
  <si>
    <t>Saint Petersburg
United States</t>
  </si>
  <si>
    <t>DataArt</t>
  </si>
  <si>
    <t>https://clutch.co/profile/dataart#summary</t>
  </si>
  <si>
    <t>New York, NY</t>
  </si>
  <si>
    <t>Intellias</t>
  </si>
  <si>
    <t>https://clutch.co/profile/intellias#summary</t>
  </si>
  <si>
    <t>L'viv, Ukraine</t>
  </si>
  <si>
    <t>Lviv, Lviv</t>
  </si>
  <si>
    <t>Infopulse</t>
  </si>
  <si>
    <t>https://clutch.co/profile/infopulse#summary</t>
  </si>
  <si>
    <t>Kyiv, Ukraine</t>
  </si>
  <si>
    <t>Kyiv, Kyivska oblast</t>
  </si>
  <si>
    <t>Ajax Systems</t>
  </si>
  <si>
    <t>Eleks</t>
  </si>
  <si>
    <t>https://clutch.co/profile/eleks#summary</t>
  </si>
  <si>
    <t>Genesis Tech</t>
  </si>
  <si>
    <t>Kyiv</t>
  </si>
  <si>
    <t>10 - 49</t>
  </si>
  <si>
    <t>Andersen Lab</t>
  </si>
  <si>
    <t>https://clutch.co/profile/andersen#summary</t>
  </si>
  <si>
    <t>800 - 1500</t>
  </si>
  <si>
    <t>Plarium</t>
  </si>
  <si>
    <t>Herzliya, Herzliya. Izrael</t>
  </si>
  <si>
    <t>Parimatch</t>
  </si>
  <si>
    <t>Innovecs</t>
  </si>
  <si>
    <t>https://clutch.co/profile/innovecs#summary</t>
  </si>
  <si>
    <t>San Mateo, CA</t>
  </si>
  <si>
    <t>Svitla Systems</t>
  </si>
  <si>
    <t>https://clutch.co/profile/svitla-systems#summary</t>
  </si>
  <si>
    <t>Corte Madera, CA</t>
  </si>
  <si>
    <t>Corte Madera, California</t>
  </si>
  <si>
    <t>200 - 800</t>
  </si>
  <si>
    <t>AMC Bridge</t>
  </si>
  <si>
    <t>https://clutch.co/profile/amc-bridge#summary</t>
  </si>
  <si>
    <t>Waltham, MA</t>
  </si>
  <si>
    <t>Terrasoft Ukraine</t>
  </si>
  <si>
    <t>Sigma Software</t>
  </si>
  <si>
    <t>https://clutch.co/profile/sigma-software#summary</t>
  </si>
  <si>
    <t>SQUAD</t>
  </si>
  <si>
    <t>https://clutch.co/profile/squad-ua#summary</t>
  </si>
  <si>
    <t>2 - 9</t>
  </si>
  <si>
    <t>Astound Commerce</t>
  </si>
  <si>
    <t>https://clutch.co/profile/astound-commerce#summary</t>
  </si>
  <si>
    <t>United States</t>
  </si>
  <si>
    <t>Autodoc</t>
  </si>
  <si>
    <t>TemaBit</t>
  </si>
  <si>
    <t>https://clutch.co/profile/temabit#summary</t>
  </si>
  <si>
    <t>50 - 249</t>
  </si>
  <si>
    <t>Capgemini Engineering Ukraine</t>
  </si>
  <si>
    <t>Netcracker</t>
  </si>
  <si>
    <t>Onseo</t>
  </si>
  <si>
    <t>AgileEngine</t>
  </si>
  <si>
    <t>https://clutch.co/profile/agileengine#summary</t>
  </si>
  <si>
    <t>McLean, VA United States</t>
  </si>
  <si>
    <t xml:space="preserve">Allstarsit </t>
  </si>
  <si>
    <t>https://clutch.co/profile/allstarsit-0#summary</t>
  </si>
  <si>
    <t>Ramat Gan,
Israel</t>
  </si>
  <si>
    <t>Computools</t>
  </si>
  <si>
    <t>https://clutch.co/profile/computools#summary</t>
  </si>
  <si>
    <t>Appflame</t>
  </si>
  <si>
    <t>Amazing Apps</t>
  </si>
  <si>
    <t>Trionika</t>
  </si>
  <si>
    <t>VOKI Games</t>
  </si>
  <si>
    <t>JetSoftPro</t>
  </si>
  <si>
    <t>https://clutch.co/profile/jetsoftpro#summary</t>
  </si>
  <si>
    <t>Yalantis</t>
  </si>
  <si>
    <t>https://clutch.co/profile/yalantis#summary</t>
  </si>
  <si>
    <t>Dnipropetrovs'k, Ukraine</t>
  </si>
  <si>
    <t>Grammarly</t>
  </si>
  <si>
    <t>Star</t>
  </si>
  <si>
    <t>Uklon</t>
  </si>
  <si>
    <t>Beetroot</t>
  </si>
  <si>
    <t>https://clutch.co/profile/beetroot-ab#summary</t>
  </si>
  <si>
    <t>Stockholm, Sweden</t>
  </si>
  <si>
    <t>Preply</t>
  </si>
  <si>
    <t>Global IT Support</t>
  </si>
  <si>
    <t>Symphony Solutions</t>
  </si>
  <si>
    <t>https://clutch.co/profile/symphony-solutions#summary</t>
  </si>
  <si>
    <t>Amsterdam, Netherlands</t>
  </si>
  <si>
    <t xml:space="preserve">200 - 800 </t>
  </si>
  <si>
    <t>Room 8 Studio</t>
  </si>
  <si>
    <t>Wargaming</t>
  </si>
  <si>
    <t>Infineon Technologies</t>
  </si>
  <si>
    <t>SPD-Ukraine</t>
  </si>
  <si>
    <t>MobiDev</t>
  </si>
  <si>
    <t>https://clutch.co/profile/mobidev#summary</t>
  </si>
  <si>
    <t>Norcross, GA USA</t>
  </si>
  <si>
    <t>Daxx (Grid Dyn з січня 2021)</t>
  </si>
  <si>
    <t>https://clutch.co/profile/daxx#summary</t>
  </si>
  <si>
    <t>Kiev, Ukraine</t>
  </si>
  <si>
    <t>San Ramon, California</t>
  </si>
  <si>
    <t>AB Soft</t>
  </si>
  <si>
    <t>https://clutch.co/profile/ab-soft#summary</t>
  </si>
  <si>
    <t>South San Francisco, CA</t>
  </si>
  <si>
    <t>Perfectial</t>
  </si>
  <si>
    <t>https://clutch.co/profile/perfectial#summary</t>
  </si>
  <si>
    <t>Overdose</t>
  </si>
  <si>
    <t>Valtech</t>
  </si>
  <si>
    <t>https://clutch.co/profile/valtech#summary</t>
  </si>
  <si>
    <t>Sombra</t>
  </si>
  <si>
    <t>https://clutch.co/profile/sombra#summary</t>
  </si>
  <si>
    <t>Lviv, Ukraine</t>
  </si>
  <si>
    <t>Opinov8 Technology Services</t>
  </si>
  <si>
    <t>https://clutch.co/profile/opinov8-technology-services#summary</t>
  </si>
  <si>
    <t>JustAnswer</t>
  </si>
  <si>
    <t>San Francisco, California</t>
  </si>
  <si>
    <t>Zoolatech</t>
  </si>
  <si>
    <t>https://clutch.co/profile/zoolatech#summary</t>
  </si>
  <si>
    <t>Palo Alto, CA, USA</t>
  </si>
  <si>
    <t>Grid Dynamics (купили в 2020 Daxx)</t>
  </si>
  <si>
    <t>https://clutch.co/profile/grid-dynamics#summary</t>
  </si>
  <si>
    <t>San Ramon, CA, USA</t>
  </si>
  <si>
    <t>Brightgrove</t>
  </si>
  <si>
    <t>https://clutch.co/profile/brightgrove#summary</t>
  </si>
  <si>
    <t>Kharkiv, Ukraine</t>
  </si>
  <si>
    <t>PandaDoc</t>
  </si>
  <si>
    <t>Exadel</t>
  </si>
  <si>
    <t>https://clutch.co/profile/exadel#summary</t>
  </si>
  <si>
    <t>Walnut Creek, CA</t>
  </si>
  <si>
    <t>Zazmic Inc</t>
  </si>
  <si>
    <t>https://clutch.co/profile/zazmic#summary</t>
  </si>
  <si>
    <t>San Francisco, CA</t>
  </si>
  <si>
    <t>Allvue Systems</t>
  </si>
  <si>
    <t>Avenga (раніше Corevalue)</t>
  </si>
  <si>
    <t>https://clutch.co/profile/avenga#summary</t>
  </si>
  <si>
    <t>CHI Software</t>
  </si>
  <si>
    <t>https://clutch.co/profile/chi-software#summary</t>
  </si>
  <si>
    <t>AltexSoft</t>
  </si>
  <si>
    <t>https://clutch.co/profile/altexsoft#summary</t>
  </si>
  <si>
    <t>Interlogic</t>
  </si>
  <si>
    <t>Provectus</t>
  </si>
  <si>
    <t>https://clutch.co/profile/provectus#summary</t>
  </si>
  <si>
    <t>Palo Alto, CA</t>
  </si>
  <si>
    <t>Readdle</t>
  </si>
  <si>
    <t>Odessa, Ukraine</t>
  </si>
  <si>
    <t>WizardsDev</t>
  </si>
  <si>
    <t>Dev.Pro</t>
  </si>
  <si>
    <t>https://clutch.co/profile/devpro#summary</t>
  </si>
  <si>
    <t>Charlotte, NC, USA</t>
  </si>
  <si>
    <t>Customertimes Corp</t>
  </si>
  <si>
    <t>https://clutch.co/profile/customertimes-corp#summary</t>
  </si>
  <si>
    <t>Levi9</t>
  </si>
  <si>
    <t>https://clutch.co/profile/levi9-technology-services#summary</t>
  </si>
  <si>
    <t>Intetics</t>
  </si>
  <si>
    <t>https://clutch.co/profile/intetics#summary</t>
  </si>
  <si>
    <t>Naples, FL, USA</t>
  </si>
  <si>
    <t>SMART business</t>
  </si>
  <si>
    <t>https://clutch.co/profile/smart-business#summary</t>
  </si>
  <si>
    <t>Delphi Software</t>
  </si>
  <si>
    <t>Vinnitsa, Ukraine</t>
  </si>
  <si>
    <t>Onix-Systems</t>
  </si>
  <si>
    <t>https://clutch.co/profile/onix-systems#summary</t>
  </si>
  <si>
    <t>Kropyvnytkyi, KR</t>
  </si>
  <si>
    <t>GeeksForLess</t>
  </si>
  <si>
    <t>Viseven</t>
  </si>
  <si>
    <t>https://clutch.co/profile/viseven#summary</t>
  </si>
  <si>
    <t>Tallinn, Estonia</t>
  </si>
  <si>
    <t>AirSlate</t>
  </si>
  <si>
    <t>Crunch</t>
  </si>
  <si>
    <t>https://clutch.co/profile/crunch#summary</t>
  </si>
  <si>
    <t>81 - 200</t>
  </si>
  <si>
    <t>Codemotion</t>
  </si>
  <si>
    <t>https://clutch.co/profile/codemotion#summary</t>
  </si>
  <si>
    <t>Ringostat</t>
  </si>
  <si>
    <t>bvblogic</t>
  </si>
  <si>
    <t>https://clutch.co/profile/bvblogic#summary</t>
  </si>
  <si>
    <t>Ivano-Frankivs'k, Ukraine</t>
  </si>
  <si>
    <t>KitRUM</t>
  </si>
  <si>
    <t>https://clutch.co/profile/kitrum#summary</t>
  </si>
  <si>
    <t>Clearwater, FL, usa</t>
  </si>
  <si>
    <t>M2E</t>
  </si>
  <si>
    <t>MWDN</t>
  </si>
  <si>
    <t>https://clutch.co/profile/mwdn#summary</t>
  </si>
  <si>
    <t>Tel Aviv, Israel</t>
  </si>
  <si>
    <t>ArtJoker Software</t>
  </si>
  <si>
    <t>https://clutch.co/profile/artjoker-software#summary</t>
  </si>
  <si>
    <t>JatApp</t>
  </si>
  <si>
    <t>https://clutch.co/profile/jatapp#summary</t>
  </si>
  <si>
    <t>Miami, FL</t>
  </si>
  <si>
    <t>Kyiv, Kyiv City</t>
  </si>
  <si>
    <t>IPLAND</t>
  </si>
  <si>
    <t>Techstack</t>
  </si>
  <si>
    <t>https://clutch.co/profile/techstack#summary</t>
  </si>
  <si>
    <t>Hong Kong, Hong Kong</t>
  </si>
  <si>
    <t>Tallinn, Tallinn</t>
  </si>
  <si>
    <t>Vilmate</t>
  </si>
  <si>
    <t>https://clutch.co/profile/vilmate#summary</t>
  </si>
  <si>
    <t>GeoComply</t>
  </si>
  <si>
    <t>Vancouver, Canada</t>
  </si>
  <si>
    <t>Technorely</t>
  </si>
  <si>
    <t>https://clutch.co/profile/technorely#summary</t>
  </si>
  <si>
    <t>Serpstat</t>
  </si>
  <si>
    <t>Light IT</t>
  </si>
  <si>
    <t>https://clutch.co/profile/light-it-0#summary</t>
  </si>
  <si>
    <t>Zaporizhzhia, Ukraine</t>
  </si>
  <si>
    <t>Everad</t>
  </si>
  <si>
    <t>Work Nest</t>
  </si>
  <si>
    <t>inVerita</t>
  </si>
  <si>
    <t>https://clutch.co/profile/inverita#summary</t>
  </si>
  <si>
    <t>Chicago, Illinois</t>
  </si>
  <si>
    <t>Belkins</t>
  </si>
  <si>
    <t>https://clutch.co/profile/belkins#summary</t>
  </si>
  <si>
    <t>Dover, DE 19901</t>
  </si>
  <si>
    <t>Program-Ace</t>
  </si>
  <si>
    <t>https://clutch.co/profile/program-ace#summary</t>
  </si>
  <si>
    <t>Kharkiv</t>
  </si>
  <si>
    <t>Clovertech</t>
  </si>
  <si>
    <t>Moon Active</t>
  </si>
  <si>
    <t>IdeaSoft.io</t>
  </si>
  <si>
    <t>https://clutch.co/profile/ideasoftio#summary</t>
  </si>
  <si>
    <t>SmartyAds</t>
  </si>
  <si>
    <t>https://clutch.co/profile/smartyads#summary</t>
  </si>
  <si>
    <t>London</t>
  </si>
  <si>
    <t>Eastern Peak</t>
  </si>
  <si>
    <t>https://clutch.co/profile/eastern-peak#summary</t>
  </si>
  <si>
    <t>Herzliya, Izrael</t>
  </si>
  <si>
    <t>WeSoftYou</t>
  </si>
  <si>
    <t>https://clutch.co/profile/wesoftyou#summary</t>
  </si>
  <si>
    <t>Leobit</t>
  </si>
  <si>
    <t>https://clutch.co/profile/leobit#summary</t>
  </si>
  <si>
    <t>Spin Technology</t>
  </si>
  <si>
    <t>Cpamatica</t>
  </si>
  <si>
    <t>Five Systems Development</t>
  </si>
  <si>
    <t>https://clutch.co/profile/five-systems-development#summary</t>
  </si>
  <si>
    <t>Vinnytsia, Ukraine</t>
  </si>
  <si>
    <t>Inoxoft</t>
  </si>
  <si>
    <t>https://clutch.co/profile/inoxoft#summary</t>
  </si>
  <si>
    <t>InventorSoft</t>
  </si>
  <si>
    <t>https://clutch.co/profile/inventorsoft#summary</t>
  </si>
  <si>
    <t>Chernivtsi, Ukraine</t>
  </si>
  <si>
    <t>Houston, Texas</t>
  </si>
  <si>
    <t>SoftBlues</t>
  </si>
  <si>
    <t>https://clutch.co/profile/softblues#summary</t>
  </si>
  <si>
    <t>UKAD</t>
  </si>
  <si>
    <t>https://clutch.co/profile/ukad#summary</t>
  </si>
  <si>
    <t>Sheffield, United</t>
  </si>
  <si>
    <t>DIGIS</t>
  </si>
  <si>
    <t>https://clutch.co/profile/digis#summary</t>
  </si>
  <si>
    <t>Odesa, Ukraine</t>
  </si>
  <si>
    <t>TechMagic</t>
  </si>
  <si>
    <t>https://clutch.co/profile/techmagic#summary</t>
  </si>
  <si>
    <t>Ascendix Technologies</t>
  </si>
  <si>
    <t>https://clutch.co/profile/ascendix-technologies#summary</t>
  </si>
  <si>
    <t>Dallas, TX</t>
  </si>
  <si>
    <t>Relevant Software</t>
  </si>
  <si>
    <t>https://clutch.co/profile/relevant-software#summary</t>
  </si>
  <si>
    <t>Geniusee</t>
  </si>
  <si>
    <t>https://clutch.co/profile/geniusee#summary</t>
  </si>
  <si>
    <t>SharpMinds</t>
  </si>
  <si>
    <t>https://clutch.co/profile/sharpminds#summary</t>
  </si>
  <si>
    <t>Django Stars</t>
  </si>
  <si>
    <t>https://clutch.co/profile/django-stars#summary</t>
  </si>
  <si>
    <t>FRESHCODE</t>
  </si>
  <si>
    <t>https://clutch.co/profile/freshcode#summary</t>
  </si>
  <si>
    <t>3DLOOK</t>
  </si>
  <si>
    <t>LANARS</t>
  </si>
  <si>
    <t>https://clutch.co/profile/lanars#summary</t>
  </si>
  <si>
    <t>Oslo</t>
  </si>
  <si>
    <t>StartupSoft</t>
  </si>
  <si>
    <t>https://clutch.co/profile/startupsoft#summary</t>
  </si>
  <si>
    <t>Sloboda Studio</t>
  </si>
  <si>
    <t>https://clutch.co/profile/sloboda-studio#summary</t>
  </si>
  <si>
    <t>Devox Software</t>
  </si>
  <si>
    <t>https://clutch.co/profile/devox-software#summary</t>
  </si>
  <si>
    <t>KindGeek</t>
  </si>
  <si>
    <t>https://clutch.co/profile/kindgeek#summary</t>
  </si>
  <si>
    <t>FlexMade</t>
  </si>
  <si>
    <t>https://clutch.co/profile/flexmade#summary</t>
  </si>
  <si>
    <t>Bellevue, WA, USA</t>
  </si>
  <si>
    <t>AnyforSoft</t>
  </si>
  <si>
    <t>https://clutch.co/profile/anyforsoft#summary</t>
  </si>
  <si>
    <t>Sarasota, FL</t>
  </si>
  <si>
    <t>Marupe, Latvia</t>
  </si>
  <si>
    <t>Cleveroad</t>
  </si>
  <si>
    <t>https://clutch.co/profile/cleveroad#summary</t>
  </si>
  <si>
    <t>ITOMYCH STUDIO</t>
  </si>
  <si>
    <t>https://clutch.co/profile/itomych-studio#summary</t>
  </si>
  <si>
    <t>Mobilunity</t>
  </si>
  <si>
    <t>https://clutch.co/profile/mobilunity#summary</t>
  </si>
  <si>
    <t>ЯвКурсі</t>
  </si>
  <si>
    <t>Adtelligent</t>
  </si>
  <si>
    <t>New York</t>
  </si>
  <si>
    <t>Product Madness</t>
  </si>
  <si>
    <t>ЛУН</t>
  </si>
  <si>
    <t>EltexSoft</t>
  </si>
  <si>
    <t>https://clutch.co/profile/eltexsoft#summary</t>
  </si>
  <si>
    <t>Blackthorn Vision</t>
  </si>
  <si>
    <t>https://clutch.co/profile/blackthorn-vision#summary</t>
  </si>
  <si>
    <t>SSA Group</t>
  </si>
  <si>
    <t>https://clutch.co/profile/ssa-group#summary</t>
  </si>
  <si>
    <t>Glorium Technologies</t>
  </si>
  <si>
    <t>https://clutch.co/profile/glorium-technologies#summary</t>
  </si>
  <si>
    <t>Princeton, NJ</t>
  </si>
  <si>
    <t>iLogos Game Studios</t>
  </si>
  <si>
    <t>https://clutch.co/profile/ilogos-game-studios#summary</t>
  </si>
  <si>
    <t>Hamburg, Germany</t>
  </si>
  <si>
    <t>Gibraltar</t>
  </si>
  <si>
    <t>Forbytes</t>
  </si>
  <si>
    <t>https://clutch.co/profile/forbytes#summary</t>
  </si>
  <si>
    <t>Helsingborg, Skane</t>
  </si>
  <si>
    <t>XCDS</t>
  </si>
  <si>
    <t>Advanced Software Development</t>
  </si>
  <si>
    <t>https://clutch.co/profile/advanced-software-development-asd#summary</t>
  </si>
  <si>
    <t>Synebo</t>
  </si>
  <si>
    <t>https://clutch.co/profile/synebo#summary</t>
  </si>
  <si>
    <t>Dover, Delaware</t>
  </si>
  <si>
    <t>Agiliway</t>
  </si>
  <si>
    <t>https://clutch.co/profile/agiliway#summary</t>
  </si>
  <si>
    <t xml:space="preserve">
50 - 249</t>
  </si>
  <si>
    <t>Ardas</t>
  </si>
  <si>
    <t>https://clutch.co/profile/ardas#summary</t>
  </si>
  <si>
    <t>Irvine, CA, USA</t>
  </si>
  <si>
    <t>Dnepr</t>
  </si>
  <si>
    <t>SkySoft.tech</t>
  </si>
  <si>
    <t>https://clutch.co/profile/skysofttech#summary</t>
  </si>
  <si>
    <t>Binary Studio</t>
  </si>
  <si>
    <t>https://clutch.co/profile/binary-studio#summary</t>
  </si>
  <si>
    <t>SapientPro</t>
  </si>
  <si>
    <t>https://clutch.co/profile/sapientpro#summary</t>
  </si>
  <si>
    <t>Storozhynets', Ukraine</t>
  </si>
  <si>
    <t>Intersog</t>
  </si>
  <si>
    <t>https://clutch.co/profile/intersog#summary</t>
  </si>
  <si>
    <t>Chicago, IL</t>
  </si>
  <si>
    <t>Admixer</t>
  </si>
  <si>
    <t>ABM Cloud</t>
  </si>
  <si>
    <t>ValorSoftware</t>
  </si>
  <si>
    <t>Lemberg Solutions</t>
  </si>
  <si>
    <t>https://clutch.co/profile/lemberg-solutions#summary</t>
  </si>
  <si>
    <t>Banza</t>
  </si>
  <si>
    <t>Dragon`s Lake Entertainment</t>
  </si>
  <si>
    <t>GroupBWT</t>
  </si>
  <si>
    <t>https://clutch.co/profile/groupbwt#summary</t>
  </si>
  <si>
    <t>Raccoon Gang</t>
  </si>
  <si>
    <t>https://clutch.co/profile/raccoon-gang#summary</t>
  </si>
  <si>
    <t>Brander Studio</t>
  </si>
  <si>
    <t>https://clutch.co/profile/brander-studio#summary</t>
  </si>
  <si>
    <t>Intellectsoft</t>
  </si>
  <si>
    <t>https://clutch.co/profile/intellectsoft#summary</t>
  </si>
  <si>
    <t>Yukon Software</t>
  </si>
  <si>
    <t>ITernal Group</t>
  </si>
  <si>
    <t>https://clutch.co/profile/iternal-group#summary</t>
  </si>
  <si>
    <t>AB Games</t>
  </si>
  <si>
    <t>Limassol</t>
  </si>
  <si>
    <t>IT SmartFlex</t>
  </si>
  <si>
    <t>SteelKiwi</t>
  </si>
  <si>
    <t>https://clutch.co/profile/steelkiwi#summary</t>
  </si>
  <si>
    <t>Cleverr</t>
  </si>
  <si>
    <t>Sitecore</t>
  </si>
  <si>
    <t>Matrix42</t>
  </si>
  <si>
    <t>EVOPLAY</t>
  </si>
  <si>
    <t>ZONE3000</t>
  </si>
  <si>
    <t>EVO</t>
  </si>
  <si>
    <t>Playrix</t>
  </si>
  <si>
    <t>800 -1500</t>
  </si>
  <si>
    <t>Playtika</t>
  </si>
  <si>
    <t>Together Networks</t>
  </si>
  <si>
    <t>TECHIIA Holding</t>
  </si>
  <si>
    <t>WiX</t>
  </si>
  <si>
    <t>Intecracy Group</t>
  </si>
  <si>
    <t>ISD Ltd</t>
  </si>
  <si>
    <t>Nexteum</t>
  </si>
  <si>
    <t>Gameloft</t>
  </si>
  <si>
    <t>Playtech</t>
  </si>
  <si>
    <t>Miratech</t>
  </si>
  <si>
    <t>https://clutch.co/profile/miratech#summary</t>
  </si>
  <si>
    <t>200 -800</t>
  </si>
  <si>
    <t>MEGOGO</t>
  </si>
  <si>
    <t>Academy SMART</t>
  </si>
  <si>
    <t>https://clutch.co/profile/academy-smart#summary</t>
  </si>
  <si>
    <t>81-200</t>
  </si>
  <si>
    <t>Agile Fuel</t>
  </si>
  <si>
    <t>https://clutch.co/profile/agile-fuel#summary</t>
  </si>
  <si>
    <t>Mountain View, CA</t>
  </si>
  <si>
    <t>Anadea</t>
  </si>
  <si>
    <t>https://clutch.co/profile/anadea#summary</t>
  </si>
  <si>
    <t>Dnipro, Ukraine</t>
  </si>
  <si>
    <t>Apriorit</t>
  </si>
  <si>
    <t>https://clutch.co/profile/apriorit#summary</t>
  </si>
  <si>
    <t>Wilmington, DE</t>
  </si>
  <si>
    <t>Boosty Labs</t>
  </si>
  <si>
    <t>https://clutch.co/profile/boosty-labs#summary</t>
  </si>
  <si>
    <t>CodeIT</t>
  </si>
  <si>
    <t>https://clutch.co/profile/codeit#summary</t>
  </si>
  <si>
    <t>81 -200</t>
  </si>
  <si>
    <t>Developex</t>
  </si>
  <si>
    <t>https://clutch.co/profile/developex#summary</t>
  </si>
  <si>
    <t>Develux</t>
  </si>
  <si>
    <t>https://clutch.co/profile/develux#summary</t>
  </si>
  <si>
    <t>Kissimmee, FL</t>
  </si>
  <si>
    <t>Digicode</t>
  </si>
  <si>
    <t>https://clutch.co/profile/digicode#summary</t>
  </si>
  <si>
    <t>Plano, TX</t>
  </si>
  <si>
    <t>eKreative</t>
  </si>
  <si>
    <t>https://clutch.co/profile/ekreative#summary</t>
  </si>
  <si>
    <t>Memphis, TN</t>
  </si>
  <si>
    <t>Cherkasy</t>
  </si>
  <si>
    <t>Elogic Commerce</t>
  </si>
  <si>
    <t>https://clutch.co/profile/elogic-commerce#summary</t>
  </si>
  <si>
    <t>EOS Data Analytics</t>
  </si>
  <si>
    <t>https://clutch.co/profile/eos-data-analytics#summary</t>
  </si>
  <si>
    <t>Menlo Park, CA</t>
  </si>
  <si>
    <t>eTeam</t>
  </si>
  <si>
    <t>https://clutch.co/profile/eteam#summary</t>
  </si>
  <si>
    <t>Forte Group</t>
  </si>
  <si>
    <t>https://clutch.co/profile/forte-group#summary</t>
  </si>
  <si>
    <t>BINTIME</t>
  </si>
  <si>
    <t>https://clutch.co/profile/gepard-bintime#summary</t>
  </si>
  <si>
    <t>Hyperion Tech</t>
  </si>
  <si>
    <t>https://clutch.co/profile/hyperion-tech#summary</t>
  </si>
  <si>
    <t>Tas-Sliema, Malta</t>
  </si>
  <si>
    <t>HYS Enterprise</t>
  </si>
  <si>
    <t>https://clutch.co/profile/hys-enterprise#summary</t>
  </si>
  <si>
    <t>IDAP</t>
  </si>
  <si>
    <t>https://clutch.co/profile/idap#summary</t>
  </si>
  <si>
    <t>ISRAEL IT</t>
  </si>
  <si>
    <t>https://clutch.co/profile/israel-it#summary</t>
  </si>
  <si>
    <t>Tel Aviv-Yafo, Israel</t>
  </si>
  <si>
    <t>IT Craft</t>
  </si>
  <si>
    <t>https://clutch.co/profile/it-craft#summary</t>
  </si>
  <si>
    <t>Berlin, Germany</t>
  </si>
  <si>
    <t>IT-Enterprise</t>
  </si>
  <si>
    <t>Itera</t>
  </si>
  <si>
    <t>https://clutch.co/profile/itera#summary</t>
  </si>
  <si>
    <t>Oslo, Norway</t>
  </si>
  <si>
    <t>Jabil</t>
  </si>
  <si>
    <t>KeenEthics</t>
  </si>
  <si>
    <t>https://clutch.co/profile/keenethics#summary</t>
  </si>
  <si>
    <t>KEVURU GAMES</t>
  </si>
  <si>
    <t>https://clutch.co/profile/kevuru-games#summary</t>
  </si>
  <si>
    <t>LimTC</t>
  </si>
  <si>
    <t>https://clutch.co/profile/limtc#summary</t>
  </si>
  <si>
    <t>LITSLINK</t>
  </si>
  <si>
    <t>https://clutch.co/profile/litslink#summary</t>
  </si>
  <si>
    <t>Magecom</t>
  </si>
  <si>
    <t>https://clutch.co/profile/magecom#summary</t>
  </si>
  <si>
    <t>Chipping Ongar, United Kingdom</t>
  </si>
  <si>
    <t>MEV</t>
  </si>
  <si>
    <t>https://clutch.co/profile/mev#summary</t>
  </si>
  <si>
    <t>Netpeak</t>
  </si>
  <si>
    <t>https://clutch.co/profile/netpeak#summary</t>
  </si>
  <si>
    <t>Newxel</t>
  </si>
  <si>
    <t>https://clutch.co/profile/newxel#summary</t>
  </si>
  <si>
    <t>N-iX</t>
  </si>
  <si>
    <t>https://clutch.co/profile/n-ix#summary</t>
  </si>
  <si>
    <t>OTAKOYI</t>
  </si>
  <si>
    <t>https://clutch.co/profile/otakoyi#summary</t>
  </si>
  <si>
    <t>Rudne, Ukraine</t>
  </si>
  <si>
    <t>OWOX</t>
  </si>
  <si>
    <t>https://clutch.co/profile/owox#summary</t>
  </si>
  <si>
    <t>P2H Inc</t>
  </si>
  <si>
    <t>https://clutch.co/profile/p2h#summary</t>
  </si>
  <si>
    <t>PettersonApps</t>
  </si>
  <si>
    <t>https://clutch.co/profile/pettersonapps#summary</t>
  </si>
  <si>
    <t>Uzhhorod, Ukraine</t>
  </si>
  <si>
    <t>Postindustria</t>
  </si>
  <si>
    <t>https://clutch.co/profile/postindustria#summary</t>
  </si>
  <si>
    <t>Los Angeles, CA</t>
  </si>
  <si>
    <t>Powercode</t>
  </si>
  <si>
    <t>https://clutch.co/profile/powercode#summary</t>
  </si>
  <si>
    <t>ProArea</t>
  </si>
  <si>
    <t>https://clutch.co/profile/proarea#summary</t>
  </si>
  <si>
    <t>Proxet</t>
  </si>
  <si>
    <t>https://clutch.co/profile/proxet-ex-rails-reactor#summary</t>
  </si>
  <si>
    <t>Boston, MA</t>
  </si>
  <si>
    <t>QA Madness</t>
  </si>
  <si>
    <t>https://clutch.co/profile/qa-madness#summary</t>
  </si>
  <si>
    <t>Vilnius, Lithuania</t>
  </si>
  <si>
    <t>QArea</t>
  </si>
  <si>
    <t>https://clutch.co/profile/qarea#summary</t>
  </si>
  <si>
    <t>QATestLab</t>
  </si>
  <si>
    <t>https://clutch.co/profile/qatestlab#summary</t>
  </si>
  <si>
    <t>Redwerk</t>
  </si>
  <si>
    <t>https://clutch.co/profile/redwerk#summary</t>
  </si>
  <si>
    <t>ROCKETECH</t>
  </si>
  <si>
    <t>https://clutch.co/profile/rocketech#summary</t>
  </si>
  <si>
    <t>Singapore</t>
  </si>
  <si>
    <t>RubyGarage</t>
  </si>
  <si>
    <t>https://clutch.co/profile/rubygarage#summary</t>
  </si>
  <si>
    <t>Skelia</t>
  </si>
  <si>
    <t>https://clutch.co/profile/skelia#summary</t>
  </si>
  <si>
    <t>Softengi</t>
  </si>
  <si>
    <t>https://clutch.co/profile/softengi</t>
  </si>
  <si>
    <t>Softjourn</t>
  </si>
  <si>
    <t>https://clutch.co/profile/softjourn#summary</t>
  </si>
  <si>
    <t>Fremont, CA</t>
  </si>
  <si>
    <t>https://clutch.co/profile/solvd-0#summary</t>
  </si>
  <si>
    <t>Roseville, CA</t>
  </si>
  <si>
    <t>S-PRO</t>
  </si>
  <si>
    <t>https://clutch.co/profile/s-pro#summary</t>
  </si>
  <si>
    <t>TestFort</t>
  </si>
  <si>
    <t>https://clutch.co/profile/testfort-qa-lab#summary</t>
  </si>
  <si>
    <t>Stateline, Nevada</t>
  </si>
  <si>
    <t>Trinetix</t>
  </si>
  <si>
    <t>https://clutch.co/profile/trinetix#summary</t>
  </si>
  <si>
    <t>Ubisoft</t>
  </si>
  <si>
    <t>https://clutch.co/profile/ubisoft#summary</t>
  </si>
  <si>
    <t>Beograd, Serbia</t>
  </si>
  <si>
    <t>Unicsoft</t>
  </si>
  <si>
    <t>https://clutch.co/profile/unicsoft#summary</t>
  </si>
  <si>
    <t>Vakoms</t>
  </si>
  <si>
    <t>https://clutch.co/profile/vakoms#summary</t>
  </si>
  <si>
    <t>Vector Software</t>
  </si>
  <si>
    <t>https://clutch.co/profile/vector-software#summary</t>
  </si>
  <si>
    <t>Waverley Software</t>
  </si>
  <si>
    <t>https://clutch.co/profile/waverley-software#summary</t>
  </si>
  <si>
    <t>Weblium</t>
  </si>
  <si>
    <t>https://clutch.co/profile/weblium#summary</t>
  </si>
  <si>
    <t>Fort Lauderdale, FL</t>
  </si>
  <si>
    <t>Yael Acceptic</t>
  </si>
  <si>
    <t>https://clutch.co/profile/yael-acceptic#summary</t>
  </si>
  <si>
    <t>Zfort Group</t>
  </si>
  <si>
    <t>https://clutch.co/profile/zfort-group#summary</t>
  </si>
  <si>
    <t>Stfalcon</t>
  </si>
  <si>
    <t>https://clutch.co/profile/stfalcon#summary</t>
  </si>
  <si>
    <t>Khmelnytskyi</t>
  </si>
  <si>
    <t>GBKSOFT</t>
  </si>
  <si>
    <t>https://clutch.co/profile/gbksoft#summary</t>
  </si>
  <si>
    <t>Jelvix</t>
  </si>
  <si>
    <t>https://clutch.co/profile/jelvix#summary</t>
  </si>
  <si>
    <t>You are launched</t>
  </si>
  <si>
    <t>https://clutch.co/profile/you-are-launched#summary</t>
  </si>
  <si>
    <t>Solvd Inc.</t>
  </si>
  <si>
    <t>Master of Code Global</t>
  </si>
  <si>
    <t>https://clutch.co/profile/master-code-global#summary</t>
  </si>
  <si>
    <t>Redwood City, CA</t>
  </si>
  <si>
    <t>Uptech</t>
  </si>
  <si>
    <t>https://clutch.co/profile/uptech#summary</t>
  </si>
  <si>
    <t>Itransition</t>
  </si>
  <si>
    <t>https://clutch.co/profile/itransition#summary</t>
  </si>
  <si>
    <t>Denver, CO</t>
  </si>
  <si>
    <t>Future Processing</t>
  </si>
  <si>
    <t>https://clutch.co/profile/future-processing#summary</t>
  </si>
  <si>
    <t>Gliwice, Poland</t>
  </si>
  <si>
    <t>ImageX</t>
  </si>
  <si>
    <t>https://clutch.co/profile/imagex#summary</t>
  </si>
  <si>
    <t>Softermii</t>
  </si>
  <si>
    <t>https://clutch.co/profile/softermii#summary</t>
  </si>
  <si>
    <t>Studio City, CA</t>
  </si>
  <si>
    <t>JustCoded</t>
  </si>
  <si>
    <t>https://clutch.co/profile/justcoded#summary</t>
  </si>
  <si>
    <t>Coherent Solutions</t>
  </si>
  <si>
    <t>https://clutch.co/profile/coherent-solutions#summary</t>
  </si>
  <si>
    <t>Minneapolis, MN</t>
  </si>
  <si>
    <t>WeAR Studio</t>
  </si>
  <si>
    <t>https://clutch.co/profile/wear-studio#summary</t>
  </si>
  <si>
    <t>Sensorama</t>
  </si>
  <si>
    <t>https://clutch.co/profile/sensorama#summary</t>
  </si>
  <si>
    <t>ScienceSoft</t>
  </si>
  <si>
    <t>https://clutch.co/profile/sciencesoft#summary</t>
  </si>
  <si>
    <t>McKinney, TX</t>
  </si>
  <si>
    <t>Qualium Systems</t>
  </si>
  <si>
    <t>https://clutch.co/profile/qualium-systems#summary</t>
  </si>
  <si>
    <t>BVG Software Group</t>
  </si>
  <si>
    <t>https://clutch.co/profile/bvg-software-group#summary</t>
  </si>
  <si>
    <t>NANOBOT Medical Communication</t>
  </si>
  <si>
    <t>https://clutch.co/profile/nanobot-medical-communication#summary</t>
  </si>
  <si>
    <t>San Diego, CA</t>
  </si>
  <si>
    <t>Crysberry</t>
  </si>
  <si>
    <t>https://clutch.co/profile/crysberry#summary</t>
  </si>
  <si>
    <t>LookInAr</t>
  </si>
  <si>
    <t>https://clutch.co/profile/lookinar#summary</t>
  </si>
  <si>
    <t>TSUKAT</t>
  </si>
  <si>
    <t>https://clutch.co/profile/tsukat#summary</t>
  </si>
  <si>
    <t>MIAMI, FL</t>
  </si>
  <si>
    <t>Skywell Software</t>
  </si>
  <si>
    <t>https://clutch.co/profile/skywell-software-1#summary</t>
  </si>
  <si>
    <t>Zurich, Switzerland</t>
  </si>
  <si>
    <t>BidOn Games Studio</t>
  </si>
  <si>
    <t>https://clutch.co/profile/bidon-games-studio#summary</t>
  </si>
  <si>
    <t>Cherkasy, Ukraine</t>
  </si>
  <si>
    <t>Quantum</t>
  </si>
  <si>
    <t>https://clutch.co/profile/quantum#summary</t>
  </si>
  <si>
    <t>APRO Software</t>
  </si>
  <si>
    <t>https://clutch.co/profile/apro-software#summary</t>
  </si>
  <si>
    <t>Minsk, Belarus</t>
  </si>
  <si>
    <t>BotsCrew</t>
  </si>
  <si>
    <t>https://clutch.co/profile/botscrew#summary</t>
  </si>
  <si>
    <t>Chatbots.Studio</t>
  </si>
  <si>
    <t>https://clutch.co/profile/chatbotsstudio#summary</t>
  </si>
  <si>
    <t>DataRoot Labs</t>
  </si>
  <si>
    <t>https://clutch.co/profile/dataroot-labs#summary</t>
  </si>
  <si>
    <t>Abto Software</t>
  </si>
  <si>
    <t>https://clutch.co/profile/abto-software#summary</t>
  </si>
  <si>
    <t>ITRex Group</t>
  </si>
  <si>
    <t>https://clutch.co/profile/itrex-group#summary</t>
  </si>
  <si>
    <t>Santa Monica, CA</t>
  </si>
  <si>
    <t>It-Jim</t>
  </si>
  <si>
    <t>https://clutch.co/profile/it-jim#summary</t>
  </si>
  <si>
    <t>Integrio Systems</t>
  </si>
  <si>
    <t>https://clutch.co/profile/integrio-systems#summary</t>
  </si>
  <si>
    <t>Peiko</t>
  </si>
  <si>
    <t>https://clutch.co/profile/peiko#summary</t>
  </si>
  <si>
    <t>Owlab Inc.</t>
  </si>
  <si>
    <t>https://clutch.co/profile/owlab#summary</t>
  </si>
  <si>
    <t>Poltava, Ukraine</t>
  </si>
  <si>
    <t>Blaize</t>
  </si>
  <si>
    <t>https://clutch.co/profile/blaize#summary</t>
  </si>
  <si>
    <t>Inn4Science</t>
  </si>
  <si>
    <t>https://clutch.co/profile/inn4science#summary</t>
  </si>
  <si>
    <t>LAS VEGAS, NV</t>
  </si>
  <si>
    <t>Adoriasoft</t>
  </si>
  <si>
    <t>https://clutch.co/profile/adoriasoft#summary</t>
  </si>
  <si>
    <t>Las Vegas, NV</t>
  </si>
  <si>
    <t>4IRE</t>
  </si>
  <si>
    <t>https://clutch.co/profile/4ire#summary</t>
  </si>
  <si>
    <t>Stockholm</t>
  </si>
  <si>
    <t>Merehead</t>
  </si>
  <si>
    <t>https://clutch.co/profile/merehead#summary</t>
  </si>
  <si>
    <t>Dapplica</t>
  </si>
  <si>
    <t>https://clutch.co/profile/dapplica#summary</t>
  </si>
  <si>
    <t>Lviv</t>
  </si>
  <si>
    <t>482.solutions</t>
  </si>
  <si>
    <t>https://clutch.co/profile/482solutions#summary</t>
  </si>
  <si>
    <t>Singapore, Singapore</t>
  </si>
  <si>
    <t>Team Harbour</t>
  </si>
  <si>
    <t>https://clutch.co/profile/team-harbour#summary</t>
  </si>
  <si>
    <t>Cincinnati, OH</t>
  </si>
  <si>
    <t>WebbyLab</t>
  </si>
  <si>
    <t>https://clutch.co/profile/webbylab#summary</t>
  </si>
  <si>
    <t>Aegas</t>
  </si>
  <si>
    <t>https://clutch.co/profile/aegas#summary</t>
  </si>
  <si>
    <t>Bilberrry</t>
  </si>
  <si>
    <t>https://clutch.co/profile/bilberrry#summary</t>
  </si>
  <si>
    <t>Seattle, WA</t>
  </si>
  <si>
    <t>Outcrowd</t>
  </si>
  <si>
    <t>https://clutch.co/profile/outcrowd#summary</t>
  </si>
  <si>
    <t>dops.digital high-end visual partner</t>
  </si>
  <si>
    <t>https://clutch.co/profile/dopsdigital-high-end-visual-partner#summary</t>
  </si>
  <si>
    <t>Halo Lab</t>
  </si>
  <si>
    <t>https://clutch.co/profile/halo-lab#summary</t>
  </si>
  <si>
    <t>Zgraya Digital</t>
  </si>
  <si>
    <t>https://clutch.co/profile/zgraya-digital#summary</t>
  </si>
  <si>
    <t>Sannacode</t>
  </si>
  <si>
    <t>https://clutch.co/profile/sannacode#summary</t>
  </si>
  <si>
    <t>Nextpage</t>
  </si>
  <si>
    <t>https://clutch.co/profile/nextpage#summary</t>
  </si>
  <si>
    <t>Roud Studio</t>
  </si>
  <si>
    <t>https://clutch.co/profile/roud-studio#summary</t>
  </si>
  <si>
    <t>Warszawa, Poland</t>
  </si>
  <si>
    <t>Linecore</t>
  </si>
  <si>
    <t>https://clutch.co/profile/linecore#summary</t>
  </si>
  <si>
    <t>Vaimo</t>
  </si>
  <si>
    <t>https://clutch.co/profile/vaimo#summary</t>
  </si>
  <si>
    <t>Volta One</t>
  </si>
  <si>
    <t>https://clutch.co/profile/volta-one#summary</t>
  </si>
  <si>
    <t>Київ, Ukraine</t>
  </si>
  <si>
    <t>Tubik Studio</t>
  </si>
  <si>
    <t>https://clutch.co/profile/tubik-studio#summary</t>
  </si>
  <si>
    <t>Clickable Agency</t>
  </si>
  <si>
    <t>https://clutch.co/profile/clickable-agency#summary</t>
  </si>
  <si>
    <t>Pixetic</t>
  </si>
  <si>
    <t>https://clutch.co/profile/pixetic#summary</t>
  </si>
  <si>
    <t>Bambuk Studio</t>
  </si>
  <si>
    <t>https://clutch.co/profile/bambuk-studio#summary</t>
  </si>
  <si>
    <t>Qubstudio</t>
  </si>
  <si>
    <t>https://clutch.co/profile/qubstudio#summary</t>
  </si>
  <si>
    <t>The Gradient</t>
  </si>
  <si>
    <t>https://clutch.co/profile/gradient#summary</t>
  </si>
  <si>
    <t>Selecto</t>
  </si>
  <si>
    <t>https://clutch.co/profile/selecto#summary</t>
  </si>
  <si>
    <t>LinkUp Studio</t>
  </si>
  <si>
    <t>https://clutch.co/profile/linkup-studio#summary</t>
  </si>
  <si>
    <t>Cieden</t>
  </si>
  <si>
    <t>https://clutch.co/profile/cieden#summary</t>
  </si>
  <si>
    <t>Angle2</t>
  </si>
  <si>
    <t>https://clutch.co/profile/angle2#summary</t>
  </si>
  <si>
    <t>Eleken</t>
  </si>
  <si>
    <t>https://clutch.co/profile/eleken#summary</t>
  </si>
  <si>
    <t>LeverageUX Design Agency</t>
  </si>
  <si>
    <t>https://clutch.co/profile/leverageux-design-agency#summary</t>
  </si>
  <si>
    <t>Presto</t>
  </si>
  <si>
    <t>https://clutch.co/profile/presto#summary</t>
  </si>
  <si>
    <t>Khmel'nyts'kyi, Ukraine</t>
  </si>
  <si>
    <t>Glow Design Agency</t>
  </si>
  <si>
    <t>https://clutch.co/profile/glow-design-agency#summary</t>
  </si>
  <si>
    <t>Rasa Design Team</t>
  </si>
  <si>
    <t>https://clutch.co/profile/rasa-design-team#summary</t>
  </si>
  <si>
    <t>Turum-Burum</t>
  </si>
  <si>
    <t>https://clutch.co/profile/turum-burum#summary</t>
  </si>
  <si>
    <t>Excited</t>
  </si>
  <si>
    <t>https://clutch.co/profile/excited#summary</t>
  </si>
  <si>
    <t>HAPPY</t>
  </si>
  <si>
    <t>https://clutch.co/profile/happy-0#summary</t>
  </si>
  <si>
    <t>Livepage</t>
  </si>
  <si>
    <t>Panem Agency</t>
  </si>
  <si>
    <t>Idea Digital Agency</t>
  </si>
  <si>
    <t>SeoProfy</t>
  </si>
  <si>
    <t>SEOTM Digital Agency</t>
  </si>
  <si>
    <t>Site24</t>
  </si>
  <si>
    <t>Natural Links</t>
  </si>
  <si>
    <t>bizZzdev - IT Marketing and Lead Generation!</t>
  </si>
  <si>
    <t>Elit-web</t>
  </si>
  <si>
    <t>LUXEO.TEAM</t>
  </si>
  <si>
    <t>Netrocket</t>
  </si>
  <si>
    <t>ITForce</t>
  </si>
  <si>
    <t>iPapus Agency</t>
  </si>
  <si>
    <t>UAATEAM</t>
  </si>
  <si>
    <t>порядковий номер компанії</t>
  </si>
  <si>
    <t>Lohika</t>
  </si>
  <si>
    <t>bq</t>
  </si>
  <si>
    <t xml:space="preserve">Daxx </t>
  </si>
  <si>
    <t>Grid Dynamics</t>
  </si>
  <si>
    <t>Capgemini Engineering</t>
  </si>
  <si>
    <t>Israel IT</t>
  </si>
  <si>
    <t>Happy</t>
  </si>
  <si>
    <t>Avenga</t>
  </si>
  <si>
    <t>NANOBOT Medical</t>
  </si>
  <si>
    <t>Glow</t>
  </si>
  <si>
    <t>Opinov8</t>
  </si>
  <si>
    <t>Five SD</t>
  </si>
  <si>
    <t>BVG</t>
  </si>
  <si>
    <t>ASD*</t>
  </si>
  <si>
    <t>dops.digital</t>
  </si>
  <si>
    <t>LeverageUX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</si>
</sst>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6A7A7E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color rgb="FF6B7A7E"/>
      <name val="Arial"/>
      <family val="2"/>
      <charset val="204"/>
    </font>
    <font>
      <sz val="11"/>
      <name val="Calibri"/>
      <family val="2"/>
      <scheme val="minor"/>
    </font>
    <font>
      <sz val="11"/>
      <color theme="3"/>
      <name val="Calibri"/>
      <family val="2"/>
      <charset val="204"/>
      <scheme val="minor"/>
    </font>
    <font>
      <sz val="11"/>
      <color theme="3" tint="-0.249977111117893"/>
      <name val="Calibri"/>
      <family val="2"/>
      <charset val="204"/>
      <scheme val="minor"/>
    </font>
    <font>
      <sz val="11"/>
      <color rgb="FF6B7A7E"/>
      <name val="Arial"/>
      <family val="2"/>
    </font>
    <font>
      <sz val="11"/>
      <color theme="1"/>
      <name val="Segoe UI"/>
      <family val="2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Inherit"/>
    </font>
    <font>
      <sz val="11"/>
      <color rgb="FF000000"/>
      <name val="Inherit"/>
    </font>
    <font>
      <sz val="11"/>
      <color rgb="FF000000"/>
      <name val="Inherit"/>
      <charset val="204"/>
    </font>
    <font>
      <sz val="10"/>
      <color rgb="FF000000"/>
      <name val="Inherit"/>
      <charset val="204"/>
    </font>
    <font>
      <b/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rgb="FF6A797D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00">
    <xf numFmtId="0" fontId="0" fillId="0" borderId="0" xfId="0"/>
    <xf numFmtId="0" fontId="0" fillId="0" borderId="1" xfId="0" applyFill="1" applyBorder="1"/>
    <xf numFmtId="0" fontId="1" fillId="0" borderId="2" xfId="0" applyFont="1" applyFill="1" applyBorder="1"/>
    <xf numFmtId="0" fontId="1" fillId="0" borderId="3" xfId="0" applyFont="1" applyFill="1" applyBorder="1"/>
    <xf numFmtId="1" fontId="1" fillId="0" borderId="4" xfId="0" applyNumberFormat="1" applyFont="1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2" xfId="0" applyFill="1" applyBorder="1"/>
    <xf numFmtId="0" fontId="0" fillId="0" borderId="7" xfId="0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0" fillId="2" borderId="5" xfId="0" applyFill="1" applyBorder="1"/>
    <xf numFmtId="0" fontId="0" fillId="0" borderId="8" xfId="0" applyBorder="1"/>
    <xf numFmtId="0" fontId="0" fillId="0" borderId="9" xfId="0" applyFill="1" applyBorder="1"/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1" fontId="1" fillId="0" borderId="1" xfId="0" applyNumberFormat="1" applyFont="1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3" borderId="11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4" fillId="0" borderId="1" xfId="0" applyFont="1" applyFill="1" applyBorder="1"/>
    <xf numFmtId="0" fontId="1" fillId="0" borderId="1" xfId="0" applyFont="1" applyFill="1" applyBorder="1"/>
    <xf numFmtId="1" fontId="1" fillId="0" borderId="1" xfId="0" applyNumberFormat="1" applyFont="1" applyFill="1" applyBorder="1"/>
    <xf numFmtId="0" fontId="4" fillId="0" borderId="1" xfId="0" applyFont="1" applyFill="1" applyBorder="1" applyAlignment="1">
      <alignment vertical="top" textRotation="180" wrapText="1" readingOrder="1"/>
    </xf>
    <xf numFmtId="0" fontId="4" fillId="0" borderId="1" xfId="0" applyFont="1" applyFill="1" applyBorder="1" applyAlignment="1">
      <alignment vertical="top" textRotation="180"/>
    </xf>
    <xf numFmtId="0" fontId="4" fillId="0" borderId="2" xfId="0" applyFont="1" applyFill="1" applyBorder="1" applyAlignment="1">
      <alignment vertical="top" textRotation="180"/>
    </xf>
    <xf numFmtId="0" fontId="4" fillId="3" borderId="10" xfId="0" applyFont="1" applyFill="1" applyBorder="1" applyAlignment="1">
      <alignment wrapText="1"/>
    </xf>
    <xf numFmtId="0" fontId="0" fillId="14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16" borderId="11" xfId="0" applyFill="1" applyBorder="1" applyAlignment="1">
      <alignment wrapText="1"/>
    </xf>
    <xf numFmtId="0" fontId="5" fillId="2" borderId="10" xfId="0" applyFont="1" applyFill="1" applyBorder="1" applyAlignment="1">
      <alignment vertical="top" textRotation="180"/>
    </xf>
    <xf numFmtId="0" fontId="5" fillId="2" borderId="1" xfId="0" applyFont="1" applyFill="1" applyBorder="1" applyAlignment="1">
      <alignment vertical="top" textRotation="180"/>
    </xf>
    <xf numFmtId="0" fontId="5" fillId="0" borderId="1" xfId="0" applyFont="1" applyFill="1" applyBorder="1" applyAlignment="1">
      <alignment vertical="top" textRotation="180"/>
    </xf>
    <xf numFmtId="0" fontId="6" fillId="2" borderId="1" xfId="0" applyFont="1" applyFill="1" applyBorder="1" applyAlignment="1">
      <alignment vertical="top" textRotation="180"/>
    </xf>
    <xf numFmtId="0" fontId="5" fillId="10" borderId="1" xfId="0" applyFont="1" applyFill="1" applyBorder="1" applyAlignment="1">
      <alignment vertical="top" textRotation="180"/>
    </xf>
    <xf numFmtId="0" fontId="7" fillId="2" borderId="11" xfId="0" applyFont="1" applyFill="1" applyBorder="1" applyAlignment="1">
      <alignment vertical="top" textRotation="180"/>
    </xf>
    <xf numFmtId="0" fontId="4" fillId="0" borderId="10" xfId="0" applyFont="1" applyFill="1" applyBorder="1" applyAlignment="1">
      <alignment vertical="top" textRotation="180"/>
    </xf>
    <xf numFmtId="0" fontId="4" fillId="0" borderId="10" xfId="0" applyFont="1" applyFill="1" applyBorder="1" applyAlignment="1">
      <alignment textRotation="180"/>
    </xf>
    <xf numFmtId="0" fontId="4" fillId="0" borderId="1" xfId="0" applyFont="1" applyFill="1" applyBorder="1" applyAlignment="1">
      <alignment textRotation="180"/>
    </xf>
    <xf numFmtId="0" fontId="4" fillId="0" borderId="11" xfId="0" applyFont="1" applyFill="1" applyBorder="1" applyAlignment="1">
      <alignment textRotation="180"/>
    </xf>
    <xf numFmtId="0" fontId="4" fillId="0" borderId="6" xfId="0" applyFont="1" applyFill="1" applyBorder="1" applyAlignment="1">
      <alignment textRotation="180"/>
    </xf>
    <xf numFmtId="0" fontId="4" fillId="0" borderId="2" xfId="0" applyFont="1" applyFill="1" applyBorder="1" applyAlignment="1">
      <alignment textRotation="180"/>
    </xf>
    <xf numFmtId="0" fontId="8" fillId="0" borderId="1" xfId="1" applyFill="1" applyBorder="1" applyAlignment="1" applyProtection="1"/>
    <xf numFmtId="0" fontId="1" fillId="0" borderId="2" xfId="1" applyFont="1" applyFill="1" applyBorder="1" applyAlignment="1" applyProtection="1"/>
    <xf numFmtId="0" fontId="9" fillId="0" borderId="10" xfId="0" applyFont="1" applyFill="1" applyBorder="1"/>
    <xf numFmtId="1" fontId="1" fillId="0" borderId="1" xfId="0" applyNumberFormat="1" applyFont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0" fontId="1" fillId="0" borderId="11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0" fillId="0" borderId="2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1" xfId="0" applyFill="1" applyBorder="1"/>
    <xf numFmtId="0" fontId="3" fillId="0" borderId="10" xfId="0" applyFont="1" applyFill="1" applyBorder="1"/>
    <xf numFmtId="0" fontId="3" fillId="0" borderId="1" xfId="0" applyFont="1" applyFill="1" applyBorder="1"/>
    <xf numFmtId="0" fontId="2" fillId="2" borderId="11" xfId="0" applyFont="1" applyFill="1" applyBorder="1"/>
    <xf numFmtId="0" fontId="10" fillId="0" borderId="1" xfId="0" applyFont="1" applyFill="1" applyBorder="1"/>
    <xf numFmtId="0" fontId="1" fillId="0" borderId="6" xfId="0" applyFont="1" applyFill="1" applyBorder="1"/>
    <xf numFmtId="0" fontId="1" fillId="0" borderId="10" xfId="0" applyFont="1" applyFill="1" applyBorder="1"/>
    <xf numFmtId="0" fontId="0" fillId="0" borderId="11" xfId="0" applyBorder="1"/>
    <xf numFmtId="0" fontId="11" fillId="0" borderId="1" xfId="0" applyFont="1" applyBorder="1"/>
    <xf numFmtId="0" fontId="1" fillId="0" borderId="2" xfId="0" applyFont="1" applyBorder="1"/>
    <xf numFmtId="1" fontId="1" fillId="0" borderId="1" xfId="0" applyNumberFormat="1" applyFont="1" applyBorder="1"/>
    <xf numFmtId="0" fontId="10" fillId="0" borderId="10" xfId="0" applyFont="1" applyFill="1" applyBorder="1"/>
    <xf numFmtId="1" fontId="1" fillId="0" borderId="1" xfId="1" applyNumberFormat="1" applyFont="1" applyFill="1" applyBorder="1" applyAlignment="1" applyProtection="1"/>
    <xf numFmtId="0" fontId="12" fillId="0" borderId="10" xfId="0" applyFont="1" applyFill="1" applyBorder="1"/>
    <xf numFmtId="0" fontId="12" fillId="0" borderId="1" xfId="0" applyFont="1" applyFill="1" applyBorder="1"/>
    <xf numFmtId="0" fontId="13" fillId="0" borderId="10" xfId="0" applyFont="1" applyFill="1" applyBorder="1"/>
    <xf numFmtId="0" fontId="13" fillId="0" borderId="1" xfId="0" applyFont="1" applyFill="1" applyBorder="1"/>
    <xf numFmtId="0" fontId="13" fillId="0" borderId="2" xfId="0" applyFont="1" applyFill="1" applyBorder="1"/>
    <xf numFmtId="0" fontId="14" fillId="0" borderId="10" xfId="0" applyFont="1" applyFill="1" applyBorder="1"/>
    <xf numFmtId="0" fontId="14" fillId="0" borderId="1" xfId="0" applyFont="1" applyFill="1" applyBorder="1"/>
    <xf numFmtId="0" fontId="0" fillId="2" borderId="11" xfId="0" applyFill="1" applyBorder="1"/>
    <xf numFmtId="0" fontId="15" fillId="0" borderId="1" xfId="0" applyFont="1" applyFill="1" applyBorder="1"/>
    <xf numFmtId="0" fontId="8" fillId="0" borderId="1" xfId="1" applyFill="1" applyBorder="1" applyAlignment="1" applyProtection="1">
      <alignment wrapText="1"/>
    </xf>
    <xf numFmtId="0" fontId="16" fillId="0" borderId="2" xfId="0" applyFont="1" applyBorder="1"/>
    <xf numFmtId="1" fontId="16" fillId="0" borderId="1" xfId="0" applyNumberFormat="1" applyFont="1" applyBorder="1"/>
    <xf numFmtId="1" fontId="1" fillId="0" borderId="1" xfId="1" applyNumberFormat="1" applyFont="1" applyFill="1" applyBorder="1" applyAlignment="1" applyProtection="1">
      <alignment wrapText="1"/>
    </xf>
    <xf numFmtId="0" fontId="1" fillId="0" borderId="1" xfId="0" applyFon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0" fillId="3" borderId="10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8" borderId="1" xfId="0" applyFont="1" applyFill="1" applyBorder="1"/>
    <xf numFmtId="0" fontId="10" fillId="9" borderId="1" xfId="0" applyFont="1" applyFill="1" applyBorder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0" fillId="15" borderId="1" xfId="0" applyFont="1" applyFill="1" applyBorder="1"/>
    <xf numFmtId="0" fontId="10" fillId="16" borderId="11" xfId="0" applyFont="1" applyFill="1" applyBorder="1"/>
    <xf numFmtId="0" fontId="15" fillId="0" borderId="2" xfId="0" applyFont="1" applyFill="1" applyBorder="1"/>
    <xf numFmtId="1" fontId="15" fillId="0" borderId="1" xfId="0" applyNumberFormat="1" applyFont="1" applyFill="1" applyBorder="1"/>
    <xf numFmtId="49" fontId="9" fillId="0" borderId="10" xfId="0" applyNumberFormat="1" applyFont="1" applyFill="1" applyBorder="1"/>
    <xf numFmtId="0" fontId="17" fillId="4" borderId="1" xfId="0" applyFont="1" applyFill="1" applyBorder="1" applyAlignment="1">
      <alignment wrapText="1"/>
    </xf>
    <xf numFmtId="0" fontId="0" fillId="13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16" fillId="0" borderId="10" xfId="0" applyFont="1" applyFill="1" applyBorder="1"/>
    <xf numFmtId="2" fontId="3" fillId="0" borderId="1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/>
    <xf numFmtId="0" fontId="3" fillId="0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1" xfId="0" applyFont="1" applyFill="1" applyBorder="1"/>
    <xf numFmtId="0" fontId="18" fillId="0" borderId="1" xfId="0" applyFont="1" applyFill="1" applyBorder="1"/>
    <xf numFmtId="0" fontId="18" fillId="0" borderId="2" xfId="0" applyFont="1" applyFill="1" applyBorder="1"/>
    <xf numFmtId="0" fontId="18" fillId="3" borderId="10" xfId="0" applyFont="1" applyFill="1" applyBorder="1" applyAlignment="1">
      <alignment wrapText="1"/>
    </xf>
    <xf numFmtId="0" fontId="18" fillId="6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8" fillId="9" borderId="1" xfId="0" applyFont="1" applyFill="1" applyBorder="1"/>
    <xf numFmtId="0" fontId="18" fillId="10" borderId="1" xfId="0" applyFont="1" applyFill="1" applyBorder="1"/>
    <xf numFmtId="0" fontId="18" fillId="11" borderId="1" xfId="0" applyFont="1" applyFill="1" applyBorder="1"/>
    <xf numFmtId="0" fontId="18" fillId="12" borderId="1" xfId="0" applyFont="1" applyFill="1" applyBorder="1"/>
    <xf numFmtId="0" fontId="18" fillId="14" borderId="1" xfId="0" applyFont="1" applyFill="1" applyBorder="1"/>
    <xf numFmtId="0" fontId="18" fillId="15" borderId="1" xfId="0" applyFont="1" applyFill="1" applyBorder="1"/>
    <xf numFmtId="0" fontId="18" fillId="16" borderId="11" xfId="0" applyFont="1" applyFill="1" applyBorder="1"/>
    <xf numFmtId="0" fontId="0" fillId="0" borderId="2" xfId="0" applyFont="1" applyFill="1" applyBorder="1"/>
    <xf numFmtId="0" fontId="18" fillId="4" borderId="1" xfId="0" applyFont="1" applyFill="1" applyBorder="1" applyAlignment="1">
      <alignment wrapText="1"/>
    </xf>
    <xf numFmtId="0" fontId="18" fillId="5" borderId="1" xfId="0" applyFont="1" applyFill="1" applyBorder="1"/>
    <xf numFmtId="0" fontId="18" fillId="13" borderId="1" xfId="0" applyFont="1" applyFill="1" applyBorder="1"/>
    <xf numFmtId="0" fontId="1" fillId="3" borderId="1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1" xfId="0" applyFont="1" applyFill="1" applyBorder="1"/>
    <xf numFmtId="0" fontId="0" fillId="10" borderId="10" xfId="0" applyFill="1" applyBorder="1"/>
    <xf numFmtId="0" fontId="1" fillId="10" borderId="11" xfId="0" applyFont="1" applyFill="1" applyBorder="1"/>
    <xf numFmtId="0" fontId="1" fillId="10" borderId="10" xfId="0" applyFont="1" applyFill="1" applyBorder="1"/>
    <xf numFmtId="0" fontId="0" fillId="10" borderId="11" xfId="0" applyFill="1" applyBorder="1"/>
    <xf numFmtId="0" fontId="1" fillId="10" borderId="6" xfId="0" applyFont="1" applyFill="1" applyBorder="1"/>
    <xf numFmtId="0" fontId="1" fillId="10" borderId="2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6" xfId="0" applyFont="1" applyFill="1" applyBorder="1"/>
    <xf numFmtId="0" fontId="0" fillId="3" borderId="10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0" fillId="16" borderId="11" xfId="0" applyFont="1" applyFill="1" applyBorder="1"/>
    <xf numFmtId="0" fontId="1" fillId="2" borderId="11" xfId="0" applyFont="1" applyFill="1" applyBorder="1"/>
    <xf numFmtId="0" fontId="0" fillId="0" borderId="8" xfId="0" applyFont="1" applyFill="1" applyBorder="1"/>
    <xf numFmtId="0" fontId="0" fillId="0" borderId="11" xfId="0" applyFont="1" applyBorder="1"/>
    <xf numFmtId="0" fontId="3" fillId="0" borderId="6" xfId="0" applyFont="1" applyFill="1" applyBorder="1"/>
    <xf numFmtId="0" fontId="3" fillId="0" borderId="8" xfId="0" applyFont="1" applyFill="1" applyBorder="1"/>
    <xf numFmtId="0" fontId="3" fillId="0" borderId="11" xfId="0" applyFont="1" applyFill="1" applyBorder="1"/>
    <xf numFmtId="0" fontId="17" fillId="3" borderId="10" xfId="0" applyFont="1" applyFill="1" applyBorder="1" applyAlignment="1">
      <alignment wrapText="1"/>
    </xf>
    <xf numFmtId="0" fontId="17" fillId="0" borderId="1" xfId="0" applyFont="1" applyFill="1" applyBorder="1"/>
    <xf numFmtId="0" fontId="8" fillId="0" borderId="1" xfId="1" applyFont="1" applyFill="1" applyBorder="1" applyAlignment="1" applyProtection="1"/>
    <xf numFmtId="0" fontId="16" fillId="0" borderId="1" xfId="0" applyFont="1" applyBorder="1"/>
    <xf numFmtId="3" fontId="0" fillId="0" borderId="6" xfId="0" applyNumberFormat="1" applyFill="1" applyBorder="1"/>
    <xf numFmtId="0" fontId="1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0" fillId="17" borderId="1" xfId="0" applyFill="1" applyBorder="1"/>
    <xf numFmtId="0" fontId="16" fillId="0" borderId="0" xfId="0" applyFont="1"/>
    <xf numFmtId="0" fontId="0" fillId="17" borderId="0" xfId="0" applyFill="1"/>
    <xf numFmtId="0" fontId="15" fillId="0" borderId="0" xfId="0" applyFont="1"/>
    <xf numFmtId="0" fontId="17" fillId="0" borderId="11" xfId="0" applyFont="1" applyBorder="1"/>
    <xf numFmtId="0" fontId="0" fillId="4" borderId="10" xfId="0" applyFill="1" applyBorder="1"/>
    <xf numFmtId="0" fontId="0" fillId="4" borderId="1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2" xfId="0" applyFill="1" applyBorder="1"/>
    <xf numFmtId="0" fontId="3" fillId="0" borderId="12" xfId="0" applyFont="1" applyFill="1" applyBorder="1"/>
    <xf numFmtId="0" fontId="0" fillId="0" borderId="10" xfId="0" applyBorder="1"/>
    <xf numFmtId="0" fontId="2" fillId="0" borderId="1" xfId="0" applyFont="1" applyFill="1" applyBorder="1"/>
    <xf numFmtId="0" fontId="17" fillId="0" borderId="1" xfId="0" applyFont="1" applyBorder="1"/>
    <xf numFmtId="0" fontId="8" fillId="18" borderId="1" xfId="1" applyFill="1" applyBorder="1" applyAlignment="1" applyProtection="1">
      <alignment vertical="top"/>
    </xf>
    <xf numFmtId="0" fontId="19" fillId="18" borderId="1" xfId="0" applyFont="1" applyFill="1" applyBorder="1" applyAlignment="1">
      <alignment vertical="top" wrapText="1"/>
    </xf>
    <xf numFmtId="0" fontId="1" fillId="18" borderId="2" xfId="0" applyFont="1" applyFill="1" applyBorder="1" applyAlignment="1">
      <alignment vertical="top" wrapText="1"/>
    </xf>
    <xf numFmtId="1" fontId="1" fillId="18" borderId="1" xfId="0" applyNumberFormat="1" applyFont="1" applyFill="1" applyBorder="1" applyAlignment="1">
      <alignment vertical="top" wrapText="1"/>
    </xf>
    <xf numFmtId="1" fontId="1" fillId="0" borderId="1" xfId="0" applyNumberFormat="1" applyFont="1" applyFill="1" applyBorder="1" applyAlignment="1">
      <alignment vertical="top" wrapText="1"/>
    </xf>
    <xf numFmtId="0" fontId="20" fillId="19" borderId="10" xfId="0" applyFont="1" applyFill="1" applyBorder="1" applyAlignment="1">
      <alignment horizontal="right" vertical="top" wrapText="1"/>
    </xf>
    <xf numFmtId="0" fontId="20" fillId="19" borderId="1" xfId="0" applyFont="1" applyFill="1" applyBorder="1" applyAlignment="1">
      <alignment vertical="top" wrapText="1"/>
    </xf>
    <xf numFmtId="0" fontId="20" fillId="19" borderId="11" xfId="0" applyFont="1" applyFill="1" applyBorder="1" applyAlignment="1">
      <alignment vertical="top" wrapText="1"/>
    </xf>
    <xf numFmtId="0" fontId="19" fillId="18" borderId="6" xfId="0" applyFont="1" applyFill="1" applyBorder="1" applyAlignment="1">
      <alignment vertical="top" wrapText="1"/>
    </xf>
    <xf numFmtId="0" fontId="17" fillId="0" borderId="2" xfId="0" applyFont="1" applyFill="1" applyBorder="1"/>
    <xf numFmtId="0" fontId="17" fillId="5" borderId="1" xfId="0" applyFont="1" applyFill="1" applyBorder="1"/>
    <xf numFmtId="0" fontId="17" fillId="6" borderId="1" xfId="0" applyFont="1" applyFill="1" applyBorder="1"/>
    <xf numFmtId="0" fontId="17" fillId="7" borderId="1" xfId="0" applyFont="1" applyFill="1" applyBorder="1"/>
    <xf numFmtId="0" fontId="17" fillId="8" borderId="1" xfId="0" applyFont="1" applyFill="1" applyBorder="1"/>
    <xf numFmtId="0" fontId="17" fillId="9" borderId="1" xfId="0" applyFont="1" applyFill="1" applyBorder="1"/>
    <xf numFmtId="0" fontId="17" fillId="10" borderId="1" xfId="0" applyFont="1" applyFill="1" applyBorder="1"/>
    <xf numFmtId="0" fontId="17" fillId="11" borderId="1" xfId="0" applyFont="1" applyFill="1" applyBorder="1"/>
    <xf numFmtId="0" fontId="17" fillId="12" borderId="1" xfId="0" applyFont="1" applyFill="1" applyBorder="1"/>
    <xf numFmtId="0" fontId="17" fillId="13" borderId="1" xfId="0" applyFont="1" applyFill="1" applyBorder="1"/>
    <xf numFmtId="0" fontId="17" fillId="14" borderId="1" xfId="0" applyFont="1" applyFill="1" applyBorder="1"/>
    <xf numFmtId="0" fontId="17" fillId="15" borderId="1" xfId="0" applyFont="1" applyFill="1" applyBorder="1"/>
    <xf numFmtId="0" fontId="17" fillId="16" borderId="11" xfId="0" applyFont="1" applyFill="1" applyBorder="1"/>
    <xf numFmtId="0" fontId="15" fillId="0" borderId="1" xfId="0" applyFont="1" applyBorder="1"/>
    <xf numFmtId="0" fontId="8" fillId="18" borderId="6" xfId="1" applyFill="1" applyBorder="1" applyAlignment="1" applyProtection="1">
      <alignment vertical="top" wrapText="1"/>
    </xf>
    <xf numFmtId="0" fontId="8" fillId="18" borderId="1" xfId="1" applyFill="1" applyBorder="1" applyAlignment="1" applyProtection="1">
      <alignment vertical="top" wrapText="1"/>
    </xf>
    <xf numFmtId="0" fontId="21" fillId="18" borderId="10" xfId="0" applyFont="1" applyFill="1" applyBorder="1" applyAlignment="1">
      <alignment horizontal="right" vertical="top" wrapText="1"/>
    </xf>
    <xf numFmtId="0" fontId="20" fillId="18" borderId="1" xfId="0" applyFont="1" applyFill="1" applyBorder="1" applyAlignment="1">
      <alignment vertical="top" wrapText="1"/>
    </xf>
    <xf numFmtId="0" fontId="20" fillId="18" borderId="11" xfId="0" applyFont="1" applyFill="1" applyBorder="1" applyAlignment="1">
      <alignment vertical="top" wrapText="1"/>
    </xf>
    <xf numFmtId="0" fontId="19" fillId="18" borderId="2" xfId="0" applyFont="1" applyFill="1" applyBorder="1" applyAlignment="1">
      <alignment vertical="top" wrapText="1"/>
    </xf>
    <xf numFmtId="0" fontId="22" fillId="18" borderId="6" xfId="0" applyFont="1" applyFill="1" applyBorder="1" applyAlignment="1">
      <alignment vertical="top" wrapText="1"/>
    </xf>
    <xf numFmtId="0" fontId="22" fillId="18" borderId="1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8" fillId="19" borderId="1" xfId="1" applyFill="1" applyBorder="1" applyAlignment="1" applyProtection="1">
      <alignment vertical="top"/>
    </xf>
    <xf numFmtId="0" fontId="19" fillId="19" borderId="6" xfId="0" applyFont="1" applyFill="1" applyBorder="1" applyAlignment="1">
      <alignment vertical="top" wrapText="1"/>
    </xf>
    <xf numFmtId="0" fontId="19" fillId="19" borderId="1" xfId="0" applyFont="1" applyFill="1" applyBorder="1" applyAlignment="1">
      <alignment vertical="top" wrapText="1"/>
    </xf>
    <xf numFmtId="0" fontId="19" fillId="20" borderId="1" xfId="0" applyFont="1" applyFill="1" applyBorder="1" applyAlignment="1">
      <alignment vertical="top" wrapText="1"/>
    </xf>
    <xf numFmtId="0" fontId="1" fillId="20" borderId="2" xfId="0" applyFont="1" applyFill="1" applyBorder="1" applyAlignment="1">
      <alignment vertical="top" wrapText="1"/>
    </xf>
    <xf numFmtId="1" fontId="1" fillId="20" borderId="1" xfId="0" applyNumberFormat="1" applyFont="1" applyFill="1" applyBorder="1" applyAlignment="1">
      <alignment vertical="top" wrapText="1"/>
    </xf>
    <xf numFmtId="0" fontId="1" fillId="19" borderId="2" xfId="0" applyFont="1" applyFill="1" applyBorder="1" applyAlignment="1">
      <alignment vertical="top" wrapText="1"/>
    </xf>
    <xf numFmtId="1" fontId="1" fillId="19" borderId="1" xfId="0" applyNumberFormat="1" applyFont="1" applyFill="1" applyBorder="1" applyAlignment="1">
      <alignment vertical="top" wrapText="1"/>
    </xf>
    <xf numFmtId="0" fontId="0" fillId="7" borderId="1" xfId="0" applyFont="1" applyFill="1" applyBorder="1" applyAlignment="1">
      <alignment wrapText="1"/>
    </xf>
    <xf numFmtId="0" fontId="23" fillId="0" borderId="1" xfId="0" applyFont="1" applyFill="1" applyBorder="1"/>
    <xf numFmtId="0" fontId="18" fillId="0" borderId="1" xfId="0" applyFont="1" applyBorder="1"/>
    <xf numFmtId="0" fontId="24" fillId="0" borderId="1" xfId="0" applyFont="1" applyBorder="1"/>
    <xf numFmtId="0" fontId="2" fillId="0" borderId="1" xfId="0" applyFont="1" applyBorder="1"/>
    <xf numFmtId="0" fontId="25" fillId="0" borderId="1" xfId="0" applyFont="1" applyBorder="1"/>
    <xf numFmtId="0" fontId="26" fillId="0" borderId="10" xfId="0" applyFont="1" applyFill="1" applyBorder="1"/>
    <xf numFmtId="0" fontId="26" fillId="0" borderId="1" xfId="0" applyFont="1" applyFill="1" applyBorder="1"/>
    <xf numFmtId="0" fontId="4" fillId="0" borderId="1" xfId="0" applyFont="1" applyFill="1" applyBorder="1" applyAlignment="1">
      <alignment horizontal="center" vertical="top" textRotation="180" wrapText="1" readingOrder="1"/>
    </xf>
    <xf numFmtId="0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right"/>
    </xf>
    <xf numFmtId="0" fontId="1" fillId="0" borderId="11" xfId="0" applyFont="1" applyBorder="1"/>
    <xf numFmtId="0" fontId="3" fillId="2" borderId="1" xfId="0" applyFont="1" applyFill="1" applyBorder="1"/>
    <xf numFmtId="0" fontId="3" fillId="2" borderId="10" xfId="0" applyFont="1" applyFill="1" applyBorder="1"/>
    <xf numFmtId="0" fontId="17" fillId="0" borderId="0" xfId="0" applyFont="1" applyBorder="1"/>
    <xf numFmtId="0" fontId="0" fillId="0" borderId="0" xfId="0" applyFill="1" applyBorder="1"/>
    <xf numFmtId="0" fontId="18" fillId="0" borderId="0" xfId="0" applyFont="1" applyBorder="1"/>
    <xf numFmtId="0" fontId="0" fillId="0" borderId="8" xfId="0" applyFont="1" applyBorder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17" fillId="0" borderId="1" xfId="0" applyNumberFormat="1" applyFont="1" applyFill="1" applyBorder="1"/>
    <xf numFmtId="0" fontId="17" fillId="0" borderId="2" xfId="0" applyNumberFormat="1" applyFont="1" applyFill="1" applyBorder="1"/>
    <xf numFmtId="1" fontId="3" fillId="0" borderId="10" xfId="0" applyNumberFormat="1" applyFont="1" applyFill="1" applyBorder="1"/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utch.co/profile/codemotion" TargetMode="External"/><Relationship Id="rId21" Type="http://schemas.openxmlformats.org/officeDocument/2006/relationships/hyperlink" Target="https://clutch.co/profile/techmagic" TargetMode="External"/><Relationship Id="rId42" Type="http://schemas.openxmlformats.org/officeDocument/2006/relationships/hyperlink" Target="https://clutch.co/profile/glow-design-agency" TargetMode="External"/><Relationship Id="rId63" Type="http://schemas.openxmlformats.org/officeDocument/2006/relationships/hyperlink" Target="https://clutch.co/profile/magecom" TargetMode="External"/><Relationship Id="rId84" Type="http://schemas.openxmlformats.org/officeDocument/2006/relationships/hyperlink" Target="https://clutch.co/profile/vakoms" TargetMode="External"/><Relationship Id="rId138" Type="http://schemas.openxmlformats.org/officeDocument/2006/relationships/hyperlink" Target="https://clutch.co/profile/digis" TargetMode="External"/><Relationship Id="rId159" Type="http://schemas.openxmlformats.org/officeDocument/2006/relationships/hyperlink" Target="https://clutch.co/profile/forbytes" TargetMode="External"/><Relationship Id="rId170" Type="http://schemas.openxmlformats.org/officeDocument/2006/relationships/hyperlink" Target="https://clutch.co/profile/brander-studio" TargetMode="External"/><Relationship Id="rId191" Type="http://schemas.openxmlformats.org/officeDocument/2006/relationships/hyperlink" Target="https://clutch.co/profile/qualium-systems" TargetMode="External"/><Relationship Id="rId205" Type="http://schemas.openxmlformats.org/officeDocument/2006/relationships/hyperlink" Target="https://clutch.co/profile/it-jim" TargetMode="External"/><Relationship Id="rId226" Type="http://schemas.openxmlformats.org/officeDocument/2006/relationships/hyperlink" Target="https://clutch.co/profile/vaimo" TargetMode="External"/><Relationship Id="rId107" Type="http://schemas.openxmlformats.org/officeDocument/2006/relationships/hyperlink" Target="https://clutch.co/profile/altexsoft" TargetMode="External"/><Relationship Id="rId11" Type="http://schemas.openxmlformats.org/officeDocument/2006/relationships/hyperlink" Target="https://clutch.co/profile/squad-ua" TargetMode="External"/><Relationship Id="rId32" Type="http://schemas.openxmlformats.org/officeDocument/2006/relationships/hyperlink" Target="https://clutch.co/profile/future-processing" TargetMode="External"/><Relationship Id="rId53" Type="http://schemas.openxmlformats.org/officeDocument/2006/relationships/hyperlink" Target="https://clutch.co/profile/eteam" TargetMode="External"/><Relationship Id="rId74" Type="http://schemas.openxmlformats.org/officeDocument/2006/relationships/hyperlink" Target="https://clutch.co/profile/qarea" TargetMode="External"/><Relationship Id="rId128" Type="http://schemas.openxmlformats.org/officeDocument/2006/relationships/hyperlink" Target="https://clutch.co/profile/ideasoftio" TargetMode="External"/><Relationship Id="rId149" Type="http://schemas.openxmlformats.org/officeDocument/2006/relationships/hyperlink" Target="https://clutch.co/profile/kindgeek" TargetMode="External"/><Relationship Id="rId5" Type="http://schemas.openxmlformats.org/officeDocument/2006/relationships/hyperlink" Target="https://clutch.co/profile/ciklum" TargetMode="External"/><Relationship Id="rId95" Type="http://schemas.openxmlformats.org/officeDocument/2006/relationships/hyperlink" Target="https://clutch.co/profile/mobidev" TargetMode="External"/><Relationship Id="rId160" Type="http://schemas.openxmlformats.org/officeDocument/2006/relationships/hyperlink" Target="https://clutch.co/profile/synebo" TargetMode="External"/><Relationship Id="rId181" Type="http://schemas.openxmlformats.org/officeDocument/2006/relationships/hyperlink" Target="https://clutch.co/profile/softengi" TargetMode="External"/><Relationship Id="rId216" Type="http://schemas.openxmlformats.org/officeDocument/2006/relationships/hyperlink" Target="https://clutch.co/profile/team-harbour" TargetMode="External"/><Relationship Id="rId237" Type="http://schemas.openxmlformats.org/officeDocument/2006/relationships/hyperlink" Target="https://clutch.co/profile/presto" TargetMode="External"/><Relationship Id="rId22" Type="http://schemas.openxmlformats.org/officeDocument/2006/relationships/hyperlink" Target="https://clutch.co/profile/advanced-software-development-asd" TargetMode="External"/><Relationship Id="rId43" Type="http://schemas.openxmlformats.org/officeDocument/2006/relationships/hyperlink" Target="https://clutch.co/profile/academy-smart" TargetMode="External"/><Relationship Id="rId64" Type="http://schemas.openxmlformats.org/officeDocument/2006/relationships/hyperlink" Target="https://clutch.co/profile/mev" TargetMode="External"/><Relationship Id="rId118" Type="http://schemas.openxmlformats.org/officeDocument/2006/relationships/hyperlink" Target="https://clutch.co/profile/kitrum" TargetMode="External"/><Relationship Id="rId139" Type="http://schemas.openxmlformats.org/officeDocument/2006/relationships/hyperlink" Target="https://clutch.co/profile/ascendix-technologies" TargetMode="External"/><Relationship Id="rId85" Type="http://schemas.openxmlformats.org/officeDocument/2006/relationships/hyperlink" Target="https://clutch.co/profile/weblium" TargetMode="External"/><Relationship Id="rId150" Type="http://schemas.openxmlformats.org/officeDocument/2006/relationships/hyperlink" Target="https://clutch.co/profile/flexmade" TargetMode="External"/><Relationship Id="rId171" Type="http://schemas.openxmlformats.org/officeDocument/2006/relationships/hyperlink" Target="https://clutch.co/profile/intellectsoft" TargetMode="External"/><Relationship Id="rId192" Type="http://schemas.openxmlformats.org/officeDocument/2006/relationships/hyperlink" Target="https://clutch.co/profile/bvg-software-group" TargetMode="External"/><Relationship Id="rId206" Type="http://schemas.openxmlformats.org/officeDocument/2006/relationships/hyperlink" Target="https://clutch.co/profile/integrio-systems" TargetMode="External"/><Relationship Id="rId227" Type="http://schemas.openxmlformats.org/officeDocument/2006/relationships/hyperlink" Target="https://clutch.co/profile/volta-one" TargetMode="External"/><Relationship Id="rId12" Type="http://schemas.openxmlformats.org/officeDocument/2006/relationships/hyperlink" Target="https://clutch.co/profile/temabit" TargetMode="External"/><Relationship Id="rId33" Type="http://schemas.openxmlformats.org/officeDocument/2006/relationships/hyperlink" Target="https://clutch.co/profile/imagex" TargetMode="External"/><Relationship Id="rId108" Type="http://schemas.openxmlformats.org/officeDocument/2006/relationships/hyperlink" Target="https://clutch.co/profile/provectus" TargetMode="External"/><Relationship Id="rId129" Type="http://schemas.openxmlformats.org/officeDocument/2006/relationships/hyperlink" Target="https://clutch.co/profile/smartyads" TargetMode="External"/><Relationship Id="rId54" Type="http://schemas.openxmlformats.org/officeDocument/2006/relationships/hyperlink" Target="https://clutch.co/profile/gepard-bintime" TargetMode="External"/><Relationship Id="rId75" Type="http://schemas.openxmlformats.org/officeDocument/2006/relationships/hyperlink" Target="https://clutch.co/profile/qatestlab" TargetMode="External"/><Relationship Id="rId96" Type="http://schemas.openxmlformats.org/officeDocument/2006/relationships/hyperlink" Target="https://clutch.co/profile/daxx" TargetMode="External"/><Relationship Id="rId140" Type="http://schemas.openxmlformats.org/officeDocument/2006/relationships/hyperlink" Target="https://clutch.co/profile/relevant-software" TargetMode="External"/><Relationship Id="rId161" Type="http://schemas.openxmlformats.org/officeDocument/2006/relationships/hyperlink" Target="https://clutch.co/profile/agiliway" TargetMode="External"/><Relationship Id="rId182" Type="http://schemas.openxmlformats.org/officeDocument/2006/relationships/hyperlink" Target="https://clutch.co/profile/s-pro" TargetMode="External"/><Relationship Id="rId217" Type="http://schemas.openxmlformats.org/officeDocument/2006/relationships/hyperlink" Target="https://clutch.co/profile/webbylab" TargetMode="External"/><Relationship Id="rId6" Type="http://schemas.openxmlformats.org/officeDocument/2006/relationships/hyperlink" Target="https://clutch.co/profile/nix" TargetMode="External"/><Relationship Id="rId238" Type="http://schemas.openxmlformats.org/officeDocument/2006/relationships/hyperlink" Target="https://clutch.co/profile/rasa-design-team" TargetMode="External"/><Relationship Id="rId23" Type="http://schemas.openxmlformats.org/officeDocument/2006/relationships/hyperlink" Target="https://clutch.co/profile/technorely" TargetMode="External"/><Relationship Id="rId119" Type="http://schemas.openxmlformats.org/officeDocument/2006/relationships/hyperlink" Target="https://clutch.co/profile/mwdn" TargetMode="External"/><Relationship Id="rId44" Type="http://schemas.openxmlformats.org/officeDocument/2006/relationships/hyperlink" Target="https://clutch.co/profile/forte-group" TargetMode="External"/><Relationship Id="rId65" Type="http://schemas.openxmlformats.org/officeDocument/2006/relationships/hyperlink" Target="https://clutch.co/profile/newxel" TargetMode="External"/><Relationship Id="rId86" Type="http://schemas.openxmlformats.org/officeDocument/2006/relationships/hyperlink" Target="https://clutch.co/profile/yael-acceptic" TargetMode="External"/><Relationship Id="rId130" Type="http://schemas.openxmlformats.org/officeDocument/2006/relationships/hyperlink" Target="https://clutch.co/profile/eastern-peak" TargetMode="External"/><Relationship Id="rId151" Type="http://schemas.openxmlformats.org/officeDocument/2006/relationships/hyperlink" Target="https://clutch.co/profile/anyforsoft" TargetMode="External"/><Relationship Id="rId172" Type="http://schemas.openxmlformats.org/officeDocument/2006/relationships/hyperlink" Target="https://clutch.co/profile/iternal-group" TargetMode="External"/><Relationship Id="rId193" Type="http://schemas.openxmlformats.org/officeDocument/2006/relationships/hyperlink" Target="https://clutch.co/profile/nanobot-medical-communication" TargetMode="External"/><Relationship Id="rId207" Type="http://schemas.openxmlformats.org/officeDocument/2006/relationships/hyperlink" Target="https://clutch.co/profile/peiko" TargetMode="External"/><Relationship Id="rId228" Type="http://schemas.openxmlformats.org/officeDocument/2006/relationships/hyperlink" Target="https://clutch.co/profile/tubik-studio" TargetMode="External"/><Relationship Id="rId13" Type="http://schemas.openxmlformats.org/officeDocument/2006/relationships/hyperlink" Target="https://clutch.co/profile/computools" TargetMode="External"/><Relationship Id="rId109" Type="http://schemas.openxmlformats.org/officeDocument/2006/relationships/hyperlink" Target="https://clutch.co/profile/devpro" TargetMode="External"/><Relationship Id="rId34" Type="http://schemas.openxmlformats.org/officeDocument/2006/relationships/hyperlink" Target="https://clutch.co/profile/coherent-solutions" TargetMode="External"/><Relationship Id="rId55" Type="http://schemas.openxmlformats.org/officeDocument/2006/relationships/hyperlink" Target="https://clutch.co/profile/hyperion-tech" TargetMode="External"/><Relationship Id="rId76" Type="http://schemas.openxmlformats.org/officeDocument/2006/relationships/hyperlink" Target="https://clutch.co/profile/redwerk" TargetMode="External"/><Relationship Id="rId97" Type="http://schemas.openxmlformats.org/officeDocument/2006/relationships/hyperlink" Target="https://clutch.co/profile/perfectial" TargetMode="External"/><Relationship Id="rId120" Type="http://schemas.openxmlformats.org/officeDocument/2006/relationships/hyperlink" Target="https://clutch.co/profile/artjoker-software" TargetMode="External"/><Relationship Id="rId141" Type="http://schemas.openxmlformats.org/officeDocument/2006/relationships/hyperlink" Target="https://clutch.co/profile/geniusee" TargetMode="External"/><Relationship Id="rId7" Type="http://schemas.openxmlformats.org/officeDocument/2006/relationships/hyperlink" Target="https://clutch.co/profile/intellias" TargetMode="External"/><Relationship Id="rId162" Type="http://schemas.openxmlformats.org/officeDocument/2006/relationships/hyperlink" Target="https://clutch.co/profile/ardas" TargetMode="External"/><Relationship Id="rId183" Type="http://schemas.openxmlformats.org/officeDocument/2006/relationships/hyperlink" Target="https://clutch.co/profile/unicsoft" TargetMode="External"/><Relationship Id="rId218" Type="http://schemas.openxmlformats.org/officeDocument/2006/relationships/hyperlink" Target="https://clutch.co/profile/aegas" TargetMode="External"/><Relationship Id="rId239" Type="http://schemas.openxmlformats.org/officeDocument/2006/relationships/hyperlink" Target="https://clutch.co/profile/turum-burum" TargetMode="External"/><Relationship Id="rId24" Type="http://schemas.openxmlformats.org/officeDocument/2006/relationships/hyperlink" Target="https://clutch.co/profile/agile-fuel" TargetMode="External"/><Relationship Id="rId45" Type="http://schemas.openxmlformats.org/officeDocument/2006/relationships/hyperlink" Target="https://clutch.co/profile/anadea" TargetMode="External"/><Relationship Id="rId66" Type="http://schemas.openxmlformats.org/officeDocument/2006/relationships/hyperlink" Target="https://clutch.co/profile/otakoyi" TargetMode="External"/><Relationship Id="rId87" Type="http://schemas.openxmlformats.org/officeDocument/2006/relationships/hyperlink" Target="https://clutch.co/profile/dataart" TargetMode="External"/><Relationship Id="rId110" Type="http://schemas.openxmlformats.org/officeDocument/2006/relationships/hyperlink" Target="https://clutch.co/profile/customertimes-corp" TargetMode="External"/><Relationship Id="rId131" Type="http://schemas.openxmlformats.org/officeDocument/2006/relationships/hyperlink" Target="https://clutch.co/profile/wesoftyou" TargetMode="External"/><Relationship Id="rId152" Type="http://schemas.openxmlformats.org/officeDocument/2006/relationships/hyperlink" Target="https://clutch.co/profile/cleveroad" TargetMode="External"/><Relationship Id="rId173" Type="http://schemas.openxmlformats.org/officeDocument/2006/relationships/hyperlink" Target="https://clutch.co/profile/steelkiwi" TargetMode="External"/><Relationship Id="rId194" Type="http://schemas.openxmlformats.org/officeDocument/2006/relationships/hyperlink" Target="https://clutch.co/profile/crysberry" TargetMode="External"/><Relationship Id="rId208" Type="http://schemas.openxmlformats.org/officeDocument/2006/relationships/hyperlink" Target="https://clutch.co/profile/owlab" TargetMode="External"/><Relationship Id="rId229" Type="http://schemas.openxmlformats.org/officeDocument/2006/relationships/hyperlink" Target="https://clutch.co/profile/pixetic" TargetMode="External"/><Relationship Id="rId240" Type="http://schemas.openxmlformats.org/officeDocument/2006/relationships/hyperlink" Target="https://clutch.co/profile/excited" TargetMode="External"/><Relationship Id="rId14" Type="http://schemas.openxmlformats.org/officeDocument/2006/relationships/hyperlink" Target="https://clutch.co/profile/astound-commerce" TargetMode="External"/><Relationship Id="rId35" Type="http://schemas.openxmlformats.org/officeDocument/2006/relationships/hyperlink" Target="https://clutch.co/profile/sensorama" TargetMode="External"/><Relationship Id="rId56" Type="http://schemas.openxmlformats.org/officeDocument/2006/relationships/hyperlink" Target="https://clutch.co/profile/hys-enterprise" TargetMode="External"/><Relationship Id="rId77" Type="http://schemas.openxmlformats.org/officeDocument/2006/relationships/hyperlink" Target="https://clutch.co/profile/rocketech" TargetMode="External"/><Relationship Id="rId100" Type="http://schemas.openxmlformats.org/officeDocument/2006/relationships/hyperlink" Target="https://clutch.co/profile/opinov8-technology-services" TargetMode="External"/><Relationship Id="rId8" Type="http://schemas.openxmlformats.org/officeDocument/2006/relationships/hyperlink" Target="https://clutch.co/profile/infopulse" TargetMode="External"/><Relationship Id="rId98" Type="http://schemas.openxmlformats.org/officeDocument/2006/relationships/hyperlink" Target="https://clutch.co/profile/valtech" TargetMode="External"/><Relationship Id="rId121" Type="http://schemas.openxmlformats.org/officeDocument/2006/relationships/hyperlink" Target="https://clutch.co/profile/jatapp" TargetMode="External"/><Relationship Id="rId142" Type="http://schemas.openxmlformats.org/officeDocument/2006/relationships/hyperlink" Target="https://clutch.co/profile/sharpminds" TargetMode="External"/><Relationship Id="rId163" Type="http://schemas.openxmlformats.org/officeDocument/2006/relationships/hyperlink" Target="https://clutch.co/profile/skysofttech" TargetMode="External"/><Relationship Id="rId184" Type="http://schemas.openxmlformats.org/officeDocument/2006/relationships/hyperlink" Target="https://clutch.co/profile/waverley-software" TargetMode="External"/><Relationship Id="rId219" Type="http://schemas.openxmlformats.org/officeDocument/2006/relationships/hyperlink" Target="https://clutch.co/profile/dopsdigital-high-end-visual-partner" TargetMode="External"/><Relationship Id="rId230" Type="http://schemas.openxmlformats.org/officeDocument/2006/relationships/hyperlink" Target="https://clutch.co/profile/gradient" TargetMode="External"/><Relationship Id="rId25" Type="http://schemas.openxmlformats.org/officeDocument/2006/relationships/hyperlink" Target="https://clutch.co/profile/stfalcon" TargetMode="External"/><Relationship Id="rId46" Type="http://schemas.openxmlformats.org/officeDocument/2006/relationships/hyperlink" Target="https://clutch.co/profile/apriorit" TargetMode="External"/><Relationship Id="rId67" Type="http://schemas.openxmlformats.org/officeDocument/2006/relationships/hyperlink" Target="https://clutch.co/profile/owox" TargetMode="External"/><Relationship Id="rId88" Type="http://schemas.openxmlformats.org/officeDocument/2006/relationships/hyperlink" Target="https://clutch.co/profile/andersen" TargetMode="External"/><Relationship Id="rId111" Type="http://schemas.openxmlformats.org/officeDocument/2006/relationships/hyperlink" Target="https://clutch.co/profile/levi9-technology-services" TargetMode="External"/><Relationship Id="rId132" Type="http://schemas.openxmlformats.org/officeDocument/2006/relationships/hyperlink" Target="https://clutch.co/profile/leobit" TargetMode="External"/><Relationship Id="rId153" Type="http://schemas.openxmlformats.org/officeDocument/2006/relationships/hyperlink" Target="https://clutch.co/profile/itomych-studio" TargetMode="External"/><Relationship Id="rId174" Type="http://schemas.openxmlformats.org/officeDocument/2006/relationships/hyperlink" Target="https://clutch.co/profile/boosty-labs" TargetMode="External"/><Relationship Id="rId195" Type="http://schemas.openxmlformats.org/officeDocument/2006/relationships/hyperlink" Target="https://clutch.co/profile/lookinar" TargetMode="External"/><Relationship Id="rId209" Type="http://schemas.openxmlformats.org/officeDocument/2006/relationships/hyperlink" Target="https://clutch.co/profile/blaize" TargetMode="External"/><Relationship Id="rId220" Type="http://schemas.openxmlformats.org/officeDocument/2006/relationships/hyperlink" Target="https://clutch.co/profile/halo-lab" TargetMode="External"/><Relationship Id="rId241" Type="http://schemas.openxmlformats.org/officeDocument/2006/relationships/hyperlink" Target="https://clutch.co/profile/happy-0" TargetMode="External"/><Relationship Id="rId15" Type="http://schemas.openxmlformats.org/officeDocument/2006/relationships/hyperlink" Target="https://clutch.co/profile/agileengine" TargetMode="External"/><Relationship Id="rId36" Type="http://schemas.openxmlformats.org/officeDocument/2006/relationships/hyperlink" Target="https://clutch.co/profile/sciencesoft" TargetMode="External"/><Relationship Id="rId57" Type="http://schemas.openxmlformats.org/officeDocument/2006/relationships/hyperlink" Target="https://clutch.co/profile/israel-it" TargetMode="External"/><Relationship Id="rId106" Type="http://schemas.openxmlformats.org/officeDocument/2006/relationships/hyperlink" Target="https://clutch.co/profile/chi-software" TargetMode="External"/><Relationship Id="rId127" Type="http://schemas.openxmlformats.org/officeDocument/2006/relationships/hyperlink" Target="https://clutch.co/profile/program-ace" TargetMode="External"/><Relationship Id="rId10" Type="http://schemas.openxmlformats.org/officeDocument/2006/relationships/hyperlink" Target="https://clutch.co/profile/sigma-software" TargetMode="External"/><Relationship Id="rId31" Type="http://schemas.openxmlformats.org/officeDocument/2006/relationships/hyperlink" Target="https://clutch.co/profile/itransition" TargetMode="External"/><Relationship Id="rId52" Type="http://schemas.openxmlformats.org/officeDocument/2006/relationships/hyperlink" Target="https://clutch.co/profile/eos-data-analytics" TargetMode="External"/><Relationship Id="rId73" Type="http://schemas.openxmlformats.org/officeDocument/2006/relationships/hyperlink" Target="https://clutch.co/profile/qa-madness" TargetMode="External"/><Relationship Id="rId78" Type="http://schemas.openxmlformats.org/officeDocument/2006/relationships/hyperlink" Target="https://clutch.co/profile/rubygarage" TargetMode="External"/><Relationship Id="rId94" Type="http://schemas.openxmlformats.org/officeDocument/2006/relationships/hyperlink" Target="https://clutch.co/profile/beetroot-ab" TargetMode="External"/><Relationship Id="rId99" Type="http://schemas.openxmlformats.org/officeDocument/2006/relationships/hyperlink" Target="https://clutch.co/profile/sombra" TargetMode="External"/><Relationship Id="rId101" Type="http://schemas.openxmlformats.org/officeDocument/2006/relationships/hyperlink" Target="https://clutch.co/profile/zoolatech" TargetMode="External"/><Relationship Id="rId122" Type="http://schemas.openxmlformats.org/officeDocument/2006/relationships/hyperlink" Target="https://clutch.co/profile/techstack" TargetMode="External"/><Relationship Id="rId143" Type="http://schemas.openxmlformats.org/officeDocument/2006/relationships/hyperlink" Target="https://clutch.co/profile/django-stars" TargetMode="External"/><Relationship Id="rId148" Type="http://schemas.openxmlformats.org/officeDocument/2006/relationships/hyperlink" Target="https://clutch.co/profile/devox-software" TargetMode="External"/><Relationship Id="rId164" Type="http://schemas.openxmlformats.org/officeDocument/2006/relationships/hyperlink" Target="https://clutch.co/profile/binary-studio" TargetMode="External"/><Relationship Id="rId169" Type="http://schemas.openxmlformats.org/officeDocument/2006/relationships/hyperlink" Target="https://clutch.co/profile/raccoon-gang" TargetMode="External"/><Relationship Id="rId185" Type="http://schemas.openxmlformats.org/officeDocument/2006/relationships/hyperlink" Target="https://clutch.co/profile/zfort-group" TargetMode="External"/><Relationship Id="rId4" Type="http://schemas.openxmlformats.org/officeDocument/2006/relationships/hyperlink" Target="https://clutch.co/profile/luxoft" TargetMode="External"/><Relationship Id="rId9" Type="http://schemas.openxmlformats.org/officeDocument/2006/relationships/hyperlink" Target="https://clutch.co/profile/eleks" TargetMode="External"/><Relationship Id="rId180" Type="http://schemas.openxmlformats.org/officeDocument/2006/relationships/hyperlink" Target="https://clutch.co/profile/skelia" TargetMode="External"/><Relationship Id="rId210" Type="http://schemas.openxmlformats.org/officeDocument/2006/relationships/hyperlink" Target="https://clutch.co/profile/inn4science" TargetMode="External"/><Relationship Id="rId215" Type="http://schemas.openxmlformats.org/officeDocument/2006/relationships/hyperlink" Target="https://clutch.co/profile/482solutions" TargetMode="External"/><Relationship Id="rId236" Type="http://schemas.openxmlformats.org/officeDocument/2006/relationships/hyperlink" Target="https://clutch.co/profile/leverageux-design-agency" TargetMode="External"/><Relationship Id="rId26" Type="http://schemas.openxmlformats.org/officeDocument/2006/relationships/hyperlink" Target="https://clutch.co/profile/gbksoft" TargetMode="External"/><Relationship Id="rId231" Type="http://schemas.openxmlformats.org/officeDocument/2006/relationships/hyperlink" Target="https://clutch.co/profile/selecto" TargetMode="External"/><Relationship Id="rId47" Type="http://schemas.openxmlformats.org/officeDocument/2006/relationships/hyperlink" Target="https://clutch.co/profile/codeit" TargetMode="External"/><Relationship Id="rId68" Type="http://schemas.openxmlformats.org/officeDocument/2006/relationships/hyperlink" Target="https://clutch.co/profile/p2h" TargetMode="External"/><Relationship Id="rId89" Type="http://schemas.openxmlformats.org/officeDocument/2006/relationships/hyperlink" Target="https://clutch.co/profile/innovecs" TargetMode="External"/><Relationship Id="rId112" Type="http://schemas.openxmlformats.org/officeDocument/2006/relationships/hyperlink" Target="https://clutch.co/profile/intetics" TargetMode="External"/><Relationship Id="rId133" Type="http://schemas.openxmlformats.org/officeDocument/2006/relationships/hyperlink" Target="https://clutch.co/profile/five-systems-development" TargetMode="External"/><Relationship Id="rId154" Type="http://schemas.openxmlformats.org/officeDocument/2006/relationships/hyperlink" Target="https://clutch.co/profile/mobilunity" TargetMode="External"/><Relationship Id="rId175" Type="http://schemas.openxmlformats.org/officeDocument/2006/relationships/hyperlink" Target="https://clutch.co/profile/ekreative" TargetMode="External"/><Relationship Id="rId196" Type="http://schemas.openxmlformats.org/officeDocument/2006/relationships/hyperlink" Target="https://clutch.co/profile/tsukat" TargetMode="External"/><Relationship Id="rId200" Type="http://schemas.openxmlformats.org/officeDocument/2006/relationships/hyperlink" Target="https://clutch.co/profile/botscrew" TargetMode="External"/><Relationship Id="rId16" Type="http://schemas.openxmlformats.org/officeDocument/2006/relationships/hyperlink" Target="https://clutch.co/profile/allstarsit-0" TargetMode="External"/><Relationship Id="rId221" Type="http://schemas.openxmlformats.org/officeDocument/2006/relationships/hyperlink" Target="https://clutch.co/profile/zgraya-digital" TargetMode="External"/><Relationship Id="rId242" Type="http://schemas.openxmlformats.org/officeDocument/2006/relationships/printerSettings" Target="../printerSettings/printerSettings1.bin"/><Relationship Id="rId37" Type="http://schemas.openxmlformats.org/officeDocument/2006/relationships/hyperlink" Target="https://clutch.co/profile/bidon-games-studio" TargetMode="External"/><Relationship Id="rId58" Type="http://schemas.openxmlformats.org/officeDocument/2006/relationships/hyperlink" Target="https://clutch.co/profile/it-craft" TargetMode="External"/><Relationship Id="rId79" Type="http://schemas.openxmlformats.org/officeDocument/2006/relationships/hyperlink" Target="https://clutch.co/profile/softjourn" TargetMode="External"/><Relationship Id="rId102" Type="http://schemas.openxmlformats.org/officeDocument/2006/relationships/hyperlink" Target="https://clutch.co/profile/brightgrove" TargetMode="External"/><Relationship Id="rId123" Type="http://schemas.openxmlformats.org/officeDocument/2006/relationships/hyperlink" Target="https://clutch.co/profile/vilmate" TargetMode="External"/><Relationship Id="rId144" Type="http://schemas.openxmlformats.org/officeDocument/2006/relationships/hyperlink" Target="https://clutch.co/profile/freshcode" TargetMode="External"/><Relationship Id="rId90" Type="http://schemas.openxmlformats.org/officeDocument/2006/relationships/hyperlink" Target="https://clutch.co/profile/svitla-systems" TargetMode="External"/><Relationship Id="rId165" Type="http://schemas.openxmlformats.org/officeDocument/2006/relationships/hyperlink" Target="https://clutch.co/profile/sapientpro" TargetMode="External"/><Relationship Id="rId186" Type="http://schemas.openxmlformats.org/officeDocument/2006/relationships/hyperlink" Target="https://clutch.co/profile/solvd-0" TargetMode="External"/><Relationship Id="rId211" Type="http://schemas.openxmlformats.org/officeDocument/2006/relationships/hyperlink" Target="https://clutch.co/profile/adoriasoft" TargetMode="External"/><Relationship Id="rId232" Type="http://schemas.openxmlformats.org/officeDocument/2006/relationships/hyperlink" Target="https://clutch.co/profile/linkup-studio" TargetMode="External"/><Relationship Id="rId27" Type="http://schemas.openxmlformats.org/officeDocument/2006/relationships/hyperlink" Target="https://clutch.co/profile/jelvix" TargetMode="External"/><Relationship Id="rId48" Type="http://schemas.openxmlformats.org/officeDocument/2006/relationships/hyperlink" Target="https://clutch.co/profile/developex" TargetMode="External"/><Relationship Id="rId69" Type="http://schemas.openxmlformats.org/officeDocument/2006/relationships/hyperlink" Target="https://clutch.co/profile/pettersonapps" TargetMode="External"/><Relationship Id="rId113" Type="http://schemas.openxmlformats.org/officeDocument/2006/relationships/hyperlink" Target="https://clutch.co/profile/smart-business" TargetMode="External"/><Relationship Id="rId134" Type="http://schemas.openxmlformats.org/officeDocument/2006/relationships/hyperlink" Target="https://clutch.co/profile/inoxoft" TargetMode="External"/><Relationship Id="rId80" Type="http://schemas.openxmlformats.org/officeDocument/2006/relationships/hyperlink" Target="https://clutch.co/profile/testfort-qa-lab" TargetMode="External"/><Relationship Id="rId155" Type="http://schemas.openxmlformats.org/officeDocument/2006/relationships/hyperlink" Target="https://clutch.co/profile/eltexsoft" TargetMode="External"/><Relationship Id="rId176" Type="http://schemas.openxmlformats.org/officeDocument/2006/relationships/hyperlink" Target="https://clutch.co/profile/idap" TargetMode="External"/><Relationship Id="rId197" Type="http://schemas.openxmlformats.org/officeDocument/2006/relationships/hyperlink" Target="https://clutch.co/profile/skywell-software-1" TargetMode="External"/><Relationship Id="rId201" Type="http://schemas.openxmlformats.org/officeDocument/2006/relationships/hyperlink" Target="https://clutch.co/profile/chatbotsstudio" TargetMode="External"/><Relationship Id="rId222" Type="http://schemas.openxmlformats.org/officeDocument/2006/relationships/hyperlink" Target="https://clutch.co/profile/sannacode" TargetMode="External"/><Relationship Id="rId243" Type="http://schemas.openxmlformats.org/officeDocument/2006/relationships/vmlDrawing" Target="../drawings/vmlDrawing1.vml"/><Relationship Id="rId17" Type="http://schemas.openxmlformats.org/officeDocument/2006/relationships/hyperlink" Target="https://clutch.co/profile/symphony-solutions" TargetMode="External"/><Relationship Id="rId38" Type="http://schemas.openxmlformats.org/officeDocument/2006/relationships/hyperlink" Target="https://clutch.co/profile/bilberrry" TargetMode="External"/><Relationship Id="rId59" Type="http://schemas.openxmlformats.org/officeDocument/2006/relationships/hyperlink" Target="https://clutch.co/profile/itera" TargetMode="External"/><Relationship Id="rId103" Type="http://schemas.openxmlformats.org/officeDocument/2006/relationships/hyperlink" Target="https://clutch.co/profile/exadel" TargetMode="External"/><Relationship Id="rId124" Type="http://schemas.openxmlformats.org/officeDocument/2006/relationships/hyperlink" Target="https://clutch.co/profile/light-it-0" TargetMode="External"/><Relationship Id="rId70" Type="http://schemas.openxmlformats.org/officeDocument/2006/relationships/hyperlink" Target="https://clutch.co/profile/powercode" TargetMode="External"/><Relationship Id="rId91" Type="http://schemas.openxmlformats.org/officeDocument/2006/relationships/hyperlink" Target="https://clutch.co/profile/amc-bridge" TargetMode="External"/><Relationship Id="rId145" Type="http://schemas.openxmlformats.org/officeDocument/2006/relationships/hyperlink" Target="https://clutch.co/profile/lanars" TargetMode="External"/><Relationship Id="rId166" Type="http://schemas.openxmlformats.org/officeDocument/2006/relationships/hyperlink" Target="https://clutch.co/profile/intersog" TargetMode="External"/><Relationship Id="rId187" Type="http://schemas.openxmlformats.org/officeDocument/2006/relationships/hyperlink" Target="https://clutch.co/profile/master-code-global" TargetMode="External"/><Relationship Id="rId1" Type="http://schemas.openxmlformats.org/officeDocument/2006/relationships/hyperlink" Target="https://clutch.co/profile/epam-systems" TargetMode="External"/><Relationship Id="rId212" Type="http://schemas.openxmlformats.org/officeDocument/2006/relationships/hyperlink" Target="https://clutch.co/profile/4ire" TargetMode="External"/><Relationship Id="rId233" Type="http://schemas.openxmlformats.org/officeDocument/2006/relationships/hyperlink" Target="https://clutch.co/profile/cieden" TargetMode="External"/><Relationship Id="rId28" Type="http://schemas.openxmlformats.org/officeDocument/2006/relationships/hyperlink" Target="https://clutch.co/profile/you-are-launched" TargetMode="External"/><Relationship Id="rId49" Type="http://schemas.openxmlformats.org/officeDocument/2006/relationships/hyperlink" Target="https://clutch.co/profile/develux" TargetMode="External"/><Relationship Id="rId114" Type="http://schemas.openxmlformats.org/officeDocument/2006/relationships/hyperlink" Target="https://clutch.co/profile/onix-systems" TargetMode="External"/><Relationship Id="rId60" Type="http://schemas.openxmlformats.org/officeDocument/2006/relationships/hyperlink" Target="https://clutch.co/profile/keenethics" TargetMode="External"/><Relationship Id="rId81" Type="http://schemas.openxmlformats.org/officeDocument/2006/relationships/hyperlink" Target="https://clutch.co/profile/trinetix" TargetMode="External"/><Relationship Id="rId135" Type="http://schemas.openxmlformats.org/officeDocument/2006/relationships/hyperlink" Target="https://clutch.co/profile/inventorsoft" TargetMode="External"/><Relationship Id="rId156" Type="http://schemas.openxmlformats.org/officeDocument/2006/relationships/hyperlink" Target="https://clutch.co/profile/ssa-group" TargetMode="External"/><Relationship Id="rId177" Type="http://schemas.openxmlformats.org/officeDocument/2006/relationships/hyperlink" Target="https://clutch.co/profile/netpeak" TargetMode="External"/><Relationship Id="rId198" Type="http://schemas.openxmlformats.org/officeDocument/2006/relationships/hyperlink" Target="https://clutch.co/profile/quantum" TargetMode="External"/><Relationship Id="rId202" Type="http://schemas.openxmlformats.org/officeDocument/2006/relationships/hyperlink" Target="https://clutch.co/profile/dataroot-labs" TargetMode="External"/><Relationship Id="rId223" Type="http://schemas.openxmlformats.org/officeDocument/2006/relationships/hyperlink" Target="https://clutch.co/profile/nextpage" TargetMode="External"/><Relationship Id="rId244" Type="http://schemas.openxmlformats.org/officeDocument/2006/relationships/comments" Target="../comments1.xml"/><Relationship Id="rId18" Type="http://schemas.openxmlformats.org/officeDocument/2006/relationships/hyperlink" Target="https://clutch.co/profile/ab-soft" TargetMode="External"/><Relationship Id="rId39" Type="http://schemas.openxmlformats.org/officeDocument/2006/relationships/hyperlink" Target="https://clutch.co/profile/outcrowd" TargetMode="External"/><Relationship Id="rId50" Type="http://schemas.openxmlformats.org/officeDocument/2006/relationships/hyperlink" Target="https://clutch.co/profile/digicode" TargetMode="External"/><Relationship Id="rId104" Type="http://schemas.openxmlformats.org/officeDocument/2006/relationships/hyperlink" Target="https://clutch.co/profile/zazmic" TargetMode="External"/><Relationship Id="rId125" Type="http://schemas.openxmlformats.org/officeDocument/2006/relationships/hyperlink" Target="https://clutch.co/profile/inverita" TargetMode="External"/><Relationship Id="rId146" Type="http://schemas.openxmlformats.org/officeDocument/2006/relationships/hyperlink" Target="https://clutch.co/profile/startupsoft" TargetMode="External"/><Relationship Id="rId167" Type="http://schemas.openxmlformats.org/officeDocument/2006/relationships/hyperlink" Target="https://clutch.co/profile/lemberg-solutions" TargetMode="External"/><Relationship Id="rId188" Type="http://schemas.openxmlformats.org/officeDocument/2006/relationships/hyperlink" Target="https://clutch.co/profile/softermii" TargetMode="External"/><Relationship Id="rId71" Type="http://schemas.openxmlformats.org/officeDocument/2006/relationships/hyperlink" Target="https://clutch.co/profile/proarea" TargetMode="External"/><Relationship Id="rId92" Type="http://schemas.openxmlformats.org/officeDocument/2006/relationships/hyperlink" Target="https://clutch.co/profile/jetsoftpro" TargetMode="External"/><Relationship Id="rId213" Type="http://schemas.openxmlformats.org/officeDocument/2006/relationships/hyperlink" Target="https://clutch.co/profile/merehead" TargetMode="External"/><Relationship Id="rId234" Type="http://schemas.openxmlformats.org/officeDocument/2006/relationships/hyperlink" Target="https://clutch.co/profile/angle2" TargetMode="External"/><Relationship Id="rId2" Type="http://schemas.openxmlformats.org/officeDocument/2006/relationships/hyperlink" Target="https://clutch.co/profile/softserve" TargetMode="External"/><Relationship Id="rId29" Type="http://schemas.openxmlformats.org/officeDocument/2006/relationships/hyperlink" Target="https://clutch.co/profile/litslink" TargetMode="External"/><Relationship Id="rId40" Type="http://schemas.openxmlformats.org/officeDocument/2006/relationships/hyperlink" Target="https://clutch.co/profile/clickable-agency" TargetMode="External"/><Relationship Id="rId115" Type="http://schemas.openxmlformats.org/officeDocument/2006/relationships/hyperlink" Target="https://clutch.co/profile/viseven" TargetMode="External"/><Relationship Id="rId136" Type="http://schemas.openxmlformats.org/officeDocument/2006/relationships/hyperlink" Target="https://clutch.co/profile/softblues" TargetMode="External"/><Relationship Id="rId157" Type="http://schemas.openxmlformats.org/officeDocument/2006/relationships/hyperlink" Target="https://clutch.co/profile/glorium-technologies" TargetMode="External"/><Relationship Id="rId178" Type="http://schemas.openxmlformats.org/officeDocument/2006/relationships/hyperlink" Target="https://clutch.co/profile/n-ix" TargetMode="External"/><Relationship Id="rId61" Type="http://schemas.openxmlformats.org/officeDocument/2006/relationships/hyperlink" Target="https://clutch.co/profile/kevuru-games" TargetMode="External"/><Relationship Id="rId82" Type="http://schemas.openxmlformats.org/officeDocument/2006/relationships/hyperlink" Target="https://clutch.co/profile/ubisoft" TargetMode="External"/><Relationship Id="rId199" Type="http://schemas.openxmlformats.org/officeDocument/2006/relationships/hyperlink" Target="https://clutch.co/profile/apro-software" TargetMode="External"/><Relationship Id="rId203" Type="http://schemas.openxmlformats.org/officeDocument/2006/relationships/hyperlink" Target="https://clutch.co/profile/abto-software" TargetMode="External"/><Relationship Id="rId19" Type="http://schemas.openxmlformats.org/officeDocument/2006/relationships/hyperlink" Target="https://clutch.co/profile/grid-dynamics" TargetMode="External"/><Relationship Id="rId224" Type="http://schemas.openxmlformats.org/officeDocument/2006/relationships/hyperlink" Target="https://clutch.co/profile/roud-studio" TargetMode="External"/><Relationship Id="rId30" Type="http://schemas.openxmlformats.org/officeDocument/2006/relationships/hyperlink" Target="https://clutch.co/profile/uptech" TargetMode="External"/><Relationship Id="rId105" Type="http://schemas.openxmlformats.org/officeDocument/2006/relationships/hyperlink" Target="https://clutch.co/profile/avenga" TargetMode="External"/><Relationship Id="rId126" Type="http://schemas.openxmlformats.org/officeDocument/2006/relationships/hyperlink" Target="https://clutch.co/profile/belkins" TargetMode="External"/><Relationship Id="rId147" Type="http://schemas.openxmlformats.org/officeDocument/2006/relationships/hyperlink" Target="https://clutch.co/profile/sloboda-studio" TargetMode="External"/><Relationship Id="rId168" Type="http://schemas.openxmlformats.org/officeDocument/2006/relationships/hyperlink" Target="https://clutch.co/profile/groupbwt" TargetMode="External"/><Relationship Id="rId51" Type="http://schemas.openxmlformats.org/officeDocument/2006/relationships/hyperlink" Target="https://clutch.co/profile/elogic-commerce" TargetMode="External"/><Relationship Id="rId72" Type="http://schemas.openxmlformats.org/officeDocument/2006/relationships/hyperlink" Target="https://clutch.co/profile/proxet-ex-rails-reactor" TargetMode="External"/><Relationship Id="rId93" Type="http://schemas.openxmlformats.org/officeDocument/2006/relationships/hyperlink" Target="https://clutch.co/profile/yalantis" TargetMode="External"/><Relationship Id="rId189" Type="http://schemas.openxmlformats.org/officeDocument/2006/relationships/hyperlink" Target="https://clutch.co/profile/justcoded" TargetMode="External"/><Relationship Id="rId3" Type="http://schemas.openxmlformats.org/officeDocument/2006/relationships/hyperlink" Target="https://clutch.co/profile/globallogic" TargetMode="External"/><Relationship Id="rId214" Type="http://schemas.openxmlformats.org/officeDocument/2006/relationships/hyperlink" Target="https://clutch.co/profile/dapplica" TargetMode="External"/><Relationship Id="rId235" Type="http://schemas.openxmlformats.org/officeDocument/2006/relationships/hyperlink" Target="https://clutch.co/profile/eleken" TargetMode="External"/><Relationship Id="rId116" Type="http://schemas.openxmlformats.org/officeDocument/2006/relationships/hyperlink" Target="https://clutch.co/profile/crunch" TargetMode="External"/><Relationship Id="rId137" Type="http://schemas.openxmlformats.org/officeDocument/2006/relationships/hyperlink" Target="https://clutch.co/profile/ukad" TargetMode="External"/><Relationship Id="rId158" Type="http://schemas.openxmlformats.org/officeDocument/2006/relationships/hyperlink" Target="https://clutch.co/profile/ilogos-game-studios" TargetMode="External"/><Relationship Id="rId20" Type="http://schemas.openxmlformats.org/officeDocument/2006/relationships/hyperlink" Target="https://clutch.co/profile/bvblogic" TargetMode="External"/><Relationship Id="rId41" Type="http://schemas.openxmlformats.org/officeDocument/2006/relationships/hyperlink" Target="https://clutch.co/profile/bambuk-studio" TargetMode="External"/><Relationship Id="rId62" Type="http://schemas.openxmlformats.org/officeDocument/2006/relationships/hyperlink" Target="https://clutch.co/profile/limtc" TargetMode="External"/><Relationship Id="rId83" Type="http://schemas.openxmlformats.org/officeDocument/2006/relationships/hyperlink" Target="https://clutch.co/profile/vector-software" TargetMode="External"/><Relationship Id="rId179" Type="http://schemas.openxmlformats.org/officeDocument/2006/relationships/hyperlink" Target="https://clutch.co/profile/postindustria" TargetMode="External"/><Relationship Id="rId190" Type="http://schemas.openxmlformats.org/officeDocument/2006/relationships/hyperlink" Target="https://clutch.co/profile/wear-studio" TargetMode="External"/><Relationship Id="rId204" Type="http://schemas.openxmlformats.org/officeDocument/2006/relationships/hyperlink" Target="https://clutch.co/profile/itrex-group" TargetMode="External"/><Relationship Id="rId225" Type="http://schemas.openxmlformats.org/officeDocument/2006/relationships/hyperlink" Target="https://clutch.co/profile/linec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273"/>
  <sheetViews>
    <sheetView tabSelected="1" zoomScaleNormal="100" workbookViewId="0">
      <pane xSplit="2" ySplit="3" topLeftCell="C240" activePane="bottomRight" state="frozen"/>
      <selection pane="topRight" activeCell="B1" sqref="B1"/>
      <selection pane="bottomLeft" activeCell="A3" sqref="A3"/>
      <selection pane="bottomRight" activeCell="B254" sqref="B254"/>
    </sheetView>
  </sheetViews>
  <sheetFormatPr defaultColWidth="9.140625" defaultRowHeight="15"/>
  <cols>
    <col min="1" max="1" width="9.140625" style="1"/>
    <col min="2" max="2" width="17.7109375" style="1" customWidth="1"/>
    <col min="3" max="3" width="13.140625" style="1" customWidth="1"/>
    <col min="4" max="4" width="32.140625" style="1" customWidth="1"/>
    <col min="5" max="5" width="11.140625" style="2" customWidth="1"/>
    <col min="6" max="6" width="12.7109375" style="84" customWidth="1"/>
    <col min="7" max="8" width="9.42578125" style="37" customWidth="1"/>
    <col min="9" max="9" width="8.85546875" style="37" customWidth="1"/>
    <col min="10" max="10" width="7.5703125" style="37" customWidth="1"/>
    <col min="11" max="11" width="12.5703125" style="65" customWidth="1"/>
    <col min="12" max="12" width="4.7109375" style="64" customWidth="1"/>
    <col min="13" max="13" width="4.85546875" style="1" customWidth="1"/>
    <col min="14" max="14" width="5" style="1" customWidth="1"/>
    <col min="15" max="15" width="5.5703125" style="1" customWidth="1"/>
    <col min="16" max="16" width="5.7109375" style="1" customWidth="1"/>
    <col min="17" max="17" width="6.140625" style="65" customWidth="1"/>
    <col min="18" max="18" width="7.7109375" style="8" customWidth="1"/>
    <col min="19" max="19" width="5.7109375" style="1" customWidth="1"/>
    <col min="20" max="20" width="5.85546875" style="1" customWidth="1"/>
    <col min="21" max="21" width="5.42578125" style="1" customWidth="1"/>
    <col min="22" max="22" width="4.85546875" style="1" customWidth="1"/>
    <col min="23" max="23" width="4.5703125" style="9" customWidth="1"/>
    <col min="24" max="24" width="5.140625" style="64" customWidth="1"/>
    <col min="25" max="25" width="5.140625" style="1" customWidth="1"/>
    <col min="26" max="26" width="5.140625" style="9" customWidth="1"/>
    <col min="27" max="27" width="6.42578125" style="22" customWidth="1"/>
    <col min="28" max="28" width="6.5703125" style="23" customWidth="1"/>
    <col min="29" max="29" width="5.7109375" style="67" customWidth="1"/>
    <col min="30" max="30" width="5.85546875" style="68" customWidth="1"/>
    <col min="31" max="31" width="6.140625" style="69" customWidth="1"/>
    <col min="32" max="32" width="6" style="70" customWidth="1"/>
    <col min="33" max="33" width="6.28515625" style="71" customWidth="1"/>
    <col min="34" max="34" width="6.28515625" style="72" customWidth="1"/>
    <col min="35" max="35" width="6.42578125" style="73" customWidth="1"/>
    <col min="36" max="36" width="7.140625" style="74" customWidth="1"/>
    <col min="37" max="37" width="6.42578125" style="75" customWidth="1"/>
    <col min="38" max="38" width="6.42578125" style="72" customWidth="1"/>
    <col min="39" max="39" width="5.5703125" style="73" customWidth="1"/>
    <col min="40" max="40" width="5.5703125" style="76" customWidth="1"/>
    <col min="41" max="41" width="5.85546875" style="77" customWidth="1"/>
    <col min="42" max="42" width="6.140625" style="78" customWidth="1"/>
    <col min="43" max="43" width="4.5703125" style="79" customWidth="1"/>
    <col min="44" max="45" width="4" style="80" customWidth="1"/>
    <col min="46" max="46" width="4.7109375" style="80" customWidth="1"/>
    <col min="47" max="47" width="5" style="80" customWidth="1"/>
    <col min="48" max="48" width="4.28515625" style="80" customWidth="1"/>
    <col min="49" max="50" width="5.140625" style="80" customWidth="1"/>
    <col min="51" max="51" width="4.42578125" style="80" customWidth="1"/>
    <col min="52" max="52" width="4.5703125" style="80" customWidth="1"/>
    <col min="53" max="53" width="4.42578125" style="80" customWidth="1"/>
    <col min="54" max="54" width="4.5703125" style="80" customWidth="1"/>
    <col min="55" max="71" width="5.140625" style="80" customWidth="1"/>
    <col min="72" max="72" width="9.85546875" style="98" customWidth="1"/>
    <col min="73" max="73" width="5.140625" style="64" customWidth="1"/>
    <col min="74" max="74" width="5.140625" style="1" customWidth="1"/>
    <col min="75" max="75" width="6.5703125" style="226" customWidth="1"/>
    <col min="76" max="77" width="5.7109375" style="1" customWidth="1"/>
    <col min="78" max="78" width="6.140625" style="1" customWidth="1"/>
    <col min="79" max="79" width="4.7109375" style="1" customWidth="1"/>
    <col min="80" max="88" width="4.42578125" style="1" customWidth="1"/>
    <col min="89" max="89" width="6.5703125" style="1" customWidth="1"/>
    <col min="90" max="90" width="4.42578125" style="1" customWidth="1"/>
    <col min="91" max="91" width="6.7109375" style="1" customWidth="1"/>
    <col min="92" max="92" width="4.42578125" style="1" customWidth="1"/>
    <col min="93" max="93" width="7.42578125" style="1" customWidth="1"/>
    <col min="94" max="94" width="6.5703125" style="98" customWidth="1"/>
    <col min="95" max="95" width="9.140625" style="14" hidden="1" customWidth="1"/>
    <col min="96" max="96" width="6.140625" style="64" hidden="1" customWidth="1"/>
    <col min="97" max="97" width="6" style="36" hidden="1" customWidth="1"/>
    <col min="98" max="98" width="9.140625" style="36" hidden="1" customWidth="1"/>
    <col min="99" max="99" width="5.85546875" style="36" hidden="1" customWidth="1"/>
    <col min="100" max="100" width="12.140625" style="63" hidden="1" customWidth="1"/>
    <col min="101" max="101" width="7" style="83" hidden="1" customWidth="1"/>
    <col min="102" max="102" width="6.28515625" style="36" hidden="1" customWidth="1"/>
    <col min="103" max="103" width="6.5703125" style="36" hidden="1" customWidth="1"/>
    <col min="104" max="104" width="5.42578125" style="36" hidden="1" customWidth="1"/>
    <col min="105" max="105" width="5.42578125" style="63" hidden="1" customWidth="1"/>
    <col min="106" max="106" width="6.5703125" style="84" hidden="1" customWidth="1"/>
    <col min="107" max="107" width="6.85546875" style="36" hidden="1" customWidth="1"/>
    <col min="108" max="108" width="6.42578125" style="36" hidden="1" customWidth="1"/>
    <col min="109" max="109" width="6.140625" style="36" hidden="1" customWidth="1"/>
    <col min="110" max="110" width="4.42578125" style="63" hidden="1" customWidth="1"/>
    <col min="111" max="111" width="5.85546875" style="84" hidden="1" customWidth="1"/>
    <col min="112" max="112" width="7.85546875" style="36" hidden="1" customWidth="1"/>
    <col min="113" max="113" width="6.140625" style="36" hidden="1" customWidth="1"/>
    <col min="114" max="114" width="5.5703125" style="36" hidden="1" customWidth="1"/>
    <col min="115" max="115" width="5.5703125" style="63" hidden="1" customWidth="1"/>
    <col min="116" max="116" width="7.42578125" style="84" hidden="1" customWidth="1"/>
    <col min="117" max="117" width="6.28515625" style="36" hidden="1" customWidth="1"/>
    <col min="118" max="118" width="6.5703125" style="36" hidden="1" customWidth="1"/>
    <col min="119" max="119" width="6.140625" style="36" hidden="1" customWidth="1"/>
    <col min="120" max="120" width="6.140625" style="63" hidden="1" customWidth="1"/>
    <col min="121" max="121" width="6.42578125" style="84" hidden="1" customWidth="1"/>
    <col min="122" max="122" width="6.7109375" style="36" hidden="1" customWidth="1"/>
    <col min="123" max="123" width="6.42578125" style="36" hidden="1" customWidth="1"/>
    <col min="124" max="124" width="5" style="36" hidden="1" customWidth="1"/>
    <col min="125" max="125" width="5" style="63" hidden="1" customWidth="1"/>
    <col min="126" max="126" width="7.85546875" style="84" hidden="1" customWidth="1"/>
    <col min="127" max="127" width="5.85546875" style="36" hidden="1" customWidth="1"/>
    <col min="128" max="128" width="9.140625" style="36" hidden="1" customWidth="1"/>
    <col min="129" max="129" width="6.28515625" style="36" hidden="1" customWidth="1"/>
    <col min="130" max="130" width="6.28515625" style="2" hidden="1" customWidth="1"/>
    <col min="131" max="131" width="7.5703125" style="84" hidden="1" customWidth="1"/>
    <col min="132" max="132" width="7.28515625" style="36" hidden="1" customWidth="1"/>
    <col min="133" max="133" width="9.140625" style="36" hidden="1" customWidth="1"/>
    <col min="134" max="134" width="7" style="36" hidden="1" customWidth="1"/>
    <col min="135" max="135" width="9.140625" style="85" hidden="1" customWidth="1"/>
    <col min="136" max="136" width="0" style="8" hidden="1" customWidth="1"/>
    <col min="137" max="137" width="7.140625" style="1" customWidth="1"/>
    <col min="138" max="138" width="9.140625" style="1" customWidth="1"/>
    <col min="139" max="139" width="8.28515625" style="1" customWidth="1"/>
    <col min="140" max="140" width="5.5703125" style="1" customWidth="1"/>
    <col min="141" max="141" width="7" style="226" customWidth="1"/>
    <col min="142" max="142" width="7.140625" style="1" customWidth="1"/>
    <col min="143" max="143" width="6.85546875" style="1" customWidth="1"/>
    <col min="144" max="144" width="7.5703125" style="1" customWidth="1"/>
    <col min="145" max="145" width="7.7109375" style="1" customWidth="1"/>
    <col min="146" max="146" width="7.28515625" style="1" customWidth="1"/>
    <col min="147" max="147" width="7.42578125" style="1" customWidth="1"/>
    <col min="148" max="148" width="7.140625" style="1" customWidth="1"/>
    <col min="149" max="149" width="6.5703125" style="1" customWidth="1"/>
    <col min="150" max="150" width="7.140625" style="1" customWidth="1"/>
    <col min="151" max="151" width="7.85546875" style="1" customWidth="1"/>
    <col min="152" max="152" width="7.28515625" style="1" customWidth="1"/>
    <col min="153" max="153" width="6.5703125" style="1" customWidth="1"/>
    <col min="154" max="155" width="7.5703125" style="1" customWidth="1"/>
    <col min="156" max="156" width="6.5703125" style="1" customWidth="1"/>
    <col min="157" max="157" width="8.5703125" style="1" customWidth="1"/>
    <col min="158" max="158" width="8" style="1" customWidth="1"/>
    <col min="159" max="159" width="7.85546875" style="1" customWidth="1"/>
    <col min="160" max="160" width="9.140625" style="1"/>
    <col min="161" max="161" width="6.28515625" style="1" customWidth="1"/>
    <col min="162" max="164" width="8.42578125" style="1" customWidth="1"/>
    <col min="165" max="165" width="5.85546875" style="1" customWidth="1"/>
    <col min="166" max="166" width="8.42578125" style="1" customWidth="1"/>
    <col min="167" max="167" width="6" style="1" customWidth="1"/>
    <col min="168" max="169" width="8.42578125" style="1" customWidth="1"/>
    <col min="170" max="170" width="7.140625" style="1" customWidth="1"/>
    <col min="171" max="176" width="8.42578125" style="1" customWidth="1"/>
    <col min="177" max="16384" width="9.140625" style="1"/>
  </cols>
  <sheetData>
    <row r="1" spans="1:176" ht="25.5" customHeight="1">
      <c r="C1" s="1" t="s">
        <v>0</v>
      </c>
      <c r="E1" s="2" t="s">
        <v>2</v>
      </c>
      <c r="F1" s="3" t="s">
        <v>1</v>
      </c>
      <c r="G1" s="4" t="s">
        <v>2</v>
      </c>
      <c r="H1" s="4"/>
      <c r="I1" s="4" t="s">
        <v>2</v>
      </c>
      <c r="J1" s="4" t="s">
        <v>2</v>
      </c>
      <c r="K1" s="5" t="s">
        <v>3</v>
      </c>
      <c r="L1" s="6" t="s">
        <v>3</v>
      </c>
      <c r="M1" s="7" t="s">
        <v>3</v>
      </c>
      <c r="N1" s="7" t="s">
        <v>3</v>
      </c>
      <c r="O1" s="7" t="s">
        <v>3</v>
      </c>
      <c r="P1" s="7" t="s">
        <v>3</v>
      </c>
      <c r="Q1" s="5" t="s">
        <v>3</v>
      </c>
      <c r="R1" s="8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9" t="s">
        <v>1</v>
      </c>
      <c r="X1" s="6" t="s">
        <v>4</v>
      </c>
      <c r="Y1" s="7" t="s">
        <v>4</v>
      </c>
      <c r="Z1" s="10" t="s">
        <v>4</v>
      </c>
      <c r="AA1" s="6" t="s">
        <v>4</v>
      </c>
      <c r="AB1" s="7" t="s">
        <v>4</v>
      </c>
      <c r="AC1" s="7" t="s">
        <v>4</v>
      </c>
      <c r="AD1" s="7" t="s">
        <v>4</v>
      </c>
      <c r="AE1" s="7" t="s">
        <v>4</v>
      </c>
      <c r="AF1" s="7" t="s">
        <v>4</v>
      </c>
      <c r="AG1" s="7" t="s">
        <v>4</v>
      </c>
      <c r="AH1" s="7" t="s">
        <v>4</v>
      </c>
      <c r="AI1" s="7" t="s">
        <v>4</v>
      </c>
      <c r="AJ1" s="7" t="s">
        <v>4</v>
      </c>
      <c r="AK1" s="7" t="s">
        <v>4</v>
      </c>
      <c r="AL1" s="7" t="s">
        <v>4</v>
      </c>
      <c r="AM1" s="7" t="s">
        <v>4</v>
      </c>
      <c r="AN1" s="7" t="s">
        <v>4</v>
      </c>
      <c r="AO1" s="7" t="s">
        <v>4</v>
      </c>
      <c r="AP1" s="5" t="s">
        <v>4</v>
      </c>
      <c r="AQ1" s="11" t="s">
        <v>4</v>
      </c>
      <c r="AR1" s="12" t="s">
        <v>4</v>
      </c>
      <c r="AS1" s="12" t="s">
        <v>4</v>
      </c>
      <c r="AT1" s="12" t="s">
        <v>4</v>
      </c>
      <c r="AU1" s="12" t="s">
        <v>4</v>
      </c>
      <c r="AV1" s="12" t="s">
        <v>4</v>
      </c>
      <c r="AW1" s="12" t="s">
        <v>4</v>
      </c>
      <c r="AX1" s="12" t="s">
        <v>4</v>
      </c>
      <c r="AY1" s="12" t="s">
        <v>4</v>
      </c>
      <c r="AZ1" s="12" t="s">
        <v>4</v>
      </c>
      <c r="BA1" s="12" t="s">
        <v>4</v>
      </c>
      <c r="BB1" s="12" t="s">
        <v>4</v>
      </c>
      <c r="BC1" s="12" t="s">
        <v>4</v>
      </c>
      <c r="BD1" s="12" t="s">
        <v>4</v>
      </c>
      <c r="BE1" s="12" t="s">
        <v>4</v>
      </c>
      <c r="BF1" s="12" t="s">
        <v>4</v>
      </c>
      <c r="BG1" s="12" t="s">
        <v>4</v>
      </c>
      <c r="BH1" s="12" t="s">
        <v>4</v>
      </c>
      <c r="BI1" s="12" t="s">
        <v>4</v>
      </c>
      <c r="BJ1" s="12" t="s">
        <v>4</v>
      </c>
      <c r="BK1" s="12" t="s">
        <v>4</v>
      </c>
      <c r="BL1" s="12" t="s">
        <v>4</v>
      </c>
      <c r="BM1" s="12" t="s">
        <v>4</v>
      </c>
      <c r="BN1" s="12" t="s">
        <v>4</v>
      </c>
      <c r="BO1" s="12" t="s">
        <v>4</v>
      </c>
      <c r="BP1" s="12" t="s">
        <v>4</v>
      </c>
      <c r="BQ1" s="12" t="s">
        <v>839</v>
      </c>
      <c r="BR1" s="12" t="s">
        <v>4</v>
      </c>
      <c r="BS1" s="12" t="s">
        <v>4</v>
      </c>
      <c r="BT1" s="13"/>
      <c r="BU1" s="6" t="s">
        <v>4</v>
      </c>
      <c r="BV1" s="7" t="s">
        <v>4</v>
      </c>
      <c r="BW1" s="7" t="s">
        <v>4</v>
      </c>
      <c r="BX1" s="7" t="s">
        <v>4</v>
      </c>
      <c r="BY1" s="7" t="s">
        <v>4</v>
      </c>
      <c r="BZ1" s="7" t="s">
        <v>4</v>
      </c>
      <c r="CA1" s="7" t="s">
        <v>4</v>
      </c>
      <c r="CB1" s="7" t="s">
        <v>4</v>
      </c>
      <c r="CC1" s="7" t="s">
        <v>4</v>
      </c>
      <c r="CD1" s="7" t="s">
        <v>4</v>
      </c>
      <c r="CE1" s="7" t="s">
        <v>4</v>
      </c>
      <c r="CF1" s="7" t="s">
        <v>4</v>
      </c>
      <c r="CG1" s="7" t="s">
        <v>4</v>
      </c>
      <c r="CH1" s="7" t="s">
        <v>4</v>
      </c>
      <c r="CI1" s="7" t="s">
        <v>4</v>
      </c>
      <c r="CJ1" s="7" t="s">
        <v>4</v>
      </c>
      <c r="CK1" s="7" t="s">
        <v>4</v>
      </c>
      <c r="CL1" s="7" t="s">
        <v>4</v>
      </c>
      <c r="CM1" s="7" t="s">
        <v>4</v>
      </c>
      <c r="CN1" s="7" t="s">
        <v>4</v>
      </c>
      <c r="CO1" s="7" t="s">
        <v>4</v>
      </c>
      <c r="CP1" s="13"/>
      <c r="CR1" s="6" t="s">
        <v>3</v>
      </c>
      <c r="CS1" s="7" t="s">
        <v>3</v>
      </c>
      <c r="CT1" s="7" t="s">
        <v>3</v>
      </c>
      <c r="CU1" s="7" t="s">
        <v>3</v>
      </c>
      <c r="CV1" s="5" t="s">
        <v>3</v>
      </c>
      <c r="CW1" s="15" t="s">
        <v>3</v>
      </c>
      <c r="CX1" s="7" t="s">
        <v>3</v>
      </c>
      <c r="CY1" s="7" t="s">
        <v>3</v>
      </c>
      <c r="CZ1" s="7" t="s">
        <v>3</v>
      </c>
      <c r="DA1" s="5" t="s">
        <v>3</v>
      </c>
      <c r="DB1" s="6" t="s">
        <v>3</v>
      </c>
      <c r="DC1" s="7" t="s">
        <v>3</v>
      </c>
      <c r="DD1" s="7" t="s">
        <v>3</v>
      </c>
      <c r="DE1" s="7" t="s">
        <v>3</v>
      </c>
      <c r="DF1" s="5" t="s">
        <v>3</v>
      </c>
      <c r="DG1" s="6" t="s">
        <v>3</v>
      </c>
      <c r="DH1" s="7" t="s">
        <v>3</v>
      </c>
      <c r="DI1" s="7" t="s">
        <v>3</v>
      </c>
      <c r="DJ1" s="7" t="s">
        <v>3</v>
      </c>
      <c r="DK1" s="5" t="s">
        <v>3</v>
      </c>
      <c r="DL1" s="6" t="s">
        <v>3</v>
      </c>
      <c r="DM1" s="7" t="s">
        <v>3</v>
      </c>
      <c r="DN1" s="7" t="s">
        <v>3</v>
      </c>
      <c r="DO1" s="7" t="s">
        <v>3</v>
      </c>
      <c r="DP1" s="5" t="s">
        <v>3</v>
      </c>
      <c r="DQ1" s="6" t="s">
        <v>3</v>
      </c>
      <c r="DR1" s="7" t="s">
        <v>3</v>
      </c>
      <c r="DS1" s="7" t="s">
        <v>3</v>
      </c>
      <c r="DT1" s="7" t="s">
        <v>3</v>
      </c>
      <c r="DU1" s="5" t="s">
        <v>3</v>
      </c>
      <c r="DV1" s="6" t="s">
        <v>3</v>
      </c>
      <c r="DW1" s="7" t="s">
        <v>3</v>
      </c>
      <c r="DX1" s="7" t="s">
        <v>3</v>
      </c>
      <c r="DY1" s="7" t="s">
        <v>3</v>
      </c>
      <c r="DZ1" s="10" t="s">
        <v>3</v>
      </c>
      <c r="EA1" s="6" t="s">
        <v>3</v>
      </c>
      <c r="EB1" s="7" t="s">
        <v>3</v>
      </c>
      <c r="EC1" s="7" t="s">
        <v>3</v>
      </c>
      <c r="ED1" s="7" t="s">
        <v>3</v>
      </c>
      <c r="EE1" s="5" t="s">
        <v>3</v>
      </c>
      <c r="EK1" s="1"/>
    </row>
    <row r="2" spans="1:176" s="16" customFormat="1" ht="90" customHeight="1">
      <c r="A2" s="16" t="s">
        <v>837</v>
      </c>
      <c r="B2" s="1" t="s">
        <v>5</v>
      </c>
      <c r="C2" s="16" t="s">
        <v>6</v>
      </c>
      <c r="D2" s="16" t="s">
        <v>7</v>
      </c>
      <c r="E2" s="17" t="s">
        <v>8</v>
      </c>
      <c r="F2" s="18" t="s">
        <v>9</v>
      </c>
      <c r="G2" s="19" t="s">
        <v>10</v>
      </c>
      <c r="H2" s="19"/>
      <c r="I2" s="19" t="s">
        <v>11</v>
      </c>
      <c r="J2" s="19" t="s">
        <v>12</v>
      </c>
      <c r="K2" s="20"/>
      <c r="L2" s="298" t="s">
        <v>13</v>
      </c>
      <c r="M2" s="297"/>
      <c r="N2" s="297"/>
      <c r="O2" s="297"/>
      <c r="P2" s="297"/>
      <c r="Q2" s="299"/>
      <c r="R2" s="21" t="s">
        <v>14</v>
      </c>
      <c r="S2" s="297" t="s">
        <v>15</v>
      </c>
      <c r="T2" s="297"/>
      <c r="U2" s="297" t="s">
        <v>16</v>
      </c>
      <c r="V2" s="297"/>
      <c r="W2" s="297"/>
      <c r="X2" s="298" t="s">
        <v>17</v>
      </c>
      <c r="Y2" s="297"/>
      <c r="Z2" s="299"/>
      <c r="AA2" s="22" t="s">
        <v>18</v>
      </c>
      <c r="AB2" s="23" t="s">
        <v>18</v>
      </c>
      <c r="AC2" s="24" t="s">
        <v>18</v>
      </c>
      <c r="AD2" s="25" t="s">
        <v>18</v>
      </c>
      <c r="AE2" s="26" t="s">
        <v>18</v>
      </c>
      <c r="AF2" s="27" t="s">
        <v>18</v>
      </c>
      <c r="AG2" s="28" t="s">
        <v>18</v>
      </c>
      <c r="AH2" s="29" t="s">
        <v>18</v>
      </c>
      <c r="AI2" s="30" t="s">
        <v>18</v>
      </c>
      <c r="AJ2" s="31" t="s">
        <v>18</v>
      </c>
      <c r="AK2" s="32" t="s">
        <v>18</v>
      </c>
      <c r="AL2" s="32" t="s">
        <v>18</v>
      </c>
      <c r="AM2" s="32" t="s">
        <v>18</v>
      </c>
      <c r="AN2" s="32" t="s">
        <v>18</v>
      </c>
      <c r="AO2" s="32" t="s">
        <v>18</v>
      </c>
      <c r="AP2" s="33" t="s">
        <v>18</v>
      </c>
      <c r="AQ2" s="298" t="s">
        <v>19</v>
      </c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/>
      <c r="BP2" s="297"/>
      <c r="BQ2" s="297"/>
      <c r="BR2" s="297"/>
      <c r="BS2" s="297"/>
      <c r="BT2" s="299"/>
      <c r="BU2" s="298" t="s">
        <v>20</v>
      </c>
      <c r="BV2" s="297"/>
      <c r="BW2" s="297"/>
      <c r="BX2" s="297"/>
      <c r="BY2" s="297"/>
      <c r="BZ2" s="297"/>
      <c r="CA2" s="297"/>
      <c r="CB2" s="297"/>
      <c r="CC2" s="297"/>
      <c r="CD2" s="297"/>
      <c r="CE2" s="297"/>
      <c r="CF2" s="297"/>
      <c r="CG2" s="297"/>
      <c r="CH2" s="297"/>
      <c r="CI2" s="297"/>
      <c r="CJ2" s="297"/>
      <c r="CK2" s="297"/>
      <c r="CL2" s="297"/>
      <c r="CM2" s="297"/>
      <c r="CN2" s="297"/>
      <c r="CO2" s="297"/>
      <c r="CP2" s="299"/>
      <c r="CQ2" s="34"/>
      <c r="CR2" s="298" t="s">
        <v>21</v>
      </c>
      <c r="CS2" s="297"/>
      <c r="CT2" s="297"/>
      <c r="CU2" s="297"/>
      <c r="CV2" s="299"/>
      <c r="CW2" s="294" t="s">
        <v>22</v>
      </c>
      <c r="CX2" s="295"/>
      <c r="CY2" s="295"/>
      <c r="CZ2" s="295"/>
      <c r="DA2" s="296"/>
      <c r="DB2" s="294" t="s">
        <v>23</v>
      </c>
      <c r="DC2" s="295"/>
      <c r="DD2" s="295"/>
      <c r="DE2" s="295"/>
      <c r="DF2" s="296"/>
      <c r="DG2" s="294" t="s">
        <v>24</v>
      </c>
      <c r="DH2" s="295"/>
      <c r="DI2" s="295"/>
      <c r="DJ2" s="295"/>
      <c r="DK2" s="296"/>
      <c r="DL2" s="294" t="s">
        <v>25</v>
      </c>
      <c r="DM2" s="295"/>
      <c r="DN2" s="295"/>
      <c r="DO2" s="295"/>
      <c r="DP2" s="296"/>
      <c r="DQ2" s="294" t="s">
        <v>26</v>
      </c>
      <c r="DR2" s="295"/>
      <c r="DS2" s="295"/>
      <c r="DT2" s="295"/>
      <c r="DU2" s="296"/>
      <c r="DV2" s="294" t="s">
        <v>27</v>
      </c>
      <c r="DW2" s="295"/>
      <c r="DX2" s="295"/>
      <c r="DY2" s="295"/>
      <c r="DZ2" s="296"/>
      <c r="EA2" s="294" t="s">
        <v>28</v>
      </c>
      <c r="EB2" s="295"/>
      <c r="EC2" s="295"/>
      <c r="ED2" s="295"/>
      <c r="EE2" s="296"/>
      <c r="EF2" s="21"/>
      <c r="EG2" s="297"/>
      <c r="EH2" s="297"/>
      <c r="EI2" s="297"/>
      <c r="EJ2" s="297"/>
      <c r="EK2" s="297"/>
      <c r="EL2" s="297"/>
      <c r="EM2" s="297"/>
      <c r="EN2" s="297"/>
      <c r="EO2" s="297"/>
      <c r="EP2" s="297"/>
      <c r="EQ2" s="297"/>
      <c r="ER2" s="297"/>
      <c r="ES2" s="297"/>
      <c r="ET2" s="297"/>
      <c r="EU2" s="297"/>
      <c r="EV2" s="297"/>
      <c r="EW2" s="297"/>
      <c r="EX2" s="297"/>
      <c r="EY2" s="297"/>
      <c r="EZ2" s="297"/>
      <c r="FA2" s="297"/>
      <c r="FB2" s="297"/>
      <c r="FC2" s="297"/>
    </row>
    <row r="3" spans="1:176" ht="135.75" customHeight="1">
      <c r="B3" s="35"/>
      <c r="C3" s="35"/>
      <c r="D3" s="35"/>
      <c r="E3" s="36"/>
      <c r="F3" s="36"/>
      <c r="K3" s="38" t="s">
        <v>29</v>
      </c>
      <c r="L3" s="38" t="s">
        <v>30</v>
      </c>
      <c r="M3" s="38" t="s">
        <v>31</v>
      </c>
      <c r="N3" s="38" t="s">
        <v>32</v>
      </c>
      <c r="O3" s="38" t="s">
        <v>33</v>
      </c>
      <c r="P3" s="38" t="s">
        <v>34</v>
      </c>
      <c r="Q3" s="38" t="s">
        <v>35</v>
      </c>
      <c r="R3" s="35"/>
      <c r="S3" s="35" t="s">
        <v>36</v>
      </c>
      <c r="T3" s="35" t="s">
        <v>37</v>
      </c>
      <c r="U3" s="16" t="s">
        <v>38</v>
      </c>
      <c r="V3" s="16" t="s">
        <v>39</v>
      </c>
      <c r="W3" s="16" t="s">
        <v>40</v>
      </c>
      <c r="X3" s="39" t="s">
        <v>41</v>
      </c>
      <c r="Y3" s="39" t="s">
        <v>42</v>
      </c>
      <c r="Z3" s="40" t="s">
        <v>43</v>
      </c>
      <c r="AA3" s="41" t="s">
        <v>44</v>
      </c>
      <c r="AB3" s="23" t="s">
        <v>45</v>
      </c>
      <c r="AC3" s="24" t="s">
        <v>46</v>
      </c>
      <c r="AD3" s="25" t="s">
        <v>47</v>
      </c>
      <c r="AE3" s="26" t="s">
        <v>48</v>
      </c>
      <c r="AF3" s="27" t="s">
        <v>49</v>
      </c>
      <c r="AG3" s="28" t="s">
        <v>50</v>
      </c>
      <c r="AH3" s="29" t="s">
        <v>51</v>
      </c>
      <c r="AI3" s="30" t="s">
        <v>52</v>
      </c>
      <c r="AJ3" s="31" t="s">
        <v>53</v>
      </c>
      <c r="AK3" s="32" t="s">
        <v>54</v>
      </c>
      <c r="AL3" s="29" t="s">
        <v>55</v>
      </c>
      <c r="AM3" s="30" t="s">
        <v>56</v>
      </c>
      <c r="AN3" s="42" t="s">
        <v>57</v>
      </c>
      <c r="AO3" s="43" t="s">
        <v>58</v>
      </c>
      <c r="AP3" s="44" t="s">
        <v>59</v>
      </c>
      <c r="AQ3" s="45" t="s">
        <v>60</v>
      </c>
      <c r="AR3" s="46" t="s">
        <v>61</v>
      </c>
      <c r="AS3" s="47" t="s">
        <v>62</v>
      </c>
      <c r="AT3" s="47" t="s">
        <v>63</v>
      </c>
      <c r="AU3" s="47" t="s">
        <v>64</v>
      </c>
      <c r="AV3" s="47" t="s">
        <v>65</v>
      </c>
      <c r="AW3" s="47" t="s">
        <v>66</v>
      </c>
      <c r="AX3" s="47" t="s">
        <v>67</v>
      </c>
      <c r="AY3" s="48" t="s">
        <v>68</v>
      </c>
      <c r="AZ3" s="49" t="s">
        <v>69</v>
      </c>
      <c r="BA3" s="47" t="s">
        <v>70</v>
      </c>
      <c r="BB3" s="46" t="s">
        <v>71</v>
      </c>
      <c r="BC3" s="46" t="s">
        <v>72</v>
      </c>
      <c r="BD3" s="46" t="s">
        <v>73</v>
      </c>
      <c r="BE3" s="46" t="s">
        <v>74</v>
      </c>
      <c r="BF3" s="47" t="s">
        <v>75</v>
      </c>
      <c r="BG3" s="46" t="s">
        <v>76</v>
      </c>
      <c r="BH3" s="46" t="s">
        <v>77</v>
      </c>
      <c r="BI3" s="47" t="s">
        <v>78</v>
      </c>
      <c r="BJ3" s="46" t="s">
        <v>79</v>
      </c>
      <c r="BK3" s="46" t="s">
        <v>80</v>
      </c>
      <c r="BL3" s="46" t="s">
        <v>81</v>
      </c>
      <c r="BM3" s="46" t="s">
        <v>82</v>
      </c>
      <c r="BN3" s="47" t="s">
        <v>83</v>
      </c>
      <c r="BO3" s="46" t="s">
        <v>84</v>
      </c>
      <c r="BP3" s="47" t="s">
        <v>85</v>
      </c>
      <c r="BQ3" s="46" t="s">
        <v>86</v>
      </c>
      <c r="BR3" s="47" t="s">
        <v>87</v>
      </c>
      <c r="BS3" s="47" t="s">
        <v>88</v>
      </c>
      <c r="BT3" s="50" t="s">
        <v>89</v>
      </c>
      <c r="BU3" s="51" t="s">
        <v>90</v>
      </c>
      <c r="BV3" s="39" t="s">
        <v>91</v>
      </c>
      <c r="BW3" s="39" t="s">
        <v>92</v>
      </c>
      <c r="BX3" s="39" t="s">
        <v>93</v>
      </c>
      <c r="BY3" s="39" t="s">
        <v>94</v>
      </c>
      <c r="BZ3" s="39" t="s">
        <v>95</v>
      </c>
      <c r="CA3" s="39" t="s">
        <v>96</v>
      </c>
      <c r="CB3" s="39" t="s">
        <v>97</v>
      </c>
      <c r="CC3" s="39" t="s">
        <v>98</v>
      </c>
      <c r="CD3" s="39" t="s">
        <v>99</v>
      </c>
      <c r="CE3" s="39" t="s">
        <v>100</v>
      </c>
      <c r="CF3" s="39" t="s">
        <v>101</v>
      </c>
      <c r="CG3" s="39" t="s">
        <v>102</v>
      </c>
      <c r="CH3" s="39" t="s">
        <v>103</v>
      </c>
      <c r="CI3" s="39" t="s">
        <v>104</v>
      </c>
      <c r="CJ3" s="39" t="s">
        <v>105</v>
      </c>
      <c r="CK3" s="39" t="s">
        <v>106</v>
      </c>
      <c r="CL3" s="39" t="s">
        <v>107</v>
      </c>
      <c r="CM3" s="39" t="s">
        <v>108</v>
      </c>
      <c r="CN3" s="39" t="s">
        <v>109</v>
      </c>
      <c r="CO3" s="39" t="s">
        <v>110</v>
      </c>
      <c r="CP3" s="50" t="s">
        <v>89</v>
      </c>
      <c r="CR3" s="52" t="s">
        <v>111</v>
      </c>
      <c r="CS3" s="53" t="s">
        <v>112</v>
      </c>
      <c r="CT3" s="53" t="s">
        <v>113</v>
      </c>
      <c r="CU3" s="53" t="s">
        <v>114</v>
      </c>
      <c r="CV3" s="54" t="s">
        <v>115</v>
      </c>
      <c r="CW3" s="55" t="s">
        <v>111</v>
      </c>
      <c r="CX3" s="53" t="s">
        <v>112</v>
      </c>
      <c r="CY3" s="53" t="s">
        <v>113</v>
      </c>
      <c r="CZ3" s="53" t="s">
        <v>114</v>
      </c>
      <c r="DA3" s="53" t="s">
        <v>115</v>
      </c>
      <c r="DB3" s="53" t="s">
        <v>111</v>
      </c>
      <c r="DC3" s="53" t="s">
        <v>112</v>
      </c>
      <c r="DD3" s="53" t="s">
        <v>113</v>
      </c>
      <c r="DE3" s="53" t="s">
        <v>114</v>
      </c>
      <c r="DF3" s="53" t="s">
        <v>115</v>
      </c>
      <c r="DG3" s="53" t="s">
        <v>111</v>
      </c>
      <c r="DH3" s="53" t="s">
        <v>112</v>
      </c>
      <c r="DI3" s="53" t="s">
        <v>113</v>
      </c>
      <c r="DJ3" s="53" t="s">
        <v>114</v>
      </c>
      <c r="DK3" s="53" t="s">
        <v>115</v>
      </c>
      <c r="DL3" s="53" t="s">
        <v>111</v>
      </c>
      <c r="DM3" s="53" t="s">
        <v>112</v>
      </c>
      <c r="DN3" s="53" t="s">
        <v>113</v>
      </c>
      <c r="DO3" s="53" t="s">
        <v>114</v>
      </c>
      <c r="DP3" s="53" t="s">
        <v>115</v>
      </c>
      <c r="DQ3" s="53" t="s">
        <v>111</v>
      </c>
      <c r="DR3" s="53" t="s">
        <v>112</v>
      </c>
      <c r="DS3" s="53" t="s">
        <v>113</v>
      </c>
      <c r="DT3" s="53" t="s">
        <v>114</v>
      </c>
      <c r="DU3" s="53" t="s">
        <v>115</v>
      </c>
      <c r="DV3" s="53" t="s">
        <v>111</v>
      </c>
      <c r="DW3" s="53" t="s">
        <v>112</v>
      </c>
      <c r="DX3" s="53" t="s">
        <v>113</v>
      </c>
      <c r="DY3" s="53" t="s">
        <v>114</v>
      </c>
      <c r="DZ3" s="56" t="s">
        <v>115</v>
      </c>
      <c r="EA3" s="52" t="s">
        <v>111</v>
      </c>
      <c r="EB3" s="53" t="s">
        <v>112</v>
      </c>
      <c r="EC3" s="53" t="s">
        <v>113</v>
      </c>
      <c r="ED3" s="53" t="s">
        <v>114</v>
      </c>
      <c r="EE3" s="54" t="s">
        <v>115</v>
      </c>
      <c r="EG3" s="276"/>
      <c r="EH3" s="276"/>
      <c r="EI3" s="276"/>
      <c r="EJ3" s="276"/>
      <c r="EK3" s="276"/>
      <c r="EL3" s="276"/>
      <c r="EM3" s="276"/>
      <c r="EN3" s="276"/>
      <c r="EO3" s="276"/>
      <c r="EP3" s="276"/>
      <c r="EQ3" s="276"/>
      <c r="ER3" s="276"/>
      <c r="ES3" s="276"/>
      <c r="ET3" s="276"/>
      <c r="EU3" s="276"/>
      <c r="EV3" s="276"/>
      <c r="EW3" s="276"/>
      <c r="EX3" s="276"/>
      <c r="EY3" s="276"/>
      <c r="EZ3" s="276"/>
      <c r="FA3" s="276"/>
      <c r="FB3" s="276"/>
      <c r="FC3" s="276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</row>
    <row r="4" spans="1:176">
      <c r="A4" s="1">
        <v>1</v>
      </c>
      <c r="B4" s="1" t="s">
        <v>116</v>
      </c>
      <c r="C4" s="57" t="s">
        <v>117</v>
      </c>
      <c r="D4" s="57" t="s">
        <v>118</v>
      </c>
      <c r="E4" s="58" t="s">
        <v>119</v>
      </c>
      <c r="F4" s="59" t="s">
        <v>120</v>
      </c>
      <c r="G4" s="60">
        <v>50304</v>
      </c>
      <c r="H4" s="60">
        <f t="shared" ref="H4:H13" si="0">G4/100</f>
        <v>503.04</v>
      </c>
      <c r="I4" s="61">
        <v>11115</v>
      </c>
      <c r="J4" s="62">
        <f>I4*100/G4</f>
        <v>22.095658396946565</v>
      </c>
      <c r="K4" s="63" t="s">
        <v>121</v>
      </c>
      <c r="L4" s="64">
        <v>90</v>
      </c>
      <c r="M4" s="1">
        <v>86</v>
      </c>
      <c r="N4" s="1">
        <v>92</v>
      </c>
      <c r="O4" s="1">
        <v>91</v>
      </c>
      <c r="P4" s="1">
        <v>87</v>
      </c>
      <c r="Q4" s="65">
        <v>93</v>
      </c>
      <c r="R4" s="8">
        <v>10000</v>
      </c>
      <c r="S4" s="1">
        <v>25</v>
      </c>
      <c r="T4" s="1">
        <v>50</v>
      </c>
      <c r="X4" s="64">
        <v>50</v>
      </c>
      <c r="Y4" s="1">
        <v>50</v>
      </c>
      <c r="Z4" s="66">
        <v>0</v>
      </c>
      <c r="AQ4" s="79">
        <v>20</v>
      </c>
      <c r="AR4" s="80">
        <v>20</v>
      </c>
      <c r="AS4" s="80">
        <v>10</v>
      </c>
      <c r="AT4" s="80">
        <v>10</v>
      </c>
      <c r="AU4" s="80">
        <v>10</v>
      </c>
      <c r="AV4" s="80">
        <v>10</v>
      </c>
      <c r="AW4" s="80">
        <v>10</v>
      </c>
      <c r="AX4" s="80">
        <v>0</v>
      </c>
      <c r="AY4" s="80">
        <v>0</v>
      </c>
      <c r="AZ4" s="80">
        <v>0</v>
      </c>
      <c r="BA4" s="80">
        <v>0</v>
      </c>
      <c r="BB4" s="80">
        <v>0</v>
      </c>
      <c r="BC4" s="80">
        <v>0</v>
      </c>
      <c r="BD4" s="80">
        <v>0</v>
      </c>
      <c r="BE4" s="80">
        <v>0</v>
      </c>
      <c r="BF4" s="80">
        <v>0</v>
      </c>
      <c r="BG4" s="80">
        <v>0</v>
      </c>
      <c r="BH4" s="80">
        <v>0</v>
      </c>
      <c r="BI4" s="80">
        <v>0</v>
      </c>
      <c r="BJ4" s="80">
        <v>0</v>
      </c>
      <c r="BK4" s="80">
        <v>0</v>
      </c>
      <c r="BL4" s="80">
        <v>10</v>
      </c>
      <c r="BM4" s="80">
        <v>0</v>
      </c>
      <c r="BN4" s="80">
        <v>0</v>
      </c>
      <c r="BO4" s="80">
        <v>0</v>
      </c>
      <c r="BP4" s="80">
        <v>0</v>
      </c>
      <c r="BQ4" s="80">
        <v>0</v>
      </c>
      <c r="BR4" s="80">
        <v>0</v>
      </c>
      <c r="BS4" s="80">
        <v>0</v>
      </c>
      <c r="BT4" s="81">
        <f t="shared" ref="BT4:BT48" si="1">(AQ4*AQ4+AR4*AR4+AS4*AS4+AT4*AT4+AU4*AU4+AV4*AV4+AW4*AW4+AY4*AY4+AZ4*AZ4+BA4*BA4+BB4*BB4+BC4*BC4+BD4*BD4+BE4*BE4+BF4*BF4+BG4*BG4+BH4*BH4+BI4*BI4+BJ4*BJ4+BK4*BK4+BL4*BL4+BM4*BM4+BN4*BN4+BO4*BO4+BP4*BP4+BQ4*BQ4+BR4*BR4+BS4*BS4)/30-100/9</f>
        <v>35.555555555555557</v>
      </c>
      <c r="BU4" s="64">
        <v>35</v>
      </c>
      <c r="BV4" s="1">
        <v>35</v>
      </c>
      <c r="BW4" s="1">
        <v>30</v>
      </c>
      <c r="BX4" s="82">
        <v>0</v>
      </c>
      <c r="BY4" s="82">
        <v>0</v>
      </c>
      <c r="BZ4" s="82">
        <v>0</v>
      </c>
      <c r="CA4" s="82">
        <v>0</v>
      </c>
      <c r="CB4" s="82">
        <v>0</v>
      </c>
      <c r="CC4" s="82">
        <v>0</v>
      </c>
      <c r="CD4" s="82">
        <v>0</v>
      </c>
      <c r="CE4" s="82">
        <v>0</v>
      </c>
      <c r="CF4" s="82">
        <v>0</v>
      </c>
      <c r="CG4" s="82">
        <v>0</v>
      </c>
      <c r="CH4" s="82">
        <v>0</v>
      </c>
      <c r="CI4" s="82">
        <v>0</v>
      </c>
      <c r="CJ4" s="82">
        <v>0</v>
      </c>
      <c r="CK4" s="82">
        <v>0</v>
      </c>
      <c r="CL4" s="82">
        <v>0</v>
      </c>
      <c r="CM4" s="82">
        <v>0</v>
      </c>
      <c r="CN4" s="82">
        <v>0</v>
      </c>
      <c r="CO4" s="82">
        <v>0</v>
      </c>
      <c r="CP4" s="81">
        <f t="shared" ref="CP4:CP24" si="2">(BU4*BU4+BV4*BV4+BW4*BW4+BX4*BX4+BY4*BY4+BZ4*BZ4+CA4*CA4+CB4*CB4+CC4*CC4+CD4*CD4+CE4*CE4+CF4*CF4+CG4*CG4+CH4*CH4+CI4*CI4+CJ4*CJ4+CK4*CK4+CL4*CL4+CM4*CM4+CN4*CN4+CO4*CO4)/21-10000/(21*21)</f>
        <v>136.84807256235828</v>
      </c>
      <c r="CR4" s="64">
        <v>5500</v>
      </c>
      <c r="CS4" s="36">
        <v>4900</v>
      </c>
      <c r="CT4" s="36">
        <f t="shared" ref="CT4:CT9" si="3">CS4*100/CR4</f>
        <v>89.090909090909093</v>
      </c>
      <c r="CU4" s="36">
        <v>128</v>
      </c>
      <c r="CV4" s="63">
        <f t="shared" ref="CV4:CV12" si="4">CU4*100/CR4</f>
        <v>2.3272727272727272</v>
      </c>
      <c r="CW4" s="83">
        <v>5700</v>
      </c>
      <c r="CX4" s="36">
        <v>5100</v>
      </c>
      <c r="CY4" s="36">
        <f t="shared" ref="CY4:CY12" si="5">CX4*100/CW4</f>
        <v>89.473684210526315</v>
      </c>
      <c r="CZ4" s="36">
        <v>250</v>
      </c>
      <c r="DA4" s="63">
        <f t="shared" ref="DA4:DA12" si="6">CZ4*100/CW4</f>
        <v>4.3859649122807021</v>
      </c>
      <c r="DB4" s="84">
        <v>6600</v>
      </c>
      <c r="DC4" s="36">
        <v>5900</v>
      </c>
      <c r="DD4" s="36">
        <f t="shared" ref="DD4:DD12" si="7">DC4*100/DB4</f>
        <v>89.393939393939391</v>
      </c>
      <c r="DE4" s="36">
        <v>328</v>
      </c>
      <c r="DF4" s="63">
        <f t="shared" ref="DF4:DF12" si="8">DE4*100/DB4</f>
        <v>4.9696969696969697</v>
      </c>
      <c r="DG4" s="84">
        <v>7500</v>
      </c>
      <c r="DH4" s="36">
        <v>6700</v>
      </c>
      <c r="DI4" s="36">
        <f t="shared" ref="DI4:DI12" si="9">DH4*100/DG4</f>
        <v>89.333333333333329</v>
      </c>
      <c r="DJ4" s="36">
        <v>600</v>
      </c>
      <c r="DK4" s="63">
        <f t="shared" ref="DK4:DK12" si="10">DJ4*100/DG4</f>
        <v>8</v>
      </c>
      <c r="DL4" s="84">
        <v>8300</v>
      </c>
      <c r="DM4" s="36">
        <v>7550</v>
      </c>
      <c r="DN4" s="36">
        <f t="shared" ref="DN4:DN12" si="11">DM4*100/DL4</f>
        <v>90.963855421686745</v>
      </c>
      <c r="DO4" s="36">
        <v>500</v>
      </c>
      <c r="DP4" s="63">
        <f t="shared" ref="DP4:DP12" si="12">DO4*100/DL4</f>
        <v>6.024096385542169</v>
      </c>
      <c r="DQ4" s="84">
        <v>8300</v>
      </c>
      <c r="DR4" s="36">
        <v>7580</v>
      </c>
      <c r="DS4" s="36">
        <f t="shared" ref="DS4:DS23" si="13">DR4*100/DQ4</f>
        <v>91.325301204819283</v>
      </c>
      <c r="DT4" s="36">
        <v>500</v>
      </c>
      <c r="DU4" s="63">
        <f t="shared" ref="DU4:DU23" si="14">DT4*100/DQ4</f>
        <v>6.024096385542169</v>
      </c>
      <c r="DV4" s="84">
        <v>10300</v>
      </c>
      <c r="DW4" s="36">
        <v>9500</v>
      </c>
      <c r="DX4" s="36">
        <f t="shared" ref="DX4:DX23" si="15">DW4*100/DV4</f>
        <v>92.233009708737868</v>
      </c>
      <c r="DY4" s="36">
        <v>965</v>
      </c>
      <c r="DZ4" s="2">
        <f t="shared" ref="DZ4:DZ23" si="16">DY4*100/DV4</f>
        <v>9.3689320388349522</v>
      </c>
      <c r="EA4" s="84">
        <v>11600</v>
      </c>
      <c r="EB4" s="36">
        <v>10700</v>
      </c>
      <c r="EC4" s="36">
        <f t="shared" ref="EC4:EC23" si="17">EB4*100/EA4</f>
        <v>92.241379310344826</v>
      </c>
      <c r="ED4" s="36">
        <v>3800</v>
      </c>
      <c r="EE4" s="85">
        <f t="shared" ref="EE4:EE23" si="18">ED4*100/EA4</f>
        <v>32.758620689655174</v>
      </c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277"/>
      <c r="EW4" s="277"/>
      <c r="EX4" s="277"/>
      <c r="EY4" s="277"/>
      <c r="EZ4" s="277"/>
      <c r="FA4" s="277"/>
      <c r="FB4" s="277"/>
      <c r="FC4" s="277"/>
    </row>
    <row r="5" spans="1:176">
      <c r="A5" s="1">
        <v>2</v>
      </c>
      <c r="B5" s="1" t="s">
        <v>122</v>
      </c>
      <c r="C5" s="57" t="s">
        <v>123</v>
      </c>
      <c r="D5" s="86" t="s">
        <v>124</v>
      </c>
      <c r="E5" s="87" t="s">
        <v>124</v>
      </c>
      <c r="F5" s="59" t="s">
        <v>125</v>
      </c>
      <c r="G5" s="88">
        <v>10582</v>
      </c>
      <c r="H5" s="60">
        <f t="shared" si="0"/>
        <v>105.82</v>
      </c>
      <c r="I5" s="37">
        <v>9213</v>
      </c>
      <c r="J5" s="62">
        <f t="shared" ref="J5:J49" si="19">I5*100/G5</f>
        <v>87.062937062937067</v>
      </c>
      <c r="K5" s="63" t="s">
        <v>121</v>
      </c>
      <c r="L5" s="64">
        <v>90</v>
      </c>
      <c r="M5" s="1">
        <v>86</v>
      </c>
      <c r="N5" s="1">
        <v>94</v>
      </c>
      <c r="O5" s="1">
        <v>90</v>
      </c>
      <c r="P5" s="1">
        <v>89</v>
      </c>
      <c r="Q5" s="65">
        <v>93</v>
      </c>
      <c r="R5" s="8">
        <v>50000</v>
      </c>
      <c r="S5" s="1">
        <v>100</v>
      </c>
      <c r="T5" s="1">
        <v>150</v>
      </c>
      <c r="U5" s="287">
        <v>16.2</v>
      </c>
      <c r="V5" s="287">
        <v>9.8000000000000007</v>
      </c>
      <c r="W5" s="288">
        <v>9.5</v>
      </c>
      <c r="X5" s="64">
        <v>25</v>
      </c>
      <c r="Y5" s="1">
        <v>45</v>
      </c>
      <c r="Z5" s="9">
        <v>30</v>
      </c>
      <c r="AK5" s="75">
        <v>12</v>
      </c>
      <c r="AQ5" s="79">
        <v>0</v>
      </c>
      <c r="AR5" s="80">
        <v>0</v>
      </c>
      <c r="AS5" s="80">
        <v>0</v>
      </c>
      <c r="AT5" s="80">
        <v>0</v>
      </c>
      <c r="AU5" s="80">
        <v>0</v>
      </c>
      <c r="AV5" s="80">
        <v>0</v>
      </c>
      <c r="AW5" s="80">
        <v>0</v>
      </c>
      <c r="AX5" s="80">
        <v>10</v>
      </c>
      <c r="AY5" s="80">
        <v>10</v>
      </c>
      <c r="AZ5" s="80">
        <v>10</v>
      </c>
      <c r="BA5" s="80">
        <v>10</v>
      </c>
      <c r="BB5" s="80">
        <v>5</v>
      </c>
      <c r="BC5" s="80">
        <v>5</v>
      </c>
      <c r="BD5" s="80">
        <v>5</v>
      </c>
      <c r="BE5" s="80">
        <v>5</v>
      </c>
      <c r="BF5" s="80">
        <v>5</v>
      </c>
      <c r="BG5" s="80">
        <v>5</v>
      </c>
      <c r="BH5" s="80">
        <v>5</v>
      </c>
      <c r="BI5" s="80">
        <v>5</v>
      </c>
      <c r="BJ5" s="80">
        <v>5</v>
      </c>
      <c r="BK5" s="80">
        <v>5</v>
      </c>
      <c r="BL5" s="80">
        <v>5</v>
      </c>
      <c r="BM5" s="80">
        <v>5</v>
      </c>
      <c r="BN5" s="80">
        <v>0</v>
      </c>
      <c r="BO5" s="80">
        <v>0</v>
      </c>
      <c r="BP5" s="80">
        <v>0</v>
      </c>
      <c r="BQ5" s="80">
        <v>0</v>
      </c>
      <c r="BR5" s="80">
        <v>0</v>
      </c>
      <c r="BS5" s="80">
        <v>0</v>
      </c>
      <c r="BT5" s="81">
        <f t="shared" si="1"/>
        <v>8.8888888888888893</v>
      </c>
      <c r="BU5" s="89">
        <v>0</v>
      </c>
      <c r="BV5" s="82">
        <v>0</v>
      </c>
      <c r="BW5" s="1">
        <v>20</v>
      </c>
      <c r="BX5" s="1">
        <v>45</v>
      </c>
      <c r="BY5" s="1">
        <v>25</v>
      </c>
      <c r="BZ5" s="1">
        <v>10</v>
      </c>
      <c r="CA5" s="82">
        <v>0</v>
      </c>
      <c r="CB5" s="82">
        <v>0</v>
      </c>
      <c r="CC5" s="82">
        <v>0</v>
      </c>
      <c r="CD5" s="82">
        <v>0</v>
      </c>
      <c r="CE5" s="82">
        <v>0</v>
      </c>
      <c r="CF5" s="82">
        <v>0</v>
      </c>
      <c r="CG5" s="82">
        <v>0</v>
      </c>
      <c r="CH5" s="82">
        <v>0</v>
      </c>
      <c r="CI5" s="82">
        <v>0</v>
      </c>
      <c r="CJ5" s="82">
        <v>0</v>
      </c>
      <c r="CK5" s="82">
        <v>0</v>
      </c>
      <c r="CL5" s="82">
        <v>0</v>
      </c>
      <c r="CM5" s="82">
        <v>0</v>
      </c>
      <c r="CN5" s="82">
        <v>0</v>
      </c>
      <c r="CO5" s="82">
        <v>0</v>
      </c>
      <c r="CP5" s="81">
        <f t="shared" si="2"/>
        <v>127.32426303854875</v>
      </c>
      <c r="CR5" s="64">
        <v>4863</v>
      </c>
      <c r="CS5" s="36">
        <v>3896</v>
      </c>
      <c r="CT5" s="36">
        <f t="shared" si="3"/>
        <v>80.115155253958463</v>
      </c>
      <c r="CU5" s="36">
        <v>200</v>
      </c>
      <c r="CV5" s="63">
        <f t="shared" si="4"/>
        <v>4.112687641373638</v>
      </c>
      <c r="CW5" s="83">
        <v>5379</v>
      </c>
      <c r="CX5" s="36">
        <v>4192</v>
      </c>
      <c r="CY5" s="36">
        <f t="shared" si="5"/>
        <v>77.932701245584681</v>
      </c>
      <c r="CZ5" s="36">
        <v>466</v>
      </c>
      <c r="DA5" s="63">
        <f t="shared" si="6"/>
        <v>8.6633203197620379</v>
      </c>
      <c r="DB5" s="84">
        <v>6333</v>
      </c>
      <c r="DC5" s="36">
        <v>5069</v>
      </c>
      <c r="DD5" s="36">
        <f t="shared" si="7"/>
        <v>80.0410547923575</v>
      </c>
      <c r="DE5" s="36">
        <v>512</v>
      </c>
      <c r="DF5" s="63">
        <f t="shared" si="8"/>
        <v>8.0846360334754461</v>
      </c>
      <c r="DG5" s="84">
        <v>7445</v>
      </c>
      <c r="DH5" s="36">
        <v>5840</v>
      </c>
      <c r="DI5" s="36">
        <f t="shared" si="9"/>
        <v>78.44190732034923</v>
      </c>
      <c r="DJ5" s="36">
        <v>428</v>
      </c>
      <c r="DK5" s="63">
        <f t="shared" si="10"/>
        <v>5.7488247145735389</v>
      </c>
      <c r="DL5" s="84">
        <v>7193</v>
      </c>
      <c r="DM5" s="36">
        <v>5581</v>
      </c>
      <c r="DN5" s="36">
        <f t="shared" si="11"/>
        <v>77.589322952870845</v>
      </c>
      <c r="DO5" s="36">
        <v>233</v>
      </c>
      <c r="DP5" s="63">
        <f t="shared" si="12"/>
        <v>3.2392603920478242</v>
      </c>
      <c r="DQ5" s="84">
        <v>7193</v>
      </c>
      <c r="DR5" s="36">
        <v>5581</v>
      </c>
      <c r="DS5" s="36">
        <f t="shared" si="13"/>
        <v>77.589322952870845</v>
      </c>
      <c r="DT5" s="36">
        <v>233</v>
      </c>
      <c r="DU5" s="63">
        <f t="shared" si="14"/>
        <v>3.2392603920478242</v>
      </c>
      <c r="DV5" s="84">
        <v>7900</v>
      </c>
      <c r="DW5" s="36">
        <v>6250</v>
      </c>
      <c r="DX5" s="36">
        <f t="shared" si="15"/>
        <v>79.113924050632917</v>
      </c>
      <c r="DY5" s="36">
        <v>500</v>
      </c>
      <c r="DZ5" s="2">
        <f t="shared" si="16"/>
        <v>6.3291139240506329</v>
      </c>
      <c r="EA5" s="84">
        <v>9462</v>
      </c>
      <c r="EB5" s="36">
        <v>7482</v>
      </c>
      <c r="EC5" s="36">
        <f t="shared" si="17"/>
        <v>79.074191502853523</v>
      </c>
      <c r="ED5" s="36">
        <v>1180</v>
      </c>
      <c r="EE5" s="85">
        <f t="shared" si="18"/>
        <v>12.470936377087297</v>
      </c>
      <c r="EG5" s="126"/>
      <c r="EH5" s="126"/>
      <c r="EI5" s="126"/>
      <c r="EJ5" s="126"/>
      <c r="EK5" s="126"/>
      <c r="EL5" s="126"/>
      <c r="EM5" s="126"/>
      <c r="EN5" s="126"/>
      <c r="EO5" s="126"/>
      <c r="EP5" s="126"/>
      <c r="EQ5" s="126"/>
      <c r="ER5" s="126"/>
      <c r="ES5" s="126"/>
      <c r="ET5" s="126"/>
      <c r="EU5" s="126"/>
      <c r="EV5" s="129"/>
      <c r="EW5" s="129"/>
      <c r="EX5" s="129"/>
      <c r="EY5" s="129"/>
      <c r="EZ5" s="129"/>
      <c r="FA5" s="129"/>
      <c r="FB5" s="129"/>
      <c r="FC5" s="277"/>
    </row>
    <row r="6" spans="1:176">
      <c r="A6" s="1">
        <v>3</v>
      </c>
      <c r="B6" s="1" t="s">
        <v>126</v>
      </c>
      <c r="C6" s="57" t="s">
        <v>127</v>
      </c>
      <c r="D6" s="57" t="s">
        <v>128</v>
      </c>
      <c r="E6" s="87" t="s">
        <v>128</v>
      </c>
      <c r="F6" s="59" t="s">
        <v>125</v>
      </c>
      <c r="G6" s="88">
        <v>16597</v>
      </c>
      <c r="H6" s="60">
        <f t="shared" si="0"/>
        <v>165.97</v>
      </c>
      <c r="I6" s="90">
        <v>5564</v>
      </c>
      <c r="J6" s="62">
        <f t="shared" si="19"/>
        <v>33.524130867024162</v>
      </c>
      <c r="K6" s="63" t="s">
        <v>121</v>
      </c>
      <c r="L6" s="64">
        <v>87</v>
      </c>
      <c r="M6" s="1">
        <v>84</v>
      </c>
      <c r="N6" s="1">
        <v>92</v>
      </c>
      <c r="O6" s="1">
        <v>85</v>
      </c>
      <c r="P6" s="1">
        <v>87</v>
      </c>
      <c r="Q6" s="65">
        <v>89</v>
      </c>
      <c r="R6" s="8">
        <v>25000</v>
      </c>
      <c r="S6" s="1">
        <v>100</v>
      </c>
      <c r="T6" s="1">
        <v>150</v>
      </c>
      <c r="X6" s="64">
        <v>100</v>
      </c>
      <c r="Y6" s="82">
        <v>0</v>
      </c>
      <c r="Z6" s="66">
        <v>0</v>
      </c>
      <c r="AQ6" s="79">
        <v>0</v>
      </c>
      <c r="AR6" s="80">
        <v>0</v>
      </c>
      <c r="AS6" s="80">
        <v>0</v>
      </c>
      <c r="AT6" s="80">
        <v>0</v>
      </c>
      <c r="AU6" s="80">
        <v>0</v>
      </c>
      <c r="AV6" s="80">
        <v>0</v>
      </c>
      <c r="AW6" s="80">
        <v>0</v>
      </c>
      <c r="AX6" s="80">
        <v>0</v>
      </c>
      <c r="AY6" s="80">
        <v>50</v>
      </c>
      <c r="AZ6" s="80">
        <v>0</v>
      </c>
      <c r="BA6" s="80">
        <v>0</v>
      </c>
      <c r="BB6" s="80">
        <v>0</v>
      </c>
      <c r="BC6" s="80">
        <v>0</v>
      </c>
      <c r="BD6" s="80">
        <v>0</v>
      </c>
      <c r="BE6" s="80">
        <v>0</v>
      </c>
      <c r="BF6" s="80">
        <v>0</v>
      </c>
      <c r="BG6" s="80">
        <v>0</v>
      </c>
      <c r="BH6" s="80">
        <v>0</v>
      </c>
      <c r="BI6" s="80">
        <v>0</v>
      </c>
      <c r="BJ6" s="80">
        <v>0</v>
      </c>
      <c r="BK6" s="80">
        <v>0</v>
      </c>
      <c r="BL6" s="80">
        <v>20</v>
      </c>
      <c r="BM6" s="80">
        <v>15</v>
      </c>
      <c r="BN6" s="80">
        <v>15</v>
      </c>
      <c r="BO6" s="80">
        <v>0</v>
      </c>
      <c r="BP6" s="80">
        <v>0</v>
      </c>
      <c r="BQ6" s="80">
        <v>0</v>
      </c>
      <c r="BR6" s="80">
        <v>0</v>
      </c>
      <c r="BS6" s="80">
        <v>0</v>
      </c>
      <c r="BT6" s="81">
        <f t="shared" si="1"/>
        <v>100.55555555555556</v>
      </c>
      <c r="BU6" s="89">
        <v>0</v>
      </c>
      <c r="BV6" s="82">
        <v>0</v>
      </c>
      <c r="BW6" s="82">
        <v>0</v>
      </c>
      <c r="BX6" s="82">
        <v>0</v>
      </c>
      <c r="BY6" s="1">
        <v>30</v>
      </c>
      <c r="BZ6" s="82">
        <v>0</v>
      </c>
      <c r="CA6" s="1">
        <v>30</v>
      </c>
      <c r="CB6" s="1">
        <v>20</v>
      </c>
      <c r="CC6" s="1">
        <v>10</v>
      </c>
      <c r="CD6" s="1">
        <v>10</v>
      </c>
      <c r="CE6" s="82">
        <v>0</v>
      </c>
      <c r="CF6" s="82">
        <v>0</v>
      </c>
      <c r="CG6" s="82">
        <v>0</v>
      </c>
      <c r="CH6" s="82">
        <v>0</v>
      </c>
      <c r="CI6" s="82">
        <v>0</v>
      </c>
      <c r="CJ6" s="82">
        <v>0</v>
      </c>
      <c r="CK6" s="82">
        <v>0</v>
      </c>
      <c r="CL6" s="82">
        <v>0</v>
      </c>
      <c r="CM6" s="82">
        <v>0</v>
      </c>
      <c r="CN6" s="82">
        <v>0</v>
      </c>
      <c r="CO6" s="82">
        <v>0</v>
      </c>
      <c r="CP6" s="81">
        <f t="shared" si="2"/>
        <v>91.609977324263042</v>
      </c>
      <c r="CR6" s="64">
        <v>3367</v>
      </c>
      <c r="CS6" s="36">
        <v>3107</v>
      </c>
      <c r="CT6" s="36">
        <f t="shared" si="3"/>
        <v>92.277992277992283</v>
      </c>
      <c r="CU6" s="36">
        <v>355</v>
      </c>
      <c r="CV6" s="63">
        <f t="shared" si="4"/>
        <v>10.543510543510543</v>
      </c>
      <c r="CW6" s="83">
        <v>3617</v>
      </c>
      <c r="CX6" s="36">
        <v>3364</v>
      </c>
      <c r="CY6" s="36">
        <f t="shared" si="5"/>
        <v>93.005252972076306</v>
      </c>
      <c r="CZ6" s="36">
        <v>360</v>
      </c>
      <c r="DA6" s="63">
        <f t="shared" si="6"/>
        <v>9.9529997235277854</v>
      </c>
      <c r="DB6" s="84">
        <v>4149</v>
      </c>
      <c r="DC6" s="36">
        <v>3820</v>
      </c>
      <c r="DD6" s="36">
        <f t="shared" si="7"/>
        <v>92.070378404434805</v>
      </c>
      <c r="DE6" s="36">
        <v>300</v>
      </c>
      <c r="DF6" s="63">
        <f t="shared" si="8"/>
        <v>7.2306579898770789</v>
      </c>
      <c r="DG6" s="84">
        <v>4363</v>
      </c>
      <c r="DH6" s="36">
        <v>4071</v>
      </c>
      <c r="DI6" s="36">
        <f t="shared" si="9"/>
        <v>93.307357322942934</v>
      </c>
      <c r="DJ6" s="36">
        <v>507</v>
      </c>
      <c r="DK6" s="63">
        <f t="shared" si="10"/>
        <v>11.620444648177859</v>
      </c>
      <c r="DL6" s="91">
        <v>4600</v>
      </c>
      <c r="DM6" s="92">
        <v>4305</v>
      </c>
      <c r="DN6" s="36">
        <f t="shared" si="11"/>
        <v>93.586956521739125</v>
      </c>
      <c r="DO6" s="92">
        <v>500</v>
      </c>
      <c r="DP6" s="63">
        <f t="shared" si="12"/>
        <v>10.869565217391305</v>
      </c>
      <c r="DQ6" s="84">
        <v>4893</v>
      </c>
      <c r="DR6" s="36">
        <v>4610</v>
      </c>
      <c r="DS6" s="36">
        <f t="shared" si="13"/>
        <v>94.21622726343756</v>
      </c>
      <c r="DT6" s="36">
        <v>500</v>
      </c>
      <c r="DU6" s="63">
        <f t="shared" si="14"/>
        <v>10.218679746576742</v>
      </c>
      <c r="DV6" s="84">
        <v>5712</v>
      </c>
      <c r="DW6" s="36">
        <v>5366</v>
      </c>
      <c r="DX6" s="36">
        <f t="shared" si="15"/>
        <v>93.94257703081233</v>
      </c>
      <c r="DY6" s="36">
        <v>900</v>
      </c>
      <c r="DZ6" s="2">
        <f t="shared" si="16"/>
        <v>15.756302521008404</v>
      </c>
      <c r="EA6" s="84">
        <v>6365</v>
      </c>
      <c r="EB6" s="36">
        <v>5901</v>
      </c>
      <c r="EC6" s="36">
        <f t="shared" si="17"/>
        <v>92.710133542812258</v>
      </c>
      <c r="ED6" s="36">
        <v>1202</v>
      </c>
      <c r="EE6" s="85">
        <f t="shared" si="18"/>
        <v>18.884524744697565</v>
      </c>
      <c r="EG6" s="126"/>
      <c r="EH6" s="126"/>
      <c r="EI6" s="126"/>
      <c r="EJ6" s="126"/>
      <c r="EK6" s="126"/>
      <c r="EL6" s="126"/>
      <c r="EM6" s="126"/>
      <c r="EN6" s="126"/>
      <c r="EO6" s="126"/>
      <c r="EP6" s="126"/>
      <c r="EQ6" s="126"/>
      <c r="ER6" s="126"/>
      <c r="ES6" s="126"/>
      <c r="ET6" s="126"/>
      <c r="EU6" s="126"/>
      <c r="EV6" s="129"/>
      <c r="EW6" s="129"/>
      <c r="EX6" s="129"/>
      <c r="EY6" s="129"/>
      <c r="EZ6" s="129"/>
      <c r="FA6" s="129"/>
      <c r="FB6" s="129"/>
      <c r="FC6" s="277"/>
    </row>
    <row r="7" spans="1:176">
      <c r="A7" s="1">
        <v>4</v>
      </c>
      <c r="B7" s="1" t="s">
        <v>129</v>
      </c>
      <c r="C7" s="57" t="s">
        <v>130</v>
      </c>
      <c r="D7" s="57" t="s">
        <v>131</v>
      </c>
      <c r="E7" s="58" t="s">
        <v>132</v>
      </c>
      <c r="F7" s="59" t="s">
        <v>125</v>
      </c>
      <c r="G7" s="90">
        <v>13060</v>
      </c>
      <c r="H7" s="60">
        <f t="shared" si="0"/>
        <v>130.6</v>
      </c>
      <c r="I7" s="90">
        <v>3397</v>
      </c>
      <c r="J7" s="62">
        <f t="shared" si="19"/>
        <v>26.010719754977028</v>
      </c>
      <c r="K7" s="63" t="s">
        <v>121</v>
      </c>
      <c r="L7" s="64">
        <v>88</v>
      </c>
      <c r="M7" s="1">
        <v>85</v>
      </c>
      <c r="N7" s="1">
        <v>91</v>
      </c>
      <c r="O7" s="1">
        <v>86</v>
      </c>
      <c r="P7" s="1">
        <v>89</v>
      </c>
      <c r="Q7" s="65">
        <v>90</v>
      </c>
      <c r="R7" s="8">
        <v>5000</v>
      </c>
      <c r="S7" s="1">
        <v>100</v>
      </c>
      <c r="T7" s="1">
        <v>150</v>
      </c>
      <c r="X7" s="93"/>
      <c r="Y7" s="94"/>
      <c r="Z7" s="95"/>
      <c r="AQ7" s="79">
        <v>0</v>
      </c>
      <c r="AR7" s="80">
        <v>0</v>
      </c>
      <c r="AS7" s="80">
        <v>0</v>
      </c>
      <c r="AT7" s="80">
        <v>0</v>
      </c>
      <c r="AU7" s="80">
        <v>0</v>
      </c>
      <c r="AV7" s="80">
        <v>0</v>
      </c>
      <c r="AW7" s="80">
        <v>0</v>
      </c>
      <c r="AX7" s="80">
        <v>25</v>
      </c>
      <c r="AY7" s="80">
        <v>25</v>
      </c>
      <c r="AZ7" s="80">
        <v>0</v>
      </c>
      <c r="BA7" s="80">
        <v>0</v>
      </c>
      <c r="BB7" s="80">
        <v>0</v>
      </c>
      <c r="BC7" s="80">
        <v>0</v>
      </c>
      <c r="BD7" s="80">
        <v>0</v>
      </c>
      <c r="BE7" s="80">
        <v>20</v>
      </c>
      <c r="BF7" s="80">
        <v>0</v>
      </c>
      <c r="BG7" s="80">
        <v>0</v>
      </c>
      <c r="BH7" s="80">
        <v>0</v>
      </c>
      <c r="BI7" s="80">
        <v>0</v>
      </c>
      <c r="BJ7" s="80">
        <v>0</v>
      </c>
      <c r="BK7" s="80">
        <v>0</v>
      </c>
      <c r="BL7" s="80">
        <v>0</v>
      </c>
      <c r="BM7" s="80">
        <v>0</v>
      </c>
      <c r="BN7" s="80">
        <v>0</v>
      </c>
      <c r="BO7" s="80">
        <v>30</v>
      </c>
      <c r="BP7" s="80">
        <v>0</v>
      </c>
      <c r="BQ7" s="80">
        <v>0</v>
      </c>
      <c r="BR7" s="80">
        <v>0</v>
      </c>
      <c r="BS7" s="80">
        <v>0</v>
      </c>
      <c r="BT7" s="81">
        <f t="shared" si="1"/>
        <v>53.055555555555557</v>
      </c>
      <c r="BU7" s="96">
        <v>0</v>
      </c>
      <c r="BV7" s="97">
        <v>0</v>
      </c>
      <c r="BW7" s="97">
        <v>10</v>
      </c>
      <c r="BX7" s="97">
        <v>0</v>
      </c>
      <c r="BY7" s="97">
        <v>10</v>
      </c>
      <c r="BZ7" s="97">
        <v>0</v>
      </c>
      <c r="CA7" s="97">
        <v>10</v>
      </c>
      <c r="CB7" s="97">
        <v>0</v>
      </c>
      <c r="CC7" s="97">
        <v>10</v>
      </c>
      <c r="CD7" s="97">
        <v>40</v>
      </c>
      <c r="CE7" s="97">
        <v>10</v>
      </c>
      <c r="CF7" s="97">
        <v>0</v>
      </c>
      <c r="CG7" s="97">
        <v>10</v>
      </c>
      <c r="CH7" s="97">
        <v>0</v>
      </c>
      <c r="CI7" s="97">
        <v>0</v>
      </c>
      <c r="CJ7" s="97">
        <v>0</v>
      </c>
      <c r="CK7" s="97">
        <v>0</v>
      </c>
      <c r="CL7" s="97">
        <v>0</v>
      </c>
      <c r="CM7" s="97">
        <v>0</v>
      </c>
      <c r="CN7" s="82">
        <v>0</v>
      </c>
      <c r="CO7" s="97">
        <v>0</v>
      </c>
      <c r="CP7" s="81">
        <f t="shared" si="2"/>
        <v>82.086167800453509</v>
      </c>
      <c r="CR7" s="64">
        <v>3920</v>
      </c>
      <c r="CS7" s="36">
        <v>3554</v>
      </c>
      <c r="CT7" s="36">
        <f t="shared" si="3"/>
        <v>90.663265306122454</v>
      </c>
      <c r="CU7" s="36">
        <v>180</v>
      </c>
      <c r="CV7" s="63">
        <f t="shared" si="4"/>
        <v>4.591836734693878</v>
      </c>
      <c r="CW7" s="83">
        <v>3925</v>
      </c>
      <c r="CX7" s="36">
        <v>3557</v>
      </c>
      <c r="CY7" s="36">
        <f t="shared" si="5"/>
        <v>90.624203821656053</v>
      </c>
      <c r="CZ7" s="36">
        <v>195</v>
      </c>
      <c r="DA7" s="63">
        <f t="shared" si="6"/>
        <v>4.968152866242038</v>
      </c>
      <c r="DB7" s="84">
        <v>3920</v>
      </c>
      <c r="DC7" s="36">
        <v>3563</v>
      </c>
      <c r="DD7" s="36">
        <f t="shared" si="7"/>
        <v>90.892857142857139</v>
      </c>
      <c r="DE7" s="36">
        <v>206</v>
      </c>
      <c r="DF7" s="63">
        <f t="shared" si="8"/>
        <v>5.2551020408163263</v>
      </c>
      <c r="DG7" s="84">
        <v>3670</v>
      </c>
      <c r="DH7" s="36">
        <v>3598</v>
      </c>
      <c r="DI7" s="36">
        <f t="shared" si="9"/>
        <v>98.038147138964575</v>
      </c>
      <c r="DJ7" s="36">
        <v>254</v>
      </c>
      <c r="DK7" s="63">
        <f t="shared" si="10"/>
        <v>6.9209809264305173</v>
      </c>
      <c r="DL7" s="84">
        <v>3675</v>
      </c>
      <c r="DM7" s="36">
        <v>3597</v>
      </c>
      <c r="DN7" s="36">
        <f t="shared" si="11"/>
        <v>97.877551020408163</v>
      </c>
      <c r="DO7" s="36">
        <v>345</v>
      </c>
      <c r="DP7" s="63">
        <f t="shared" si="12"/>
        <v>9.387755102040817</v>
      </c>
      <c r="DQ7" s="84">
        <v>3523</v>
      </c>
      <c r="DR7" s="36">
        <v>3276</v>
      </c>
      <c r="DS7" s="36">
        <f t="shared" si="13"/>
        <v>92.988929889298888</v>
      </c>
      <c r="DT7" s="36">
        <v>180</v>
      </c>
      <c r="DU7" s="63">
        <f t="shared" si="14"/>
        <v>5.1092818620493894</v>
      </c>
      <c r="DV7" s="84">
        <v>3469</v>
      </c>
      <c r="DW7" s="36">
        <v>3192</v>
      </c>
      <c r="DX7" s="36">
        <f t="shared" si="15"/>
        <v>92.01498991063707</v>
      </c>
      <c r="DY7" s="36">
        <v>480</v>
      </c>
      <c r="DZ7" s="2">
        <f t="shared" si="16"/>
        <v>13.836840588065725</v>
      </c>
      <c r="EA7" s="84">
        <v>3581</v>
      </c>
      <c r="EB7" s="36">
        <v>3312</v>
      </c>
      <c r="EC7" s="36">
        <f t="shared" si="17"/>
        <v>92.488131806757892</v>
      </c>
      <c r="ED7" s="36">
        <v>895</v>
      </c>
      <c r="EE7" s="85">
        <f t="shared" si="18"/>
        <v>24.99301870985758</v>
      </c>
      <c r="EG7" s="126"/>
      <c r="EH7" s="126"/>
      <c r="EI7" s="126"/>
      <c r="EJ7" s="126"/>
      <c r="EK7" s="126"/>
      <c r="EL7" s="126"/>
      <c r="EM7" s="126"/>
      <c r="EN7" s="126"/>
      <c r="EO7" s="126"/>
      <c r="EP7" s="126"/>
      <c r="EQ7" s="126"/>
      <c r="ER7" s="126"/>
      <c r="ES7" s="126"/>
      <c r="ET7" s="126"/>
      <c r="EU7" s="126"/>
      <c r="EV7" s="129"/>
      <c r="EW7" s="129"/>
      <c r="EX7" s="129"/>
      <c r="EY7" s="129"/>
      <c r="EZ7" s="129"/>
      <c r="FA7" s="129"/>
      <c r="FB7" s="129"/>
      <c r="FC7" s="277"/>
    </row>
    <row r="8" spans="1:176">
      <c r="A8" s="1">
        <v>5</v>
      </c>
      <c r="B8" s="1" t="s">
        <v>133</v>
      </c>
      <c r="C8" s="57" t="s">
        <v>134</v>
      </c>
      <c r="D8" s="99" t="s">
        <v>135</v>
      </c>
      <c r="E8" s="2" t="s">
        <v>136</v>
      </c>
      <c r="F8" s="59" t="s">
        <v>137</v>
      </c>
      <c r="G8" s="37">
        <v>3509</v>
      </c>
      <c r="H8" s="60">
        <f t="shared" si="0"/>
        <v>35.090000000000003</v>
      </c>
      <c r="I8" s="37">
        <v>2631</v>
      </c>
      <c r="J8" s="62">
        <f t="shared" si="19"/>
        <v>74.978626389284699</v>
      </c>
      <c r="K8" s="63" t="s">
        <v>121</v>
      </c>
      <c r="L8" s="64">
        <v>87</v>
      </c>
      <c r="M8" s="1">
        <v>79</v>
      </c>
      <c r="N8" s="1">
        <v>93</v>
      </c>
      <c r="O8" s="1">
        <v>85</v>
      </c>
      <c r="P8" s="1">
        <v>90</v>
      </c>
      <c r="Q8" s="65">
        <v>90</v>
      </c>
      <c r="R8" s="8">
        <v>25000</v>
      </c>
      <c r="S8" s="1">
        <v>25</v>
      </c>
      <c r="T8" s="1">
        <v>50</v>
      </c>
      <c r="U8" s="287">
        <v>16.5</v>
      </c>
      <c r="V8" s="287">
        <v>9.1999999999999993</v>
      </c>
      <c r="W8" s="288">
        <v>9.6</v>
      </c>
      <c r="X8" s="64">
        <v>55</v>
      </c>
      <c r="Y8" s="1">
        <v>40</v>
      </c>
      <c r="Z8" s="9">
        <v>5</v>
      </c>
      <c r="AK8" s="75">
        <v>6</v>
      </c>
      <c r="AL8" s="72">
        <v>13</v>
      </c>
      <c r="AQ8" s="79">
        <v>0</v>
      </c>
      <c r="AR8" s="80">
        <v>0</v>
      </c>
      <c r="AS8" s="80">
        <v>0</v>
      </c>
      <c r="AT8" s="80">
        <v>0</v>
      </c>
      <c r="AU8" s="80">
        <v>0</v>
      </c>
      <c r="AV8" s="80">
        <v>0</v>
      </c>
      <c r="AW8" s="80">
        <v>0</v>
      </c>
      <c r="AX8" s="80">
        <v>15</v>
      </c>
      <c r="AY8" s="80">
        <v>40</v>
      </c>
      <c r="AZ8" s="80">
        <v>0</v>
      </c>
      <c r="BA8" s="80">
        <v>0</v>
      </c>
      <c r="BB8" s="80">
        <v>0</v>
      </c>
      <c r="BC8" s="80">
        <v>13</v>
      </c>
      <c r="BD8" s="80">
        <v>0</v>
      </c>
      <c r="BE8" s="80">
        <v>0</v>
      </c>
      <c r="BF8" s="80">
        <v>0</v>
      </c>
      <c r="BG8" s="80">
        <v>0</v>
      </c>
      <c r="BH8" s="80">
        <v>2</v>
      </c>
      <c r="BI8" s="80">
        <v>20</v>
      </c>
      <c r="BJ8" s="80">
        <v>0</v>
      </c>
      <c r="BK8" s="80">
        <v>0</v>
      </c>
      <c r="BL8" s="80">
        <v>0</v>
      </c>
      <c r="BM8" s="80">
        <v>0</v>
      </c>
      <c r="BN8" s="80">
        <v>0</v>
      </c>
      <c r="BO8" s="80">
        <v>0</v>
      </c>
      <c r="BP8" s="80">
        <v>10</v>
      </c>
      <c r="BQ8" s="80">
        <v>0</v>
      </c>
      <c r="BR8" s="80">
        <v>0</v>
      </c>
      <c r="BS8" s="80">
        <v>0</v>
      </c>
      <c r="BT8" s="81">
        <f t="shared" si="1"/>
        <v>64.655555555555551</v>
      </c>
      <c r="BU8" s="89">
        <v>0</v>
      </c>
      <c r="BV8" s="82">
        <v>0</v>
      </c>
      <c r="BW8" s="82">
        <v>0</v>
      </c>
      <c r="BX8" s="82">
        <v>0</v>
      </c>
      <c r="BY8" s="82">
        <v>0</v>
      </c>
      <c r="BZ8" s="1">
        <v>25</v>
      </c>
      <c r="CA8" s="1">
        <v>10</v>
      </c>
      <c r="CB8" s="82">
        <v>0</v>
      </c>
      <c r="CC8" s="82">
        <v>0</v>
      </c>
      <c r="CD8" s="1">
        <v>20</v>
      </c>
      <c r="CE8" s="1">
        <v>20</v>
      </c>
      <c r="CF8" s="1">
        <v>10</v>
      </c>
      <c r="CG8" s="1">
        <v>15</v>
      </c>
      <c r="CH8" s="82">
        <v>0</v>
      </c>
      <c r="CI8" s="82">
        <v>0</v>
      </c>
      <c r="CJ8" s="82">
        <v>0</v>
      </c>
      <c r="CK8" s="82">
        <v>0</v>
      </c>
      <c r="CL8" s="82">
        <v>0</v>
      </c>
      <c r="CM8" s="82">
        <v>0</v>
      </c>
      <c r="CN8" s="82">
        <v>0</v>
      </c>
      <c r="CO8" s="82">
        <v>0</v>
      </c>
      <c r="CP8" s="81">
        <f t="shared" si="2"/>
        <v>65.419501133786852</v>
      </c>
      <c r="CR8" s="64">
        <v>2456</v>
      </c>
      <c r="CS8" s="36">
        <v>2124</v>
      </c>
      <c r="CT8" s="36">
        <f t="shared" si="3"/>
        <v>86.482084690553748</v>
      </c>
      <c r="CU8" s="36">
        <v>238</v>
      </c>
      <c r="CV8" s="63">
        <f t="shared" si="4"/>
        <v>9.6905537459283391</v>
      </c>
      <c r="CW8" s="83">
        <v>2671</v>
      </c>
      <c r="CX8" s="36">
        <v>2317</v>
      </c>
      <c r="CY8" s="36">
        <f t="shared" si="5"/>
        <v>86.746536877573945</v>
      </c>
      <c r="CZ8" s="36">
        <v>299</v>
      </c>
      <c r="DA8" s="63">
        <f t="shared" si="6"/>
        <v>11.194309247472857</v>
      </c>
      <c r="DB8" s="84">
        <v>2863</v>
      </c>
      <c r="DC8" s="36">
        <v>2508</v>
      </c>
      <c r="DD8" s="36">
        <f t="shared" si="7"/>
        <v>87.600419140761446</v>
      </c>
      <c r="DE8" s="36">
        <v>270</v>
      </c>
      <c r="DF8" s="63">
        <f t="shared" si="8"/>
        <v>9.4306671323786233</v>
      </c>
      <c r="DG8" s="84">
        <v>2867</v>
      </c>
      <c r="DH8" s="36">
        <v>2506</v>
      </c>
      <c r="DI8" s="36">
        <f t="shared" si="9"/>
        <v>87.408440878967568</v>
      </c>
      <c r="DJ8" s="36">
        <v>291</v>
      </c>
      <c r="DK8" s="63">
        <f t="shared" si="10"/>
        <v>10.149982560167423</v>
      </c>
      <c r="DL8" s="84">
        <v>2917</v>
      </c>
      <c r="DM8" s="36">
        <v>2457</v>
      </c>
      <c r="DN8" s="36">
        <f t="shared" si="11"/>
        <v>84.230373671580395</v>
      </c>
      <c r="DO8" s="36">
        <v>180</v>
      </c>
      <c r="DP8" s="63">
        <f t="shared" si="12"/>
        <v>6.1707233459033253</v>
      </c>
      <c r="DQ8" s="84">
        <v>2692</v>
      </c>
      <c r="DR8" s="36">
        <v>2404</v>
      </c>
      <c r="DS8" s="36">
        <f t="shared" si="13"/>
        <v>89.30163447251114</v>
      </c>
      <c r="DT8" s="36">
        <v>181</v>
      </c>
      <c r="DU8" s="63">
        <f t="shared" si="14"/>
        <v>6.723625557206538</v>
      </c>
      <c r="DV8" s="84">
        <v>2725</v>
      </c>
      <c r="DW8" s="36">
        <v>2389</v>
      </c>
      <c r="DX8" s="36">
        <f t="shared" si="15"/>
        <v>87.669724770642205</v>
      </c>
      <c r="DY8" s="36">
        <v>432</v>
      </c>
      <c r="DZ8" s="2">
        <f t="shared" si="16"/>
        <v>15.853211009174313</v>
      </c>
      <c r="EA8" s="84">
        <v>3006</v>
      </c>
      <c r="EB8" s="36">
        <v>2513</v>
      </c>
      <c r="EC8" s="36">
        <f t="shared" si="17"/>
        <v>83.599467731204257</v>
      </c>
      <c r="ED8" s="36">
        <v>544</v>
      </c>
      <c r="EE8" s="85">
        <f t="shared" si="18"/>
        <v>18.097139055222886</v>
      </c>
      <c r="EG8" s="126"/>
      <c r="EH8" s="126"/>
      <c r="EI8" s="126"/>
      <c r="EJ8" s="126"/>
      <c r="EK8" s="126"/>
      <c r="EL8" s="126"/>
      <c r="EM8" s="126"/>
      <c r="EN8" s="126"/>
      <c r="EO8" s="126"/>
      <c r="EP8" s="126"/>
      <c r="EQ8" s="126"/>
      <c r="ER8" s="126"/>
      <c r="ES8" s="126"/>
      <c r="ET8" s="126"/>
      <c r="EU8" s="126"/>
      <c r="EV8" s="129"/>
      <c r="EW8" s="129"/>
      <c r="EX8" s="129"/>
      <c r="EY8" s="129"/>
      <c r="EZ8" s="129"/>
      <c r="FA8" s="129"/>
      <c r="FB8" s="129"/>
      <c r="FC8" s="277"/>
    </row>
    <row r="9" spans="1:176" ht="19.5" customHeight="1">
      <c r="A9" s="1">
        <v>6</v>
      </c>
      <c r="B9" s="1" t="s">
        <v>138</v>
      </c>
      <c r="C9" s="57" t="s">
        <v>139</v>
      </c>
      <c r="D9" s="100" t="s">
        <v>140</v>
      </c>
      <c r="E9" s="101"/>
      <c r="F9" s="59" t="s">
        <v>137</v>
      </c>
      <c r="G9" s="102">
        <v>525</v>
      </c>
      <c r="H9" s="60">
        <f t="shared" si="0"/>
        <v>5.25</v>
      </c>
      <c r="I9" s="103">
        <v>180</v>
      </c>
      <c r="J9" s="62">
        <f t="shared" si="19"/>
        <v>34.285714285714285</v>
      </c>
      <c r="K9" s="63" t="s">
        <v>121</v>
      </c>
      <c r="L9" s="64">
        <v>94</v>
      </c>
      <c r="M9" s="1">
        <v>89</v>
      </c>
      <c r="N9" s="1">
        <v>96</v>
      </c>
      <c r="O9" s="1">
        <v>94</v>
      </c>
      <c r="P9" s="1">
        <v>94</v>
      </c>
      <c r="Q9" s="65">
        <v>95</v>
      </c>
      <c r="R9" s="8">
        <v>25000</v>
      </c>
      <c r="S9" s="1">
        <v>50</v>
      </c>
      <c r="T9" s="1">
        <v>100</v>
      </c>
      <c r="X9" s="64">
        <v>50</v>
      </c>
      <c r="Y9" s="1">
        <v>30</v>
      </c>
      <c r="Z9" s="9">
        <v>20</v>
      </c>
      <c r="AQ9" s="79">
        <v>0</v>
      </c>
      <c r="AR9" s="80">
        <v>0</v>
      </c>
      <c r="AS9" s="80">
        <v>0</v>
      </c>
      <c r="AT9" s="80">
        <v>0</v>
      </c>
      <c r="AU9" s="80">
        <v>0</v>
      </c>
      <c r="AV9" s="80">
        <v>0</v>
      </c>
      <c r="AW9" s="80">
        <v>0</v>
      </c>
      <c r="AX9" s="80">
        <v>15</v>
      </c>
      <c r="AY9" s="80">
        <v>15</v>
      </c>
      <c r="AZ9" s="80">
        <v>15</v>
      </c>
      <c r="BA9" s="80">
        <v>0</v>
      </c>
      <c r="BB9" s="80">
        <v>0</v>
      </c>
      <c r="BC9" s="80">
        <v>0</v>
      </c>
      <c r="BD9" s="80">
        <v>10</v>
      </c>
      <c r="BE9" s="80">
        <v>0</v>
      </c>
      <c r="BF9" s="80">
        <v>0</v>
      </c>
      <c r="BG9" s="80">
        <v>0</v>
      </c>
      <c r="BH9" s="80">
        <v>0</v>
      </c>
      <c r="BI9" s="80">
        <v>10</v>
      </c>
      <c r="BJ9" s="80">
        <v>0</v>
      </c>
      <c r="BK9" s="80">
        <v>0</v>
      </c>
      <c r="BL9" s="80">
        <v>0</v>
      </c>
      <c r="BM9" s="80">
        <v>10</v>
      </c>
      <c r="BN9" s="80">
        <v>0</v>
      </c>
      <c r="BO9" s="80">
        <v>0</v>
      </c>
      <c r="BP9" s="80">
        <v>15</v>
      </c>
      <c r="BQ9" s="80">
        <v>10</v>
      </c>
      <c r="BR9" s="80">
        <v>0</v>
      </c>
      <c r="BS9" s="80">
        <v>0</v>
      </c>
      <c r="BT9" s="81">
        <f t="shared" si="1"/>
        <v>24.722222222222225</v>
      </c>
      <c r="BU9" s="89">
        <v>0</v>
      </c>
      <c r="BV9" s="82">
        <v>0</v>
      </c>
      <c r="BW9" s="82">
        <v>0</v>
      </c>
      <c r="BX9" s="80">
        <v>10</v>
      </c>
      <c r="BY9" s="80">
        <v>10</v>
      </c>
      <c r="BZ9" s="82">
        <v>0</v>
      </c>
      <c r="CA9" s="82">
        <v>0</v>
      </c>
      <c r="CB9" s="82">
        <v>0</v>
      </c>
      <c r="CC9" s="80">
        <v>10</v>
      </c>
      <c r="CD9" s="80">
        <v>10</v>
      </c>
      <c r="CE9" s="82">
        <v>0</v>
      </c>
      <c r="CF9" s="82">
        <v>0</v>
      </c>
      <c r="CG9" s="80">
        <v>10</v>
      </c>
      <c r="CH9" s="80">
        <v>10</v>
      </c>
      <c r="CI9" s="80">
        <v>10</v>
      </c>
      <c r="CJ9" s="80">
        <v>10</v>
      </c>
      <c r="CK9" s="80">
        <v>10</v>
      </c>
      <c r="CL9" s="80">
        <v>10</v>
      </c>
      <c r="CM9" s="82">
        <v>0</v>
      </c>
      <c r="CN9" s="82">
        <v>0</v>
      </c>
      <c r="CO9" s="82">
        <v>0</v>
      </c>
      <c r="CP9" s="81">
        <f t="shared" si="2"/>
        <v>24.943310657596374</v>
      </c>
      <c r="CR9" s="64">
        <v>1500</v>
      </c>
      <c r="CS9" s="36">
        <v>1400</v>
      </c>
      <c r="CT9" s="36">
        <f t="shared" si="3"/>
        <v>93.333333333333329</v>
      </c>
      <c r="CU9" s="36">
        <v>55</v>
      </c>
      <c r="CV9" s="63">
        <f t="shared" si="4"/>
        <v>3.6666666666666665</v>
      </c>
      <c r="CW9" s="83">
        <v>1610</v>
      </c>
      <c r="CX9" s="36">
        <v>1505</v>
      </c>
      <c r="CY9" s="36">
        <f t="shared" si="5"/>
        <v>93.478260869565219</v>
      </c>
      <c r="CZ9" s="36">
        <v>140</v>
      </c>
      <c r="DA9" s="63">
        <f t="shared" si="6"/>
        <v>8.695652173913043</v>
      </c>
      <c r="DB9" s="84">
        <v>1703</v>
      </c>
      <c r="DC9" s="36">
        <v>1525</v>
      </c>
      <c r="DD9" s="36">
        <f t="shared" si="7"/>
        <v>89.547856723429248</v>
      </c>
      <c r="DE9" s="36">
        <v>120</v>
      </c>
      <c r="DF9" s="63">
        <f t="shared" si="8"/>
        <v>7.0463887257780389</v>
      </c>
      <c r="DG9" s="84">
        <v>2004</v>
      </c>
      <c r="DH9" s="36">
        <v>1794</v>
      </c>
      <c r="DI9" s="36">
        <f t="shared" si="9"/>
        <v>89.52095808383234</v>
      </c>
      <c r="DJ9" s="36">
        <v>143</v>
      </c>
      <c r="DK9" s="63">
        <f t="shared" si="10"/>
        <v>7.1357285429141717</v>
      </c>
      <c r="DL9" s="84">
        <v>2158</v>
      </c>
      <c r="DM9" s="36">
        <v>1950</v>
      </c>
      <c r="DN9" s="36">
        <f t="shared" si="11"/>
        <v>90.361445783132524</v>
      </c>
      <c r="DO9" s="36">
        <v>108</v>
      </c>
      <c r="DP9" s="63">
        <f t="shared" si="12"/>
        <v>5.0046339202965706</v>
      </c>
      <c r="DQ9" s="18">
        <v>2271</v>
      </c>
      <c r="DR9" s="104">
        <v>2059</v>
      </c>
      <c r="DS9" s="36">
        <f t="shared" si="13"/>
        <v>90.664905328049315</v>
      </c>
      <c r="DT9" s="104">
        <v>37</v>
      </c>
      <c r="DU9" s="63">
        <f t="shared" si="14"/>
        <v>1.6292382210479965</v>
      </c>
      <c r="DV9" s="18">
        <v>2390</v>
      </c>
      <c r="DW9" s="104">
        <v>2175</v>
      </c>
      <c r="DX9" s="36">
        <f t="shared" si="15"/>
        <v>91.004184100418414</v>
      </c>
      <c r="DY9" s="104">
        <v>63</v>
      </c>
      <c r="DZ9" s="2">
        <f t="shared" si="16"/>
        <v>2.6359832635983262</v>
      </c>
      <c r="EA9" s="18">
        <v>2748</v>
      </c>
      <c r="EB9" s="104">
        <v>2427</v>
      </c>
      <c r="EC9" s="36">
        <f t="shared" si="17"/>
        <v>88.318777292576414</v>
      </c>
      <c r="ED9" s="104">
        <v>117</v>
      </c>
      <c r="EE9" s="85">
        <f t="shared" si="18"/>
        <v>4.2576419213973802</v>
      </c>
      <c r="EG9" s="126"/>
      <c r="EH9" s="126"/>
      <c r="EI9" s="126"/>
      <c r="EJ9" s="126"/>
      <c r="EK9" s="126"/>
      <c r="EL9" s="126"/>
      <c r="EM9" s="126"/>
      <c r="EN9" s="126"/>
      <c r="EO9" s="126"/>
      <c r="EP9" s="126"/>
      <c r="EQ9" s="126"/>
      <c r="ER9" s="126"/>
      <c r="ES9" s="126"/>
      <c r="ET9" s="126"/>
      <c r="EU9" s="126"/>
      <c r="EV9" s="129"/>
      <c r="EW9" s="129"/>
      <c r="EX9" s="129"/>
      <c r="EY9" s="129"/>
      <c r="EZ9" s="129"/>
      <c r="FA9" s="129"/>
      <c r="FB9" s="129"/>
      <c r="FC9" s="277"/>
    </row>
    <row r="10" spans="1:176" ht="16.5">
      <c r="A10" s="1">
        <v>7</v>
      </c>
      <c r="B10" s="1" t="s">
        <v>141</v>
      </c>
      <c r="C10" s="57" t="s">
        <v>142</v>
      </c>
      <c r="D10" s="99" t="s">
        <v>143</v>
      </c>
      <c r="E10" s="101" t="s">
        <v>143</v>
      </c>
      <c r="F10" s="59" t="s">
        <v>137</v>
      </c>
      <c r="G10" s="102">
        <v>4208</v>
      </c>
      <c r="H10" s="60">
        <f t="shared" ref="H10:H52" si="20">G10/100</f>
        <v>42.08</v>
      </c>
      <c r="I10" s="37">
        <v>2379</v>
      </c>
      <c r="J10" s="62">
        <f t="shared" si="19"/>
        <v>56.5351711026616</v>
      </c>
      <c r="K10" s="63" t="s">
        <v>121</v>
      </c>
      <c r="L10" s="64">
        <v>92</v>
      </c>
      <c r="M10" s="1">
        <v>91</v>
      </c>
      <c r="N10" s="1">
        <v>95</v>
      </c>
      <c r="O10" s="1">
        <v>87</v>
      </c>
      <c r="P10" s="1">
        <v>90</v>
      </c>
      <c r="Q10" s="65">
        <v>96</v>
      </c>
      <c r="R10" s="8">
        <v>50000</v>
      </c>
      <c r="S10" s="1">
        <v>50</v>
      </c>
      <c r="T10" s="1">
        <v>100</v>
      </c>
      <c r="X10" s="64">
        <v>20</v>
      </c>
      <c r="Y10" s="1">
        <v>55</v>
      </c>
      <c r="Z10" s="9">
        <v>25</v>
      </c>
      <c r="AQ10" s="79">
        <v>0</v>
      </c>
      <c r="AR10" s="80">
        <v>0</v>
      </c>
      <c r="AS10" s="80">
        <v>0</v>
      </c>
      <c r="AT10" s="80">
        <v>0</v>
      </c>
      <c r="AU10" s="80">
        <v>0</v>
      </c>
      <c r="AV10" s="80">
        <v>0</v>
      </c>
      <c r="AW10" s="80">
        <v>0</v>
      </c>
      <c r="AX10" s="80">
        <v>0</v>
      </c>
      <c r="AY10" s="80">
        <v>35</v>
      </c>
      <c r="AZ10" s="80">
        <v>0</v>
      </c>
      <c r="BA10" s="80">
        <v>0</v>
      </c>
      <c r="BB10" s="80">
        <v>0</v>
      </c>
      <c r="BC10" s="80">
        <v>0</v>
      </c>
      <c r="BD10" s="80">
        <v>20</v>
      </c>
      <c r="BE10" s="80">
        <v>0</v>
      </c>
      <c r="BF10" s="80">
        <v>0</v>
      </c>
      <c r="BG10" s="80">
        <v>10</v>
      </c>
      <c r="BH10" s="80">
        <v>0</v>
      </c>
      <c r="BI10" s="80">
        <v>20</v>
      </c>
      <c r="BJ10" s="80">
        <v>15</v>
      </c>
      <c r="BK10" s="80">
        <v>0</v>
      </c>
      <c r="BL10" s="80">
        <v>0</v>
      </c>
      <c r="BM10" s="80">
        <v>0</v>
      </c>
      <c r="BN10" s="80">
        <v>0</v>
      </c>
      <c r="BO10" s="80">
        <v>0</v>
      </c>
      <c r="BP10" s="80">
        <v>0</v>
      </c>
      <c r="BQ10" s="80">
        <v>0</v>
      </c>
      <c r="BR10" s="80">
        <v>0</v>
      </c>
      <c r="BS10" s="80">
        <v>0</v>
      </c>
      <c r="BT10" s="81">
        <f t="shared" si="1"/>
        <v>67.222222222222214</v>
      </c>
      <c r="BU10" s="89">
        <v>0</v>
      </c>
      <c r="BV10" s="82">
        <v>0</v>
      </c>
      <c r="BW10" s="82">
        <v>0</v>
      </c>
      <c r="BX10" s="82">
        <v>0</v>
      </c>
      <c r="BY10" s="80">
        <v>20</v>
      </c>
      <c r="BZ10" s="80">
        <v>15</v>
      </c>
      <c r="CA10" s="80">
        <v>10</v>
      </c>
      <c r="CB10" s="82">
        <v>0</v>
      </c>
      <c r="CC10" s="82">
        <v>0</v>
      </c>
      <c r="CD10" s="80">
        <v>25</v>
      </c>
      <c r="CE10" s="80">
        <v>15</v>
      </c>
      <c r="CF10" s="82">
        <v>0</v>
      </c>
      <c r="CG10" s="82">
        <v>0</v>
      </c>
      <c r="CH10" s="82">
        <v>0</v>
      </c>
      <c r="CI10" s="82">
        <v>0</v>
      </c>
      <c r="CJ10" s="82">
        <v>0</v>
      </c>
      <c r="CK10" s="80">
        <v>15</v>
      </c>
      <c r="CL10" s="82">
        <v>0</v>
      </c>
      <c r="CM10" s="82">
        <v>0</v>
      </c>
      <c r="CN10" s="82">
        <v>0</v>
      </c>
      <c r="CO10" s="82">
        <v>0</v>
      </c>
      <c r="CP10" s="81">
        <f t="shared" si="2"/>
        <v>63.038548752834458</v>
      </c>
      <c r="CR10" s="105">
        <v>1230</v>
      </c>
      <c r="CS10" s="104">
        <v>1097</v>
      </c>
      <c r="CU10" s="104">
        <v>143</v>
      </c>
      <c r="CV10" s="63">
        <f t="shared" si="4"/>
        <v>11.626016260162602</v>
      </c>
      <c r="CW10" s="106">
        <v>1238</v>
      </c>
      <c r="CX10" s="104">
        <v>1042</v>
      </c>
      <c r="CY10" s="36">
        <f t="shared" si="5"/>
        <v>84.168012924071078</v>
      </c>
      <c r="CZ10" s="104">
        <v>60</v>
      </c>
      <c r="DA10" s="63">
        <f t="shared" si="6"/>
        <v>4.8465266558966071</v>
      </c>
      <c r="DB10" s="18">
        <v>1301</v>
      </c>
      <c r="DC10" s="104">
        <v>1106</v>
      </c>
      <c r="DD10" s="36">
        <f t="shared" si="7"/>
        <v>85.011529592621059</v>
      </c>
      <c r="DE10" s="104">
        <v>100</v>
      </c>
      <c r="DF10" s="63">
        <f t="shared" si="8"/>
        <v>7.6863950807071486</v>
      </c>
      <c r="DG10" s="18">
        <v>1474</v>
      </c>
      <c r="DH10" s="104">
        <v>1278</v>
      </c>
      <c r="DI10" s="36">
        <f t="shared" si="9"/>
        <v>86.702849389416556</v>
      </c>
      <c r="DJ10" s="104">
        <v>124</v>
      </c>
      <c r="DK10" s="63">
        <f t="shared" si="10"/>
        <v>8.4124830393487109</v>
      </c>
      <c r="DL10" s="18">
        <v>1800</v>
      </c>
      <c r="DM10" s="104">
        <v>1600</v>
      </c>
      <c r="DN10" s="36">
        <f t="shared" si="11"/>
        <v>88.888888888888886</v>
      </c>
      <c r="DO10" s="104">
        <v>70</v>
      </c>
      <c r="DP10" s="63">
        <f t="shared" si="12"/>
        <v>3.8888888888888888</v>
      </c>
      <c r="DQ10" s="18">
        <v>1900</v>
      </c>
      <c r="DR10" s="104">
        <v>1700</v>
      </c>
      <c r="DS10" s="36">
        <f t="shared" si="13"/>
        <v>89.473684210526315</v>
      </c>
      <c r="DT10" s="104">
        <v>30</v>
      </c>
      <c r="DU10" s="63">
        <f t="shared" si="14"/>
        <v>1.5789473684210527</v>
      </c>
      <c r="DV10" s="18">
        <v>2100</v>
      </c>
      <c r="DW10" s="104">
        <v>1900</v>
      </c>
      <c r="DX10" s="36">
        <f t="shared" si="15"/>
        <v>90.476190476190482</v>
      </c>
      <c r="DY10" s="104">
        <v>160</v>
      </c>
      <c r="DZ10" s="2">
        <f t="shared" si="16"/>
        <v>7.6190476190476186</v>
      </c>
      <c r="EA10" s="18">
        <v>2625</v>
      </c>
      <c r="EB10" s="104">
        <v>2320</v>
      </c>
      <c r="EC10" s="36">
        <f t="shared" si="17"/>
        <v>88.38095238095238</v>
      </c>
      <c r="ED10" s="104">
        <v>400</v>
      </c>
      <c r="EE10" s="85">
        <f t="shared" si="18"/>
        <v>15.238095238095237</v>
      </c>
      <c r="EG10" s="126"/>
      <c r="EH10" s="126"/>
      <c r="EI10" s="126"/>
      <c r="EJ10" s="126"/>
      <c r="EK10" s="126"/>
      <c r="EL10" s="126"/>
      <c r="EM10" s="126"/>
      <c r="EN10" s="126"/>
      <c r="EO10" s="126"/>
      <c r="EP10" s="126"/>
      <c r="EQ10" s="126"/>
      <c r="ER10" s="126"/>
      <c r="ES10" s="126"/>
      <c r="ET10" s="126"/>
      <c r="EU10" s="126"/>
      <c r="EV10" s="129"/>
      <c r="EW10" s="129"/>
      <c r="EX10" s="129"/>
      <c r="EY10" s="129"/>
      <c r="EZ10" s="129"/>
      <c r="FA10" s="129"/>
      <c r="FB10" s="129"/>
      <c r="FC10" s="277"/>
    </row>
    <row r="11" spans="1:176" ht="16.5">
      <c r="A11" s="1">
        <v>8</v>
      </c>
      <c r="B11" s="1" t="s">
        <v>144</v>
      </c>
      <c r="C11" s="57" t="s">
        <v>145</v>
      </c>
      <c r="D11" s="99" t="s">
        <v>146</v>
      </c>
      <c r="E11" s="101" t="s">
        <v>147</v>
      </c>
      <c r="F11" s="59" t="s">
        <v>137</v>
      </c>
      <c r="G11" s="102">
        <v>1806</v>
      </c>
      <c r="H11" s="60">
        <f t="shared" si="0"/>
        <v>18.059999999999999</v>
      </c>
      <c r="I11" s="37">
        <v>1768</v>
      </c>
      <c r="J11" s="62">
        <f t="shared" si="19"/>
        <v>97.895902547065333</v>
      </c>
      <c r="K11" s="63" t="s">
        <v>121</v>
      </c>
      <c r="L11" s="64">
        <v>94</v>
      </c>
      <c r="M11" s="1">
        <v>93</v>
      </c>
      <c r="N11" s="1">
        <v>96</v>
      </c>
      <c r="O11" s="1">
        <v>91</v>
      </c>
      <c r="P11" s="1">
        <v>92</v>
      </c>
      <c r="Q11" s="65">
        <v>96</v>
      </c>
      <c r="R11" s="8">
        <v>100000</v>
      </c>
      <c r="S11" s="1">
        <v>50</v>
      </c>
      <c r="T11" s="1">
        <v>100</v>
      </c>
      <c r="U11" s="287">
        <v>18.8</v>
      </c>
      <c r="V11" s="1">
        <v>9</v>
      </c>
      <c r="W11" s="288">
        <v>9.1999999999999993</v>
      </c>
      <c r="X11" s="64">
        <v>60</v>
      </c>
      <c r="Y11" s="1">
        <v>40</v>
      </c>
      <c r="Z11" s="66">
        <v>0</v>
      </c>
      <c r="AK11" s="75">
        <v>11</v>
      </c>
      <c r="AO11" s="77">
        <v>8</v>
      </c>
      <c r="AQ11" s="79">
        <v>0</v>
      </c>
      <c r="AR11" s="80">
        <v>0</v>
      </c>
      <c r="AS11" s="80">
        <v>0</v>
      </c>
      <c r="AT11" s="80">
        <v>0</v>
      </c>
      <c r="AU11" s="80">
        <v>0</v>
      </c>
      <c r="AV11" s="80">
        <v>0</v>
      </c>
      <c r="AW11" s="80">
        <v>0</v>
      </c>
      <c r="AX11" s="80">
        <v>10</v>
      </c>
      <c r="AY11" s="80">
        <v>30</v>
      </c>
      <c r="AZ11" s="80">
        <v>0</v>
      </c>
      <c r="BA11" s="80">
        <v>0</v>
      </c>
      <c r="BB11" s="80">
        <v>0</v>
      </c>
      <c r="BC11" s="80">
        <v>0</v>
      </c>
      <c r="BD11" s="80">
        <v>10</v>
      </c>
      <c r="BE11" s="80">
        <v>0</v>
      </c>
      <c r="BF11" s="80">
        <v>0</v>
      </c>
      <c r="BG11" s="80">
        <v>10</v>
      </c>
      <c r="BH11" s="80">
        <v>0</v>
      </c>
      <c r="BI11" s="80">
        <v>10</v>
      </c>
      <c r="BJ11" s="80">
        <v>10</v>
      </c>
      <c r="BK11" s="80">
        <v>0</v>
      </c>
      <c r="BL11" s="80">
        <v>0</v>
      </c>
      <c r="BM11" s="80">
        <v>10</v>
      </c>
      <c r="BN11" s="80">
        <v>0</v>
      </c>
      <c r="BO11" s="80">
        <v>0</v>
      </c>
      <c r="BP11" s="80">
        <v>10</v>
      </c>
      <c r="BQ11" s="80">
        <v>0</v>
      </c>
      <c r="BR11" s="80">
        <v>0</v>
      </c>
      <c r="BS11" s="80">
        <v>0</v>
      </c>
      <c r="BT11" s="81">
        <f t="shared" si="1"/>
        <v>38.888888888888886</v>
      </c>
      <c r="BU11" s="89">
        <v>0</v>
      </c>
      <c r="BV11" s="82">
        <v>0</v>
      </c>
      <c r="BW11" s="82">
        <v>0</v>
      </c>
      <c r="BX11" s="82">
        <v>0</v>
      </c>
      <c r="BY11" s="82">
        <v>0</v>
      </c>
      <c r="BZ11" s="1">
        <v>10</v>
      </c>
      <c r="CA11" s="1">
        <v>10</v>
      </c>
      <c r="CB11" s="82">
        <v>0</v>
      </c>
      <c r="CC11" s="1">
        <v>20</v>
      </c>
      <c r="CD11" s="1">
        <v>30</v>
      </c>
      <c r="CE11" s="82">
        <v>0</v>
      </c>
      <c r="CF11" s="82">
        <v>0</v>
      </c>
      <c r="CG11" s="80">
        <v>10</v>
      </c>
      <c r="CH11" s="82">
        <v>0</v>
      </c>
      <c r="CI11" s="82">
        <v>0</v>
      </c>
      <c r="CJ11" s="80">
        <v>20</v>
      </c>
      <c r="CK11" s="82">
        <v>0</v>
      </c>
      <c r="CL11" s="82">
        <v>0</v>
      </c>
      <c r="CM11" s="82">
        <v>0</v>
      </c>
      <c r="CN11" s="82">
        <v>0</v>
      </c>
      <c r="CO11" s="82">
        <v>0</v>
      </c>
      <c r="CP11" s="81">
        <f t="shared" si="2"/>
        <v>72.562358276643991</v>
      </c>
      <c r="CR11" s="105">
        <v>820</v>
      </c>
      <c r="CS11" s="104">
        <v>720</v>
      </c>
      <c r="CT11" s="36">
        <f>CS11*100/CR11</f>
        <v>87.804878048780495</v>
      </c>
      <c r="CU11" s="104">
        <v>80</v>
      </c>
      <c r="CV11" s="63">
        <f t="shared" si="4"/>
        <v>9.7560975609756095</v>
      </c>
      <c r="CW11" s="106">
        <v>1020</v>
      </c>
      <c r="CX11" s="104">
        <v>880</v>
      </c>
      <c r="CY11" s="36">
        <f t="shared" si="5"/>
        <v>86.274509803921575</v>
      </c>
      <c r="CZ11" s="104">
        <v>100</v>
      </c>
      <c r="DA11" s="63">
        <f t="shared" si="6"/>
        <v>9.8039215686274517</v>
      </c>
      <c r="DB11" s="18">
        <v>1220</v>
      </c>
      <c r="DC11" s="104">
        <v>1047</v>
      </c>
      <c r="DD11" s="36">
        <f t="shared" si="7"/>
        <v>85.819672131147541</v>
      </c>
      <c r="DE11" s="104">
        <v>146</v>
      </c>
      <c r="DF11" s="63">
        <f t="shared" si="8"/>
        <v>11.967213114754099</v>
      </c>
      <c r="DG11" s="18">
        <v>1521</v>
      </c>
      <c r="DH11" s="104">
        <v>1233</v>
      </c>
      <c r="DI11" s="36">
        <f t="shared" si="9"/>
        <v>81.065088757396452</v>
      </c>
      <c r="DJ11" s="104">
        <v>165</v>
      </c>
      <c r="DK11" s="63">
        <f t="shared" si="10"/>
        <v>10.848126232741617</v>
      </c>
      <c r="DL11" s="18">
        <v>1600</v>
      </c>
      <c r="DM11" s="104">
        <v>1281</v>
      </c>
      <c r="DN11" s="36">
        <f t="shared" si="11"/>
        <v>80.0625</v>
      </c>
      <c r="DO11" s="104">
        <v>107</v>
      </c>
      <c r="DP11" s="63">
        <f t="shared" si="12"/>
        <v>6.6875</v>
      </c>
      <c r="DQ11" s="18">
        <v>1510</v>
      </c>
      <c r="DR11" s="104">
        <v>1232</v>
      </c>
      <c r="DS11" s="36">
        <f t="shared" si="13"/>
        <v>81.589403973509931</v>
      </c>
      <c r="DT11" s="104">
        <v>75</v>
      </c>
      <c r="DU11" s="63">
        <f t="shared" si="14"/>
        <v>4.9668874172185431</v>
      </c>
      <c r="DV11" s="18">
        <v>1570</v>
      </c>
      <c r="DW11" s="104">
        <v>1275</v>
      </c>
      <c r="DX11" s="36">
        <f t="shared" si="15"/>
        <v>81.210191082802552</v>
      </c>
      <c r="DY11" s="104">
        <v>298</v>
      </c>
      <c r="DZ11" s="2">
        <f t="shared" si="16"/>
        <v>18.980891719745223</v>
      </c>
      <c r="EA11" s="18">
        <v>2006</v>
      </c>
      <c r="EB11" s="104">
        <v>1611</v>
      </c>
      <c r="EC11" s="36">
        <f t="shared" si="17"/>
        <v>80.309072781655033</v>
      </c>
      <c r="ED11" s="104">
        <v>513</v>
      </c>
      <c r="EE11" s="85">
        <f t="shared" si="18"/>
        <v>25.573280159521435</v>
      </c>
      <c r="EG11" s="126"/>
      <c r="EH11" s="126"/>
      <c r="EI11" s="126"/>
      <c r="EJ11" s="126"/>
      <c r="EK11" s="126"/>
      <c r="EL11" s="126"/>
      <c r="EM11" s="126"/>
      <c r="EN11" s="126"/>
      <c r="EO11" s="126"/>
      <c r="EP11" s="126"/>
      <c r="EQ11" s="126"/>
      <c r="ER11" s="126"/>
      <c r="ES11" s="126"/>
      <c r="ET11" s="126"/>
      <c r="EU11" s="126"/>
      <c r="EV11" s="129"/>
      <c r="EW11" s="129"/>
      <c r="EX11" s="129"/>
      <c r="EY11" s="129"/>
      <c r="EZ11" s="129"/>
      <c r="FA11" s="129"/>
      <c r="FB11" s="129"/>
      <c r="FC11" s="277"/>
    </row>
    <row r="12" spans="1:176" ht="16.5">
      <c r="A12" s="1">
        <v>9</v>
      </c>
      <c r="B12" s="1" t="s">
        <v>148</v>
      </c>
      <c r="C12" s="57" t="s">
        <v>149</v>
      </c>
      <c r="D12" s="99" t="s">
        <v>150</v>
      </c>
      <c r="E12" s="101" t="s">
        <v>151</v>
      </c>
      <c r="F12" s="59" t="s">
        <v>137</v>
      </c>
      <c r="G12" s="102">
        <v>1714</v>
      </c>
      <c r="H12" s="60">
        <f t="shared" si="0"/>
        <v>17.14</v>
      </c>
      <c r="I12" s="37">
        <v>1659</v>
      </c>
      <c r="J12" s="62">
        <f t="shared" si="19"/>
        <v>96.791131855309217</v>
      </c>
      <c r="K12" s="63" t="s">
        <v>121</v>
      </c>
      <c r="L12" s="64">
        <v>88</v>
      </c>
      <c r="M12" s="1">
        <v>83</v>
      </c>
      <c r="N12" s="1">
        <v>91</v>
      </c>
      <c r="O12" s="1">
        <v>86</v>
      </c>
      <c r="P12" s="1">
        <v>88</v>
      </c>
      <c r="Q12" s="65">
        <v>91</v>
      </c>
      <c r="R12" s="8">
        <v>50000</v>
      </c>
      <c r="S12" s="1">
        <v>50</v>
      </c>
      <c r="T12" s="1">
        <v>100</v>
      </c>
      <c r="U12" s="1">
        <v>16.399999999999999</v>
      </c>
      <c r="V12" s="1">
        <v>9.4</v>
      </c>
      <c r="W12" s="9">
        <v>9.1999999999999993</v>
      </c>
      <c r="X12" s="64">
        <v>60</v>
      </c>
      <c r="Y12" s="1">
        <v>30</v>
      </c>
      <c r="Z12" s="9">
        <v>10</v>
      </c>
      <c r="AD12" s="25">
        <v>14</v>
      </c>
      <c r="AF12" s="27">
        <v>15</v>
      </c>
      <c r="AN12" s="76">
        <v>9</v>
      </c>
      <c r="AQ12" s="79">
        <v>0</v>
      </c>
      <c r="AR12" s="80">
        <v>0</v>
      </c>
      <c r="AS12" s="80">
        <v>0</v>
      </c>
      <c r="AT12" s="80">
        <v>0</v>
      </c>
      <c r="AU12" s="80">
        <v>0</v>
      </c>
      <c r="AV12" s="80">
        <v>0</v>
      </c>
      <c r="AW12" s="80">
        <v>0</v>
      </c>
      <c r="AX12" s="80">
        <v>0</v>
      </c>
      <c r="AY12" s="80">
        <v>30</v>
      </c>
      <c r="AZ12" s="80">
        <v>0</v>
      </c>
      <c r="BA12" s="80">
        <v>0</v>
      </c>
      <c r="BB12" s="80">
        <v>10</v>
      </c>
      <c r="BC12" s="80">
        <v>0</v>
      </c>
      <c r="BD12" s="80">
        <v>10</v>
      </c>
      <c r="BE12" s="80">
        <v>10</v>
      </c>
      <c r="BF12" s="80">
        <v>0</v>
      </c>
      <c r="BG12" s="80">
        <v>0</v>
      </c>
      <c r="BH12" s="80">
        <v>10</v>
      </c>
      <c r="BI12" s="80">
        <v>0</v>
      </c>
      <c r="BJ12" s="80">
        <v>10</v>
      </c>
      <c r="BK12" s="80">
        <v>0</v>
      </c>
      <c r="BL12" s="80">
        <v>0</v>
      </c>
      <c r="BM12" s="80">
        <v>0</v>
      </c>
      <c r="BN12" s="80">
        <v>0</v>
      </c>
      <c r="BO12" s="80">
        <v>0</v>
      </c>
      <c r="BP12" s="80">
        <v>20</v>
      </c>
      <c r="BQ12" s="80">
        <v>0</v>
      </c>
      <c r="BR12" s="80">
        <v>0</v>
      </c>
      <c r="BS12" s="80">
        <v>0</v>
      </c>
      <c r="BT12" s="81">
        <f t="shared" si="1"/>
        <v>48.888888888888886</v>
      </c>
      <c r="BU12" s="79">
        <v>10</v>
      </c>
      <c r="BV12" s="82">
        <v>0</v>
      </c>
      <c r="BW12" s="80">
        <v>15</v>
      </c>
      <c r="BX12" s="80">
        <v>30</v>
      </c>
      <c r="BY12" s="82">
        <v>0</v>
      </c>
      <c r="BZ12" s="82">
        <v>0</v>
      </c>
      <c r="CA12" s="82">
        <v>0</v>
      </c>
      <c r="CB12" s="82">
        <v>0</v>
      </c>
      <c r="CC12" s="1">
        <v>15</v>
      </c>
      <c r="CD12" s="1">
        <v>15</v>
      </c>
      <c r="CE12" s="82">
        <v>0</v>
      </c>
      <c r="CF12" s="82">
        <v>0</v>
      </c>
      <c r="CG12" s="1">
        <v>15</v>
      </c>
      <c r="CH12" s="82">
        <v>0</v>
      </c>
      <c r="CI12" s="82">
        <v>0</v>
      </c>
      <c r="CJ12" s="82">
        <v>0</v>
      </c>
      <c r="CK12" s="82">
        <v>0</v>
      </c>
      <c r="CL12" s="82">
        <v>0</v>
      </c>
      <c r="CM12" s="82">
        <v>0</v>
      </c>
      <c r="CN12" s="82">
        <v>0</v>
      </c>
      <c r="CO12" s="82">
        <v>0</v>
      </c>
      <c r="CP12" s="81">
        <f t="shared" si="2"/>
        <v>67.800453514739232</v>
      </c>
      <c r="CR12" s="105">
        <v>1614</v>
      </c>
      <c r="CS12" s="104">
        <v>1301</v>
      </c>
      <c r="CT12" s="36">
        <f>CS12*100/CR12</f>
        <v>80.607187112763327</v>
      </c>
      <c r="CU12" s="104">
        <v>115</v>
      </c>
      <c r="CV12" s="63">
        <f t="shared" si="4"/>
        <v>7.1251548946716232</v>
      </c>
      <c r="CW12" s="106">
        <v>1751</v>
      </c>
      <c r="CX12" s="104">
        <v>1511</v>
      </c>
      <c r="CY12" s="36">
        <f t="shared" si="5"/>
        <v>86.293546544831528</v>
      </c>
      <c r="CZ12" s="104">
        <v>180</v>
      </c>
      <c r="DA12" s="63">
        <f t="shared" si="6"/>
        <v>10.279840091376357</v>
      </c>
      <c r="DB12" s="18">
        <v>1851</v>
      </c>
      <c r="DC12" s="104">
        <v>1445</v>
      </c>
      <c r="DD12" s="36">
        <f t="shared" si="7"/>
        <v>78.065910318746617</v>
      </c>
      <c r="DE12" s="104">
        <v>101</v>
      </c>
      <c r="DF12" s="63">
        <f t="shared" si="8"/>
        <v>5.4565099945975151</v>
      </c>
      <c r="DG12" s="18">
        <v>1900</v>
      </c>
      <c r="DH12" s="104">
        <v>1681</v>
      </c>
      <c r="DI12" s="36">
        <f t="shared" si="9"/>
        <v>88.473684210526315</v>
      </c>
      <c r="DJ12" s="104">
        <v>170</v>
      </c>
      <c r="DK12" s="63">
        <f t="shared" si="10"/>
        <v>8.9473684210526319</v>
      </c>
      <c r="DL12" s="18">
        <v>1989</v>
      </c>
      <c r="DM12" s="104">
        <v>1786</v>
      </c>
      <c r="DN12" s="36">
        <f t="shared" si="11"/>
        <v>89.793866264454493</v>
      </c>
      <c r="DO12" s="104">
        <v>70</v>
      </c>
      <c r="DP12" s="63">
        <f t="shared" si="12"/>
        <v>3.5193564605329311</v>
      </c>
      <c r="DQ12" s="18">
        <v>1940</v>
      </c>
      <c r="DR12" s="104">
        <v>1790</v>
      </c>
      <c r="DS12" s="36">
        <f t="shared" si="13"/>
        <v>92.268041237113408</v>
      </c>
      <c r="DT12" s="104">
        <v>24</v>
      </c>
      <c r="DU12" s="63">
        <f t="shared" si="14"/>
        <v>1.2371134020618557</v>
      </c>
      <c r="DV12" s="18">
        <v>1991</v>
      </c>
      <c r="DW12" s="104">
        <v>1751</v>
      </c>
      <c r="DX12" s="36">
        <f t="shared" si="15"/>
        <v>87.945755901557007</v>
      </c>
      <c r="DY12" s="104">
        <v>156</v>
      </c>
      <c r="DZ12" s="2">
        <f t="shared" si="16"/>
        <v>7.835258663987946</v>
      </c>
      <c r="EA12" s="18">
        <v>1990</v>
      </c>
      <c r="EB12" s="104">
        <v>1710</v>
      </c>
      <c r="EC12" s="36">
        <f t="shared" si="17"/>
        <v>85.929648241206024</v>
      </c>
      <c r="ED12" s="104">
        <v>125</v>
      </c>
      <c r="EE12" s="85">
        <f t="shared" si="18"/>
        <v>6.2814070351758797</v>
      </c>
      <c r="EG12" s="126"/>
      <c r="EH12" s="126"/>
      <c r="EI12" s="126"/>
      <c r="EJ12" s="126"/>
      <c r="EK12" s="126"/>
      <c r="EL12" s="126"/>
      <c r="EM12" s="126"/>
      <c r="EN12" s="126"/>
      <c r="EO12" s="126"/>
      <c r="EP12" s="126"/>
      <c r="EQ12" s="126"/>
      <c r="ER12" s="126"/>
      <c r="ES12" s="126"/>
      <c r="ET12" s="126"/>
      <c r="EU12" s="126"/>
      <c r="EV12" s="129"/>
      <c r="EW12" s="129"/>
      <c r="EX12" s="129"/>
      <c r="EY12" s="129"/>
      <c r="EZ12" s="129"/>
      <c r="FA12" s="129"/>
      <c r="FB12" s="129"/>
      <c r="FC12" s="277"/>
    </row>
    <row r="13" spans="1:176">
      <c r="A13" s="1">
        <v>11</v>
      </c>
      <c r="B13" s="1" t="s">
        <v>153</v>
      </c>
      <c r="C13" s="57" t="s">
        <v>154</v>
      </c>
      <c r="D13" s="99" t="s">
        <v>146</v>
      </c>
      <c r="E13" s="121" t="s">
        <v>146</v>
      </c>
      <c r="F13" s="59" t="s">
        <v>137</v>
      </c>
      <c r="G13" s="122">
        <v>1745</v>
      </c>
      <c r="H13" s="60">
        <f t="shared" si="0"/>
        <v>17.45</v>
      </c>
      <c r="I13" s="37">
        <v>1566</v>
      </c>
      <c r="J13" s="62">
        <f t="shared" si="19"/>
        <v>89.742120343839545</v>
      </c>
      <c r="K13" s="63" t="s">
        <v>121</v>
      </c>
      <c r="L13" s="64">
        <v>93</v>
      </c>
      <c r="M13" s="1">
        <v>89</v>
      </c>
      <c r="N13" s="1">
        <v>96</v>
      </c>
      <c r="O13" s="1">
        <v>92</v>
      </c>
      <c r="P13" s="1">
        <v>92</v>
      </c>
      <c r="Q13" s="65">
        <v>96</v>
      </c>
      <c r="R13" s="8">
        <v>50000</v>
      </c>
      <c r="S13" s="1">
        <v>50</v>
      </c>
      <c r="T13" s="1">
        <v>100</v>
      </c>
      <c r="U13" s="287">
        <v>16.3</v>
      </c>
      <c r="V13" s="287">
        <v>9.6</v>
      </c>
      <c r="W13" s="288">
        <v>9.8000000000000007</v>
      </c>
      <c r="X13" s="64">
        <v>56</v>
      </c>
      <c r="Y13" s="1">
        <v>44</v>
      </c>
      <c r="Z13" s="66">
        <v>0</v>
      </c>
      <c r="AM13" s="73">
        <v>8</v>
      </c>
      <c r="AP13" s="78">
        <v>6</v>
      </c>
      <c r="AQ13" s="79">
        <v>0</v>
      </c>
      <c r="AR13" s="80">
        <v>0</v>
      </c>
      <c r="AS13" s="80">
        <v>0</v>
      </c>
      <c r="AT13" s="80">
        <v>0</v>
      </c>
      <c r="AU13" s="80">
        <v>0</v>
      </c>
      <c r="AV13" s="80">
        <v>0</v>
      </c>
      <c r="AW13" s="80">
        <v>0</v>
      </c>
      <c r="AX13" s="80">
        <v>0</v>
      </c>
      <c r="AY13" s="80">
        <v>40</v>
      </c>
      <c r="AZ13" s="80">
        <v>0</v>
      </c>
      <c r="BA13" s="80">
        <v>10</v>
      </c>
      <c r="BB13" s="80">
        <v>0</v>
      </c>
      <c r="BC13" s="80">
        <v>0</v>
      </c>
      <c r="BD13" s="80">
        <v>0</v>
      </c>
      <c r="BE13" s="80">
        <v>0</v>
      </c>
      <c r="BF13" s="80">
        <v>20</v>
      </c>
      <c r="BG13" s="80">
        <v>0</v>
      </c>
      <c r="BH13" s="80">
        <v>0</v>
      </c>
      <c r="BI13" s="80">
        <v>0</v>
      </c>
      <c r="BJ13" s="80">
        <v>0</v>
      </c>
      <c r="BK13" s="80">
        <v>10</v>
      </c>
      <c r="BL13" s="80">
        <v>0</v>
      </c>
      <c r="BM13" s="80">
        <v>10</v>
      </c>
      <c r="BN13" s="80">
        <v>0</v>
      </c>
      <c r="BO13" s="80">
        <v>10</v>
      </c>
      <c r="BP13" s="80">
        <v>0</v>
      </c>
      <c r="BQ13" s="80">
        <v>0</v>
      </c>
      <c r="BR13" s="80">
        <v>0</v>
      </c>
      <c r="BS13" s="80">
        <v>0</v>
      </c>
      <c r="BT13" s="81">
        <f t="shared" si="1"/>
        <v>68.888888888888886</v>
      </c>
      <c r="BU13" s="89">
        <v>0</v>
      </c>
      <c r="BV13" s="82">
        <v>0</v>
      </c>
      <c r="BW13" s="80">
        <v>10</v>
      </c>
      <c r="BX13" s="82">
        <v>0</v>
      </c>
      <c r="BY13" s="82">
        <v>0</v>
      </c>
      <c r="BZ13" s="1">
        <v>15</v>
      </c>
      <c r="CA13" s="1">
        <v>10</v>
      </c>
      <c r="CB13" s="82">
        <v>0</v>
      </c>
      <c r="CC13" s="1">
        <v>10</v>
      </c>
      <c r="CD13" s="1">
        <v>25</v>
      </c>
      <c r="CE13" s="82">
        <v>0</v>
      </c>
      <c r="CF13" s="82">
        <v>0</v>
      </c>
      <c r="CG13" s="82">
        <v>0</v>
      </c>
      <c r="CH13" s="82">
        <v>0</v>
      </c>
      <c r="CI13" s="1">
        <v>10</v>
      </c>
      <c r="CJ13" s="1">
        <v>20</v>
      </c>
      <c r="CK13" s="82">
        <v>0</v>
      </c>
      <c r="CL13" s="82">
        <v>0</v>
      </c>
      <c r="CM13" s="82">
        <v>0</v>
      </c>
      <c r="CN13" s="82">
        <v>0</v>
      </c>
      <c r="CO13" s="82">
        <v>0</v>
      </c>
      <c r="CP13" s="81">
        <f t="shared" si="2"/>
        <v>55.89569160997732</v>
      </c>
      <c r="CR13" s="18">
        <v>1192</v>
      </c>
      <c r="CS13" s="104">
        <v>952</v>
      </c>
      <c r="CT13" s="36">
        <f>CS13*100/CR13</f>
        <v>79.865771812080538</v>
      </c>
      <c r="CU13" s="104">
        <v>54</v>
      </c>
      <c r="CV13" s="63">
        <f>CU13*100/CR13</f>
        <v>4.5302013422818792</v>
      </c>
      <c r="CW13" s="106">
        <v>1178</v>
      </c>
      <c r="CX13" s="104">
        <v>940</v>
      </c>
      <c r="CY13" s="36">
        <f>CX13*100/CW13</f>
        <v>79.79626485568761</v>
      </c>
      <c r="CZ13" s="104">
        <v>89</v>
      </c>
      <c r="DA13" s="63">
        <f>CZ13*100/CW13</f>
        <v>7.5551782682512734</v>
      </c>
      <c r="DB13" s="18">
        <v>1327</v>
      </c>
      <c r="DC13" s="104">
        <v>1048</v>
      </c>
      <c r="DD13" s="36">
        <f>DC13*100/DB13</f>
        <v>78.975131876412959</v>
      </c>
      <c r="DE13" s="104">
        <v>40</v>
      </c>
      <c r="DF13" s="63">
        <f>DE13*100/DB13</f>
        <v>3.0143180105501131</v>
      </c>
      <c r="DG13" s="18">
        <v>1373</v>
      </c>
      <c r="DH13" s="104">
        <v>1048</v>
      </c>
      <c r="DI13" s="36">
        <f>DH13*100/DG13</f>
        <v>76.329206117989798</v>
      </c>
      <c r="DJ13" s="104">
        <v>65</v>
      </c>
      <c r="DK13" s="63">
        <f>DJ13*100/DG13</f>
        <v>4.7341587764020394</v>
      </c>
      <c r="DL13" s="18">
        <v>1500</v>
      </c>
      <c r="DM13" s="104">
        <v>1181</v>
      </c>
      <c r="DN13" s="36">
        <f>DM13*100/DL13</f>
        <v>78.733333333333334</v>
      </c>
      <c r="DO13" s="104">
        <v>65</v>
      </c>
      <c r="DP13" s="63">
        <f>DO13*100/DL13</f>
        <v>4.333333333333333</v>
      </c>
      <c r="DQ13" s="18">
        <v>1514</v>
      </c>
      <c r="DR13" s="104">
        <v>1205</v>
      </c>
      <c r="DS13" s="36">
        <f t="shared" si="13"/>
        <v>79.590488771466312</v>
      </c>
      <c r="DT13" s="104">
        <v>35</v>
      </c>
      <c r="DU13" s="63">
        <f t="shared" si="14"/>
        <v>2.3117569352708056</v>
      </c>
      <c r="DV13" s="18">
        <v>1594</v>
      </c>
      <c r="DW13" s="104">
        <v>1285</v>
      </c>
      <c r="DX13" s="36">
        <f t="shared" si="15"/>
        <v>80.614805520702632</v>
      </c>
      <c r="DY13" s="104">
        <v>87</v>
      </c>
      <c r="DZ13" s="2">
        <f t="shared" si="16"/>
        <v>5.4579673776662485</v>
      </c>
      <c r="EA13" s="18">
        <v>1775</v>
      </c>
      <c r="EB13" s="104">
        <v>1413</v>
      </c>
      <c r="EC13" s="36">
        <f t="shared" si="17"/>
        <v>79.605633802816897</v>
      </c>
      <c r="ED13" s="104">
        <v>290</v>
      </c>
      <c r="EE13" s="280">
        <f t="shared" si="18"/>
        <v>16.338028169014084</v>
      </c>
      <c r="EG13" s="126"/>
      <c r="EH13" s="126"/>
      <c r="EI13" s="126"/>
      <c r="EJ13" s="126"/>
      <c r="EK13" s="126"/>
      <c r="EL13" s="126"/>
      <c r="EM13" s="126"/>
      <c r="EN13" s="126"/>
      <c r="EO13" s="126"/>
      <c r="EP13" s="126"/>
      <c r="EQ13" s="126"/>
      <c r="ER13" s="126"/>
      <c r="ES13" s="126"/>
      <c r="ET13" s="126"/>
      <c r="EU13" s="126"/>
      <c r="EV13" s="129"/>
      <c r="EW13" s="129"/>
      <c r="EX13" s="129"/>
      <c r="EY13" s="129"/>
      <c r="EZ13" s="129"/>
      <c r="FA13" s="129"/>
      <c r="FB13" s="129"/>
      <c r="FC13" s="277"/>
    </row>
    <row r="14" spans="1:176" ht="16.5">
      <c r="A14" s="1">
        <v>13</v>
      </c>
      <c r="B14" s="82" t="s">
        <v>158</v>
      </c>
      <c r="C14" s="57" t="s">
        <v>159</v>
      </c>
      <c r="D14" s="99" t="s">
        <v>143</v>
      </c>
      <c r="E14" s="101" t="s">
        <v>150</v>
      </c>
      <c r="F14" s="59" t="s">
        <v>137</v>
      </c>
      <c r="G14" s="102">
        <v>2053</v>
      </c>
      <c r="H14" s="60">
        <f t="shared" si="20"/>
        <v>20.53</v>
      </c>
      <c r="I14" s="37">
        <v>510</v>
      </c>
      <c r="J14" s="62">
        <f t="shared" si="19"/>
        <v>24.84169508037019</v>
      </c>
      <c r="K14" s="63" t="s">
        <v>160</v>
      </c>
      <c r="L14" s="64">
        <v>97</v>
      </c>
      <c r="M14" s="1">
        <v>96</v>
      </c>
      <c r="N14" s="1">
        <v>98</v>
      </c>
      <c r="O14" s="1">
        <v>97</v>
      </c>
      <c r="P14" s="1">
        <v>97</v>
      </c>
      <c r="Q14" s="65">
        <v>98</v>
      </c>
      <c r="R14" s="8">
        <v>10000</v>
      </c>
      <c r="S14" s="1">
        <v>25</v>
      </c>
      <c r="T14" s="1">
        <v>50</v>
      </c>
      <c r="U14" s="82">
        <v>20</v>
      </c>
      <c r="V14" s="82">
        <v>9.1999999999999993</v>
      </c>
      <c r="W14" s="66">
        <v>8.9</v>
      </c>
      <c r="X14" s="64">
        <v>45</v>
      </c>
      <c r="Y14" s="1">
        <v>30</v>
      </c>
      <c r="Z14" s="9">
        <v>25</v>
      </c>
      <c r="AA14" s="107"/>
      <c r="AB14" s="124">
        <v>5</v>
      </c>
      <c r="AC14" s="109"/>
      <c r="AD14" s="110"/>
      <c r="AE14" s="111"/>
      <c r="AF14" s="112"/>
      <c r="AG14" s="113"/>
      <c r="AH14" s="114"/>
      <c r="AI14" s="115"/>
      <c r="AJ14" s="31">
        <v>2</v>
      </c>
      <c r="AK14" s="125"/>
      <c r="AL14" s="114"/>
      <c r="AM14" s="115"/>
      <c r="AN14" s="118"/>
      <c r="AO14" s="119"/>
      <c r="AP14" s="120"/>
      <c r="AQ14" s="79">
        <v>0</v>
      </c>
      <c r="AR14" s="80">
        <v>0</v>
      </c>
      <c r="AS14" s="80">
        <v>0</v>
      </c>
      <c r="AT14" s="80">
        <v>0</v>
      </c>
      <c r="AU14" s="80">
        <v>0</v>
      </c>
      <c r="AV14" s="80">
        <v>0</v>
      </c>
      <c r="AW14" s="80">
        <v>0</v>
      </c>
      <c r="AX14" s="80">
        <v>0</v>
      </c>
      <c r="AY14" s="80">
        <v>35</v>
      </c>
      <c r="AZ14" s="80">
        <v>0</v>
      </c>
      <c r="BA14" s="80">
        <v>0</v>
      </c>
      <c r="BB14" s="80">
        <v>0</v>
      </c>
      <c r="BC14" s="80">
        <v>0</v>
      </c>
      <c r="BD14" s="80">
        <v>0</v>
      </c>
      <c r="BE14" s="80">
        <v>0</v>
      </c>
      <c r="BF14" s="80">
        <v>0</v>
      </c>
      <c r="BG14" s="80">
        <v>0</v>
      </c>
      <c r="BH14" s="80">
        <v>0</v>
      </c>
      <c r="BI14" s="80">
        <v>0</v>
      </c>
      <c r="BJ14" s="80">
        <v>0</v>
      </c>
      <c r="BK14" s="80">
        <v>0</v>
      </c>
      <c r="BL14" s="80">
        <v>20</v>
      </c>
      <c r="BM14" s="80">
        <v>0</v>
      </c>
      <c r="BN14" s="80">
        <v>0</v>
      </c>
      <c r="BO14" s="80">
        <v>35</v>
      </c>
      <c r="BP14" s="80">
        <v>0</v>
      </c>
      <c r="BQ14" s="80">
        <v>10</v>
      </c>
      <c r="BR14" s="80">
        <v>0</v>
      </c>
      <c r="BS14" s="80">
        <v>0</v>
      </c>
      <c r="BT14" s="81">
        <f t="shared" si="1"/>
        <v>87.222222222222214</v>
      </c>
      <c r="BU14" s="89">
        <v>0</v>
      </c>
      <c r="BV14" s="82">
        <v>0</v>
      </c>
      <c r="BW14" s="1">
        <v>10</v>
      </c>
      <c r="BX14" s="1">
        <v>15</v>
      </c>
      <c r="BY14" s="80">
        <v>40</v>
      </c>
      <c r="BZ14" s="82">
        <v>0</v>
      </c>
      <c r="CA14" s="82">
        <v>0</v>
      </c>
      <c r="CB14" s="82">
        <v>0</v>
      </c>
      <c r="CC14" s="82">
        <v>0</v>
      </c>
      <c r="CD14" s="1">
        <v>35</v>
      </c>
      <c r="CE14" s="82">
        <v>0</v>
      </c>
      <c r="CF14" s="82">
        <v>0</v>
      </c>
      <c r="CG14" s="82">
        <v>0</v>
      </c>
      <c r="CH14" s="82">
        <v>0</v>
      </c>
      <c r="CI14" s="82">
        <v>0</v>
      </c>
      <c r="CJ14" s="82">
        <v>0</v>
      </c>
      <c r="CK14" s="82">
        <v>0</v>
      </c>
      <c r="CL14" s="82">
        <v>0</v>
      </c>
      <c r="CM14" s="82">
        <v>0</v>
      </c>
      <c r="CN14" s="82">
        <v>0</v>
      </c>
      <c r="CO14" s="82">
        <v>0</v>
      </c>
      <c r="CP14" s="81">
        <f t="shared" si="2"/>
        <v>127.32426303854875</v>
      </c>
      <c r="CR14" s="18"/>
      <c r="CS14" s="104"/>
      <c r="CU14" s="104"/>
      <c r="DQ14" s="84">
        <v>550</v>
      </c>
      <c r="DR14" s="36">
        <v>500</v>
      </c>
      <c r="DS14" s="36">
        <f t="shared" si="13"/>
        <v>90.909090909090907</v>
      </c>
      <c r="DT14" s="36">
        <v>90</v>
      </c>
      <c r="DU14" s="63">
        <f t="shared" si="14"/>
        <v>16.363636363636363</v>
      </c>
      <c r="DV14" s="84">
        <v>600</v>
      </c>
      <c r="DW14" s="36">
        <v>430</v>
      </c>
      <c r="DX14" s="36">
        <f t="shared" si="15"/>
        <v>71.666666666666671</v>
      </c>
      <c r="DY14" s="36">
        <v>150</v>
      </c>
      <c r="DZ14" s="2">
        <f t="shared" si="16"/>
        <v>25</v>
      </c>
      <c r="EA14" s="84">
        <v>811</v>
      </c>
      <c r="EB14" s="36">
        <v>579</v>
      </c>
      <c r="EC14" s="36">
        <f t="shared" si="17"/>
        <v>71.393341553637484</v>
      </c>
      <c r="ED14" s="36">
        <v>160</v>
      </c>
      <c r="EE14" s="280">
        <f t="shared" si="18"/>
        <v>19.728729963008632</v>
      </c>
      <c r="EG14" s="126"/>
      <c r="EH14" s="126"/>
      <c r="EI14" s="126"/>
      <c r="EJ14" s="126"/>
      <c r="EK14" s="126"/>
      <c r="EL14" s="126"/>
      <c r="EM14" s="126"/>
      <c r="EN14" s="126"/>
      <c r="EO14" s="126"/>
      <c r="EP14" s="126"/>
      <c r="EQ14" s="126"/>
      <c r="ER14" s="126"/>
      <c r="ES14" s="126"/>
      <c r="ET14" s="126"/>
      <c r="EU14" s="126"/>
      <c r="EV14" s="129"/>
      <c r="EW14" s="129"/>
      <c r="EX14" s="129"/>
      <c r="EY14" s="129"/>
      <c r="EZ14" s="129"/>
      <c r="FA14" s="129"/>
      <c r="FB14" s="129"/>
      <c r="FC14" s="277"/>
      <c r="FE14" s="82"/>
      <c r="FF14" s="82"/>
      <c r="FG14" s="82"/>
      <c r="FH14" s="82"/>
      <c r="FI14" s="82"/>
      <c r="FJ14" s="82"/>
      <c r="FK14" s="82"/>
      <c r="FL14" s="82"/>
      <c r="FM14" s="82"/>
      <c r="FN14" s="127"/>
      <c r="FO14" s="82"/>
      <c r="FP14" s="82"/>
      <c r="FQ14" s="82"/>
      <c r="FR14" s="82"/>
      <c r="FS14" s="82"/>
      <c r="FT14" s="82"/>
    </row>
    <row r="15" spans="1:176" ht="16.5">
      <c r="A15" s="1">
        <v>14</v>
      </c>
      <c r="B15" s="1" t="s">
        <v>161</v>
      </c>
      <c r="E15" s="101" t="s">
        <v>162</v>
      </c>
      <c r="F15" s="128"/>
      <c r="G15" s="102">
        <v>1333</v>
      </c>
      <c r="H15" s="60">
        <f t="shared" si="20"/>
        <v>13.33</v>
      </c>
      <c r="I15" s="37">
        <v>800</v>
      </c>
      <c r="J15" s="62">
        <f t="shared" si="19"/>
        <v>60.015003750937737</v>
      </c>
      <c r="K15" s="63" t="s">
        <v>160</v>
      </c>
      <c r="L15" s="64">
        <v>95</v>
      </c>
      <c r="M15" s="1">
        <v>93</v>
      </c>
      <c r="N15" s="1">
        <v>94</v>
      </c>
      <c r="O15" s="1">
        <v>93</v>
      </c>
      <c r="P15" s="1">
        <v>95</v>
      </c>
      <c r="Q15" s="65">
        <v>98</v>
      </c>
      <c r="AQ15" s="79">
        <v>0</v>
      </c>
      <c r="AR15" s="79">
        <v>0</v>
      </c>
      <c r="AS15" s="79">
        <v>0</v>
      </c>
      <c r="AT15" s="79">
        <v>0</v>
      </c>
      <c r="AU15" s="79">
        <v>0</v>
      </c>
      <c r="AV15" s="79">
        <v>0</v>
      </c>
      <c r="AW15" s="79">
        <v>0</v>
      </c>
      <c r="AX15" s="79">
        <v>0</v>
      </c>
      <c r="AY15" s="79">
        <v>0</v>
      </c>
      <c r="AZ15" s="79">
        <v>0</v>
      </c>
      <c r="BA15" s="79">
        <v>0</v>
      </c>
      <c r="BB15" s="79">
        <v>0</v>
      </c>
      <c r="BC15" s="79">
        <v>0</v>
      </c>
      <c r="BD15" s="79">
        <v>0</v>
      </c>
      <c r="BE15" s="79">
        <v>0</v>
      </c>
      <c r="BF15" s="79">
        <v>0</v>
      </c>
      <c r="BG15" s="79">
        <v>0</v>
      </c>
      <c r="BH15" s="79">
        <v>0</v>
      </c>
      <c r="BI15" s="79">
        <v>0</v>
      </c>
      <c r="BJ15" s="79">
        <v>0</v>
      </c>
      <c r="BK15" s="79">
        <v>0</v>
      </c>
      <c r="BL15" s="79">
        <v>0</v>
      </c>
      <c r="BM15" s="79">
        <v>0</v>
      </c>
      <c r="BN15" s="79">
        <v>0</v>
      </c>
      <c r="BO15" s="79">
        <v>0</v>
      </c>
      <c r="BP15" s="79">
        <v>0</v>
      </c>
      <c r="BQ15" s="80">
        <v>100</v>
      </c>
      <c r="BR15" s="80">
        <v>0</v>
      </c>
      <c r="BS15" s="80">
        <v>0</v>
      </c>
      <c r="BT15" s="81">
        <f t="shared" si="1"/>
        <v>322.22222222222223</v>
      </c>
      <c r="BU15" s="64">
        <v>0</v>
      </c>
      <c r="BV15" s="64">
        <v>0</v>
      </c>
      <c r="BW15" s="64">
        <v>0</v>
      </c>
      <c r="BX15" s="64">
        <v>0</v>
      </c>
      <c r="BY15" s="64">
        <v>0</v>
      </c>
      <c r="BZ15" s="64">
        <v>0</v>
      </c>
      <c r="CA15" s="64">
        <v>0</v>
      </c>
      <c r="CB15" s="64">
        <v>0</v>
      </c>
      <c r="CC15" s="64">
        <v>0</v>
      </c>
      <c r="CD15" s="64">
        <v>0</v>
      </c>
      <c r="CE15" s="64">
        <v>0</v>
      </c>
      <c r="CF15" s="64">
        <v>0</v>
      </c>
      <c r="CG15" s="64">
        <v>0</v>
      </c>
      <c r="CH15" s="64">
        <v>0</v>
      </c>
      <c r="CI15" s="64">
        <v>0</v>
      </c>
      <c r="CJ15" s="64">
        <v>0</v>
      </c>
      <c r="CK15" s="64">
        <v>0</v>
      </c>
      <c r="CL15" s="64">
        <v>0</v>
      </c>
      <c r="CM15" s="1">
        <v>100</v>
      </c>
      <c r="CN15" s="82">
        <v>0</v>
      </c>
      <c r="CO15" s="1">
        <v>0</v>
      </c>
      <c r="CP15" s="98">
        <f t="shared" si="2"/>
        <v>453.51473922902494</v>
      </c>
      <c r="CR15" s="84">
        <v>723</v>
      </c>
      <c r="CS15" s="36">
        <v>297</v>
      </c>
      <c r="CT15" s="36">
        <f>CS15*100/CR15</f>
        <v>41.078838174273862</v>
      </c>
      <c r="CU15" s="36">
        <v>9</v>
      </c>
      <c r="CV15" s="63">
        <f>CU15*100/CR15</f>
        <v>1.2448132780082988</v>
      </c>
      <c r="CW15" s="83">
        <v>712</v>
      </c>
      <c r="CX15" s="36">
        <v>276</v>
      </c>
      <c r="CY15" s="36">
        <f>CX15*100/CW15</f>
        <v>38.764044943820224</v>
      </c>
      <c r="CZ15" s="36">
        <v>20</v>
      </c>
      <c r="DA15" s="63">
        <f>CZ15*100/CW15</f>
        <v>2.808988764044944</v>
      </c>
      <c r="DB15" s="84">
        <v>712</v>
      </c>
      <c r="DC15" s="36">
        <v>307</v>
      </c>
      <c r="DD15" s="36">
        <f>DC15*100/DB15</f>
        <v>43.117977528089888</v>
      </c>
      <c r="DE15" s="36">
        <v>12</v>
      </c>
      <c r="DF15" s="63">
        <f>DE15*100/DB15</f>
        <v>1.6853932584269662</v>
      </c>
      <c r="DG15" s="84">
        <v>731</v>
      </c>
      <c r="DH15" s="36">
        <v>326</v>
      </c>
      <c r="DI15" s="36">
        <f>DH15*100/DG15</f>
        <v>44.59644322845417</v>
      </c>
      <c r="DJ15" s="36">
        <v>16</v>
      </c>
      <c r="DK15" s="63">
        <f>DJ15*100/DG15</f>
        <v>2.188782489740082</v>
      </c>
      <c r="DL15" s="84">
        <v>754</v>
      </c>
      <c r="DM15" s="36">
        <v>344</v>
      </c>
      <c r="DN15" s="36">
        <f t="shared" ref="DN15:DN23" si="21">DM15*100/DL15</f>
        <v>45.623342175066313</v>
      </c>
      <c r="DO15" s="36">
        <v>15</v>
      </c>
      <c r="DP15" s="63">
        <f t="shared" ref="DP15:DP23" si="22">DO15*100/DL15</f>
        <v>1.9893899204244032</v>
      </c>
      <c r="DQ15" s="84">
        <v>782</v>
      </c>
      <c r="DR15" s="36">
        <v>365</v>
      </c>
      <c r="DS15" s="36">
        <f t="shared" si="13"/>
        <v>46.675191815856778</v>
      </c>
      <c r="DT15" s="36">
        <v>15</v>
      </c>
      <c r="DU15" s="63">
        <f t="shared" si="14"/>
        <v>1.918158567774936</v>
      </c>
      <c r="DV15" s="84">
        <v>802</v>
      </c>
      <c r="DW15" s="36">
        <v>618</v>
      </c>
      <c r="DX15" s="36">
        <f t="shared" si="15"/>
        <v>77.057356608478798</v>
      </c>
      <c r="DY15" s="36">
        <v>40</v>
      </c>
      <c r="DZ15" s="2">
        <f t="shared" si="16"/>
        <v>4.9875311720698257</v>
      </c>
      <c r="EA15" s="84">
        <v>856</v>
      </c>
      <c r="EB15" s="36">
        <v>699</v>
      </c>
      <c r="EC15" s="36">
        <f t="shared" si="17"/>
        <v>81.658878504672899</v>
      </c>
      <c r="ED15" s="36">
        <v>35</v>
      </c>
      <c r="EE15" s="280">
        <f t="shared" si="18"/>
        <v>4.0887850467289724</v>
      </c>
      <c r="EG15" s="126"/>
      <c r="EH15" s="126"/>
      <c r="EI15" s="126"/>
      <c r="EJ15" s="126"/>
      <c r="EK15" s="126"/>
      <c r="EL15" s="126"/>
      <c r="EM15" s="126"/>
      <c r="EN15" s="126"/>
      <c r="EO15" s="126"/>
      <c r="EP15" s="126"/>
      <c r="EQ15" s="126"/>
      <c r="ER15" s="126"/>
      <c r="ES15" s="126"/>
      <c r="ET15" s="126"/>
      <c r="EU15" s="126"/>
      <c r="EV15" s="129"/>
      <c r="EW15" s="129"/>
      <c r="EX15" s="129"/>
      <c r="EY15" s="129"/>
      <c r="EZ15" s="129"/>
      <c r="FA15" s="129"/>
      <c r="FB15" s="129"/>
      <c r="FC15" s="277"/>
    </row>
    <row r="16" spans="1:176">
      <c r="A16" s="1">
        <v>15</v>
      </c>
      <c r="B16" s="82" t="s">
        <v>163</v>
      </c>
      <c r="H16" s="60">
        <f t="shared" si="20"/>
        <v>0</v>
      </c>
      <c r="J16" s="62"/>
      <c r="K16" s="63" t="s">
        <v>160</v>
      </c>
      <c r="L16" s="64">
        <v>94</v>
      </c>
      <c r="M16" s="1">
        <v>92</v>
      </c>
      <c r="N16" s="1">
        <v>96</v>
      </c>
      <c r="O16" s="1">
        <v>91</v>
      </c>
      <c r="P16" s="1">
        <v>93</v>
      </c>
      <c r="Q16" s="65">
        <v>96</v>
      </c>
      <c r="U16" s="82"/>
      <c r="V16" s="82"/>
      <c r="W16" s="66"/>
      <c r="AA16" s="107"/>
      <c r="AB16" s="108"/>
      <c r="AC16" s="109"/>
      <c r="AD16" s="110"/>
      <c r="AE16" s="111"/>
      <c r="AF16" s="112"/>
      <c r="AG16" s="113"/>
      <c r="AH16" s="114"/>
      <c r="AI16" s="115"/>
      <c r="AJ16" s="116"/>
      <c r="AK16" s="117"/>
      <c r="AL16" s="114"/>
      <c r="AM16" s="115"/>
      <c r="AN16" s="118"/>
      <c r="AO16" s="119"/>
      <c r="AP16" s="120"/>
      <c r="AQ16" s="79">
        <v>0</v>
      </c>
      <c r="AR16" s="80">
        <v>0</v>
      </c>
      <c r="AS16" s="80">
        <v>20</v>
      </c>
      <c r="AT16" s="80">
        <v>0</v>
      </c>
      <c r="AU16" s="80">
        <v>0</v>
      </c>
      <c r="AV16" s="80">
        <v>0</v>
      </c>
      <c r="AW16" s="80">
        <v>20</v>
      </c>
      <c r="AX16" s="80">
        <v>0</v>
      </c>
      <c r="AY16" s="80">
        <v>0</v>
      </c>
      <c r="AZ16" s="80">
        <v>0</v>
      </c>
      <c r="BA16" s="80">
        <v>0</v>
      </c>
      <c r="BB16" s="80">
        <v>0</v>
      </c>
      <c r="BC16" s="80">
        <v>0</v>
      </c>
      <c r="BD16" s="80">
        <v>0</v>
      </c>
      <c r="BE16" s="80">
        <v>0</v>
      </c>
      <c r="BF16" s="80">
        <v>0</v>
      </c>
      <c r="BG16" s="80">
        <v>0</v>
      </c>
      <c r="BH16" s="80">
        <v>0</v>
      </c>
      <c r="BI16" s="80">
        <v>0</v>
      </c>
      <c r="BJ16" s="80">
        <v>0</v>
      </c>
      <c r="BK16" s="80">
        <v>0</v>
      </c>
      <c r="BL16" s="80">
        <v>0</v>
      </c>
      <c r="BM16" s="80">
        <v>50</v>
      </c>
      <c r="BN16" s="80">
        <v>0</v>
      </c>
      <c r="BO16" s="80">
        <v>0</v>
      </c>
      <c r="BP16" s="80">
        <v>0</v>
      </c>
      <c r="BQ16" s="80">
        <v>10</v>
      </c>
      <c r="BR16" s="80">
        <v>0</v>
      </c>
      <c r="BS16" s="80">
        <v>0</v>
      </c>
      <c r="BT16" s="81">
        <f t="shared" si="1"/>
        <v>102.22222222222221</v>
      </c>
      <c r="BU16" s="64">
        <v>0</v>
      </c>
      <c r="BV16" s="64">
        <v>0</v>
      </c>
      <c r="BW16" s="64">
        <v>0</v>
      </c>
      <c r="BX16" s="64">
        <v>0</v>
      </c>
      <c r="BY16" s="64">
        <v>0</v>
      </c>
      <c r="BZ16" s="64">
        <v>0</v>
      </c>
      <c r="CA16" s="64">
        <v>0</v>
      </c>
      <c r="CB16" s="64">
        <v>0</v>
      </c>
      <c r="CC16" s="64">
        <v>0</v>
      </c>
      <c r="CD16" s="64">
        <v>0</v>
      </c>
      <c r="CE16" s="64">
        <v>0</v>
      </c>
      <c r="CF16" s="1">
        <v>100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81">
        <f t="shared" si="2"/>
        <v>453.51473922902494</v>
      </c>
      <c r="CR16" s="84"/>
      <c r="DL16" s="84">
        <v>621</v>
      </c>
      <c r="DM16" s="36">
        <v>506</v>
      </c>
      <c r="DN16" s="36">
        <f t="shared" si="21"/>
        <v>81.481481481481481</v>
      </c>
      <c r="DO16" s="36">
        <v>86</v>
      </c>
      <c r="DP16" s="63">
        <f t="shared" si="22"/>
        <v>13.848631239935587</v>
      </c>
      <c r="DQ16" s="84">
        <v>837</v>
      </c>
      <c r="DR16" s="36">
        <v>560</v>
      </c>
      <c r="DS16" s="36">
        <f t="shared" si="13"/>
        <v>66.905615292712071</v>
      </c>
      <c r="DT16" s="36">
        <v>56</v>
      </c>
      <c r="DU16" s="63">
        <f t="shared" si="14"/>
        <v>6.6905615292712071</v>
      </c>
      <c r="DV16" s="84">
        <v>938</v>
      </c>
      <c r="DW16" s="36">
        <v>604</v>
      </c>
      <c r="DX16" s="36">
        <f t="shared" si="15"/>
        <v>64.392324093816626</v>
      </c>
      <c r="DY16" s="36">
        <v>138</v>
      </c>
      <c r="DZ16" s="2">
        <f t="shared" si="16"/>
        <v>14.712153518123667</v>
      </c>
      <c r="EA16" s="84">
        <v>1042</v>
      </c>
      <c r="EB16" s="36">
        <v>786</v>
      </c>
      <c r="EC16" s="36">
        <f t="shared" si="17"/>
        <v>75.431861804222649</v>
      </c>
      <c r="ED16" s="36">
        <v>104</v>
      </c>
      <c r="EE16" s="280">
        <f t="shared" si="18"/>
        <v>9.9808061420345489</v>
      </c>
      <c r="EG16" s="126"/>
      <c r="EH16" s="126"/>
      <c r="EI16" s="126"/>
      <c r="EJ16" s="126"/>
      <c r="EK16" s="126"/>
      <c r="EL16" s="126"/>
      <c r="EM16" s="126"/>
      <c r="EN16" s="126"/>
      <c r="EO16" s="126"/>
      <c r="EP16" s="126"/>
      <c r="EQ16" s="126"/>
      <c r="ER16" s="126"/>
      <c r="ES16" s="126"/>
      <c r="ET16" s="126"/>
      <c r="EU16" s="126"/>
      <c r="EV16" s="129"/>
      <c r="EW16" s="129"/>
      <c r="EX16" s="129"/>
      <c r="EY16" s="129"/>
      <c r="EZ16" s="129"/>
      <c r="FA16" s="129"/>
      <c r="FB16" s="129"/>
      <c r="FC16" s="277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</row>
    <row r="17" spans="1:176" ht="16.5">
      <c r="A17" s="1">
        <v>16</v>
      </c>
      <c r="B17" s="1" t="s">
        <v>164</v>
      </c>
      <c r="C17" s="57" t="s">
        <v>165</v>
      </c>
      <c r="D17" s="99" t="s">
        <v>143</v>
      </c>
      <c r="E17" s="101" t="s">
        <v>156</v>
      </c>
      <c r="F17" s="59" t="s">
        <v>120</v>
      </c>
      <c r="G17" s="102">
        <v>507</v>
      </c>
      <c r="H17" s="60">
        <f t="shared" si="20"/>
        <v>5.07</v>
      </c>
      <c r="I17" s="37">
        <v>479</v>
      </c>
      <c r="J17" s="62">
        <f t="shared" si="19"/>
        <v>94.477317554240628</v>
      </c>
      <c r="K17" s="63" t="s">
        <v>160</v>
      </c>
      <c r="L17" s="64">
        <v>94</v>
      </c>
      <c r="M17" s="1">
        <v>93</v>
      </c>
      <c r="N17" s="1">
        <v>95</v>
      </c>
      <c r="O17" s="1">
        <v>93</v>
      </c>
      <c r="P17" s="1">
        <v>93</v>
      </c>
      <c r="Q17" s="65">
        <v>95</v>
      </c>
      <c r="R17" s="8">
        <v>25000</v>
      </c>
      <c r="S17" s="1">
        <v>25</v>
      </c>
      <c r="T17" s="1">
        <v>50</v>
      </c>
      <c r="X17" s="93"/>
      <c r="Y17" s="94"/>
      <c r="Z17" s="95"/>
      <c r="AQ17" s="79">
        <v>0</v>
      </c>
      <c r="AR17" s="80">
        <v>0</v>
      </c>
      <c r="AS17" s="80">
        <v>0</v>
      </c>
      <c r="AT17" s="80">
        <v>0</v>
      </c>
      <c r="AU17" s="80">
        <v>0</v>
      </c>
      <c r="AV17" s="80">
        <v>0</v>
      </c>
      <c r="AW17" s="80">
        <v>0</v>
      </c>
      <c r="AX17" s="80">
        <v>0</v>
      </c>
      <c r="AY17" s="80">
        <v>70</v>
      </c>
      <c r="AZ17" s="80">
        <v>0</v>
      </c>
      <c r="BA17" s="80">
        <v>0</v>
      </c>
      <c r="BB17" s="80">
        <v>0</v>
      </c>
      <c r="BC17" s="80">
        <v>10</v>
      </c>
      <c r="BD17" s="80">
        <v>0</v>
      </c>
      <c r="BE17" s="80">
        <v>0</v>
      </c>
      <c r="BF17" s="80">
        <v>0</v>
      </c>
      <c r="BG17" s="80">
        <v>10</v>
      </c>
      <c r="BH17" s="80">
        <v>0</v>
      </c>
      <c r="BI17" s="80">
        <v>0</v>
      </c>
      <c r="BJ17" s="80">
        <v>0</v>
      </c>
      <c r="BK17" s="80">
        <v>0</v>
      </c>
      <c r="BL17" s="80">
        <v>0</v>
      </c>
      <c r="BM17" s="80">
        <v>0</v>
      </c>
      <c r="BN17" s="80">
        <v>0</v>
      </c>
      <c r="BO17" s="80">
        <v>0</v>
      </c>
      <c r="BP17" s="80">
        <v>0</v>
      </c>
      <c r="BQ17" s="80">
        <v>10</v>
      </c>
      <c r="BR17" s="80">
        <v>0</v>
      </c>
      <c r="BS17" s="80">
        <v>0</v>
      </c>
      <c r="BT17" s="81">
        <f t="shared" si="1"/>
        <v>162.22222222222223</v>
      </c>
      <c r="BU17" s="89">
        <v>0</v>
      </c>
      <c r="BV17" s="82">
        <v>0</v>
      </c>
      <c r="BW17" s="82">
        <v>0</v>
      </c>
      <c r="BX17" s="82">
        <v>0</v>
      </c>
      <c r="BY17" s="1">
        <v>6</v>
      </c>
      <c r="BZ17" s="1">
        <v>8</v>
      </c>
      <c r="CA17" s="82">
        <v>0</v>
      </c>
      <c r="CB17" s="82">
        <v>0</v>
      </c>
      <c r="CC17" s="82">
        <v>0</v>
      </c>
      <c r="CD17" s="1">
        <v>20</v>
      </c>
      <c r="CE17" s="82">
        <v>0</v>
      </c>
      <c r="CF17" s="1">
        <v>10</v>
      </c>
      <c r="CG17" s="82">
        <v>0</v>
      </c>
      <c r="CH17" s="1">
        <v>8</v>
      </c>
      <c r="CI17" s="82">
        <v>0</v>
      </c>
      <c r="CJ17" s="1">
        <v>20</v>
      </c>
      <c r="CK17" s="1">
        <v>8</v>
      </c>
      <c r="CL17" s="82">
        <v>0</v>
      </c>
      <c r="CM17" s="1">
        <v>20</v>
      </c>
      <c r="CN17" s="82">
        <v>0</v>
      </c>
      <c r="CO17" s="82">
        <v>0</v>
      </c>
      <c r="CP17" s="81">
        <f t="shared" si="2"/>
        <v>50.086167800453509</v>
      </c>
      <c r="CR17" s="84">
        <v>449</v>
      </c>
      <c r="CS17" s="36">
        <v>401</v>
      </c>
      <c r="CT17" s="36">
        <f t="shared" ref="CT17:CT23" si="23">CS17*100/CR17</f>
        <v>89.309576837416486</v>
      </c>
      <c r="CU17" s="36">
        <v>90</v>
      </c>
      <c r="CV17" s="63">
        <f t="shared" ref="CV17:CV23" si="24">CU17*100/CR17</f>
        <v>20.044543429844097</v>
      </c>
      <c r="CW17" s="83">
        <v>530</v>
      </c>
      <c r="CX17" s="36">
        <v>440</v>
      </c>
      <c r="CY17" s="36">
        <f t="shared" ref="CY17:CY23" si="25">CX17*100/CW17</f>
        <v>83.018867924528308</v>
      </c>
      <c r="CZ17" s="36">
        <v>127</v>
      </c>
      <c r="DA17" s="63">
        <f t="shared" ref="DA17:DA23" si="26">CZ17*100/CW17</f>
        <v>23.962264150943398</v>
      </c>
      <c r="DB17" s="84">
        <v>609</v>
      </c>
      <c r="DC17" s="36">
        <v>518</v>
      </c>
      <c r="DD17" s="36">
        <f t="shared" ref="DD17:DD23" si="27">DC17*100/DB17</f>
        <v>85.05747126436782</v>
      </c>
      <c r="DE17" s="36">
        <v>92</v>
      </c>
      <c r="DF17" s="63">
        <f t="shared" ref="DF17:DF23" si="28">DE17*100/DB17</f>
        <v>15.106732348111658</v>
      </c>
      <c r="DG17" s="84">
        <v>669</v>
      </c>
      <c r="DH17" s="36">
        <v>590</v>
      </c>
      <c r="DI17" s="36">
        <f t="shared" ref="DI17:DI23" si="29">DH17*100/DG17</f>
        <v>88.191330343796707</v>
      </c>
      <c r="DJ17" s="36">
        <v>79</v>
      </c>
      <c r="DK17" s="63">
        <f t="shared" ref="DK17:DK23" si="30">DJ17*100/DG17</f>
        <v>11.808669656203289</v>
      </c>
      <c r="DL17" s="84">
        <v>804</v>
      </c>
      <c r="DM17" s="36">
        <v>690</v>
      </c>
      <c r="DN17" s="36">
        <f t="shared" si="21"/>
        <v>85.820895522388057</v>
      </c>
      <c r="DO17" s="36">
        <v>75</v>
      </c>
      <c r="DP17" s="63">
        <f t="shared" si="22"/>
        <v>9.3283582089552244</v>
      </c>
      <c r="DQ17" s="84">
        <v>845</v>
      </c>
      <c r="DR17" s="36">
        <v>759</v>
      </c>
      <c r="DS17" s="36">
        <f t="shared" si="13"/>
        <v>89.822485207100598</v>
      </c>
      <c r="DT17" s="36">
        <v>51</v>
      </c>
      <c r="DU17" s="63">
        <f t="shared" si="14"/>
        <v>6.0355029585798814</v>
      </c>
      <c r="DV17" s="84">
        <v>865</v>
      </c>
      <c r="DW17" s="36">
        <v>780</v>
      </c>
      <c r="DX17" s="36">
        <f t="shared" si="15"/>
        <v>90.173410404624278</v>
      </c>
      <c r="DY17" s="36">
        <v>115</v>
      </c>
      <c r="DZ17" s="2">
        <f t="shared" si="16"/>
        <v>13.294797687861271</v>
      </c>
      <c r="EA17" s="84">
        <v>812</v>
      </c>
      <c r="EB17" s="36">
        <v>706</v>
      </c>
      <c r="EC17" s="36">
        <f t="shared" si="17"/>
        <v>86.945812807881779</v>
      </c>
      <c r="ED17" s="36">
        <v>94</v>
      </c>
      <c r="EE17" s="280">
        <f t="shared" si="18"/>
        <v>11.576354679802956</v>
      </c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9"/>
      <c r="EW17" s="129"/>
      <c r="EX17" s="129"/>
      <c r="EY17" s="129"/>
      <c r="EZ17" s="129"/>
      <c r="FA17" s="129"/>
      <c r="FB17" s="129"/>
      <c r="FC17" s="277"/>
    </row>
    <row r="18" spans="1:176" ht="16.5">
      <c r="A18" s="1">
        <v>17</v>
      </c>
      <c r="B18" s="80" t="s">
        <v>842</v>
      </c>
      <c r="C18" s="57"/>
      <c r="D18" s="99" t="s">
        <v>166</v>
      </c>
      <c r="E18" s="101" t="s">
        <v>166</v>
      </c>
      <c r="F18" s="59" t="s">
        <v>120</v>
      </c>
      <c r="G18" s="278">
        <v>41791</v>
      </c>
      <c r="H18" s="60">
        <f t="shared" ref="H18" si="31">G18/100</f>
        <v>417.91</v>
      </c>
      <c r="I18" s="278">
        <v>1250</v>
      </c>
      <c r="J18" s="279">
        <f t="shared" ref="J18" si="32">I18*100/G18</f>
        <v>2.9910746332942502</v>
      </c>
      <c r="K18" s="204" t="s">
        <v>160</v>
      </c>
      <c r="L18" s="79">
        <v>89</v>
      </c>
      <c r="M18" s="80">
        <v>88</v>
      </c>
      <c r="N18" s="80">
        <v>93</v>
      </c>
      <c r="O18" s="80">
        <v>84</v>
      </c>
      <c r="P18" s="80">
        <v>87</v>
      </c>
      <c r="Q18" s="204">
        <v>94</v>
      </c>
      <c r="R18" s="130"/>
      <c r="S18" s="94"/>
      <c r="T18" s="94"/>
      <c r="U18" s="80"/>
      <c r="V18" s="80"/>
      <c r="W18" s="131"/>
      <c r="X18" s="93"/>
      <c r="Y18" s="94"/>
      <c r="Z18" s="95"/>
      <c r="AA18" s="132"/>
      <c r="AB18" s="133"/>
      <c r="AC18" s="134"/>
      <c r="AD18" s="135"/>
      <c r="AE18" s="136"/>
      <c r="AF18" s="137"/>
      <c r="AG18" s="138"/>
      <c r="AH18" s="139"/>
      <c r="AI18" s="140"/>
      <c r="AJ18" s="141"/>
      <c r="AK18" s="142"/>
      <c r="AL18" s="139"/>
      <c r="AM18" s="140"/>
      <c r="AN18" s="143"/>
      <c r="AO18" s="144"/>
      <c r="AP18" s="145"/>
      <c r="AQ18" s="79">
        <v>0</v>
      </c>
      <c r="AR18" s="80">
        <v>0</v>
      </c>
      <c r="AS18" s="80">
        <v>0</v>
      </c>
      <c r="AT18" s="80">
        <v>0</v>
      </c>
      <c r="AU18" s="80">
        <v>0</v>
      </c>
      <c r="AV18" s="80">
        <v>0</v>
      </c>
      <c r="AW18" s="80">
        <v>0</v>
      </c>
      <c r="AX18" s="80">
        <v>0</v>
      </c>
      <c r="AY18" s="80">
        <v>20</v>
      </c>
      <c r="AZ18" s="80">
        <v>0</v>
      </c>
      <c r="BA18" s="80">
        <v>0</v>
      </c>
      <c r="BB18" s="80">
        <v>0</v>
      </c>
      <c r="BC18" s="80">
        <v>0</v>
      </c>
      <c r="BD18" s="80">
        <v>20</v>
      </c>
      <c r="BE18" s="80">
        <v>0</v>
      </c>
      <c r="BF18" s="80">
        <v>0</v>
      </c>
      <c r="BG18" s="80">
        <v>20</v>
      </c>
      <c r="BH18" s="80">
        <v>0</v>
      </c>
      <c r="BI18" s="80">
        <v>0</v>
      </c>
      <c r="BJ18" s="80">
        <v>20</v>
      </c>
      <c r="BK18" s="80">
        <v>0</v>
      </c>
      <c r="BL18" s="80">
        <v>0</v>
      </c>
      <c r="BM18" s="80">
        <v>0</v>
      </c>
      <c r="BN18" s="80">
        <v>0</v>
      </c>
      <c r="BO18" s="80">
        <v>0</v>
      </c>
      <c r="BP18" s="80">
        <v>0</v>
      </c>
      <c r="BQ18" s="80">
        <v>20</v>
      </c>
      <c r="BR18" s="80">
        <v>0</v>
      </c>
      <c r="BS18" s="80">
        <v>0</v>
      </c>
      <c r="BT18" s="81">
        <f t="shared" si="1"/>
        <v>55.555555555555557</v>
      </c>
      <c r="BU18" s="96">
        <v>0</v>
      </c>
      <c r="BV18" s="97">
        <v>0</v>
      </c>
      <c r="BW18" s="97">
        <v>20</v>
      </c>
      <c r="BX18" s="97">
        <v>10</v>
      </c>
      <c r="BY18" s="97">
        <v>10</v>
      </c>
      <c r="BZ18" s="97">
        <v>0</v>
      </c>
      <c r="CA18" s="97">
        <v>0</v>
      </c>
      <c r="CB18" s="97">
        <v>0</v>
      </c>
      <c r="CC18" s="97">
        <v>10</v>
      </c>
      <c r="CD18" s="97">
        <v>10</v>
      </c>
      <c r="CE18" s="97">
        <v>0</v>
      </c>
      <c r="CF18" s="97">
        <v>0</v>
      </c>
      <c r="CG18" s="97">
        <v>10</v>
      </c>
      <c r="CH18" s="97">
        <v>0</v>
      </c>
      <c r="CI18" s="97">
        <v>0</v>
      </c>
      <c r="CJ18" s="97">
        <v>10</v>
      </c>
      <c r="CK18" s="97">
        <v>0</v>
      </c>
      <c r="CL18" s="97">
        <v>0</v>
      </c>
      <c r="CM18" s="97">
        <v>0</v>
      </c>
      <c r="CN18" s="82">
        <v>0</v>
      </c>
      <c r="CO18" s="97">
        <v>20</v>
      </c>
      <c r="CP18" s="81">
        <f t="shared" si="2"/>
        <v>43.990929705215422</v>
      </c>
      <c r="CR18" s="84">
        <v>718</v>
      </c>
      <c r="CS18" s="36">
        <v>573</v>
      </c>
      <c r="CT18" s="36">
        <f t="shared" si="23"/>
        <v>79.805013927576596</v>
      </c>
      <c r="CU18" s="36">
        <v>31</v>
      </c>
      <c r="CV18" s="63">
        <f t="shared" si="24"/>
        <v>4.3175487465181055</v>
      </c>
      <c r="CW18" s="83">
        <v>760</v>
      </c>
      <c r="CX18" s="36">
        <v>633</v>
      </c>
      <c r="CY18" s="36">
        <f t="shared" si="25"/>
        <v>83.28947368421052</v>
      </c>
      <c r="CZ18" s="36">
        <v>38</v>
      </c>
      <c r="DA18" s="63">
        <f t="shared" si="26"/>
        <v>5</v>
      </c>
      <c r="DB18" s="84">
        <v>867</v>
      </c>
      <c r="DC18" s="36">
        <v>715</v>
      </c>
      <c r="DD18" s="36">
        <f t="shared" si="27"/>
        <v>82.46828143021915</v>
      </c>
      <c r="DE18" s="36">
        <v>69</v>
      </c>
      <c r="DF18" s="63">
        <f t="shared" si="28"/>
        <v>7.9584775086505193</v>
      </c>
      <c r="DG18" s="84">
        <v>1005</v>
      </c>
      <c r="DH18" s="36">
        <v>858</v>
      </c>
      <c r="DI18" s="36">
        <f t="shared" si="29"/>
        <v>85.373134328358205</v>
      </c>
      <c r="DJ18" s="36">
        <v>81</v>
      </c>
      <c r="DK18" s="63">
        <f t="shared" si="30"/>
        <v>8.0597014925373127</v>
      </c>
      <c r="DL18" s="84">
        <v>1089</v>
      </c>
      <c r="DM18" s="36">
        <v>946</v>
      </c>
      <c r="DN18" s="36">
        <f t="shared" si="21"/>
        <v>86.868686868686865</v>
      </c>
      <c r="DO18" s="36">
        <v>64</v>
      </c>
      <c r="DP18" s="63">
        <f t="shared" si="22"/>
        <v>5.8769513314967856</v>
      </c>
      <c r="DQ18" s="84">
        <v>1036</v>
      </c>
      <c r="DR18" s="36">
        <v>900</v>
      </c>
      <c r="DS18" s="36">
        <f t="shared" si="13"/>
        <v>86.872586872586879</v>
      </c>
      <c r="DT18" s="36">
        <v>49</v>
      </c>
      <c r="DU18" s="63">
        <f t="shared" si="14"/>
        <v>4.7297297297297298</v>
      </c>
      <c r="DV18" s="84">
        <v>1200</v>
      </c>
      <c r="DW18" s="36">
        <v>1026</v>
      </c>
      <c r="DX18" s="36">
        <f t="shared" si="15"/>
        <v>85.5</v>
      </c>
      <c r="DY18" s="36">
        <v>113</v>
      </c>
      <c r="DZ18" s="2">
        <f t="shared" si="16"/>
        <v>9.4166666666666661</v>
      </c>
      <c r="EA18" s="84">
        <v>1323</v>
      </c>
      <c r="EB18" s="36">
        <v>1200</v>
      </c>
      <c r="EC18" s="36">
        <f t="shared" si="17"/>
        <v>90.702947845804985</v>
      </c>
      <c r="ED18" s="36">
        <v>316</v>
      </c>
      <c r="EE18" s="280">
        <f t="shared" si="18"/>
        <v>23.885109599395314</v>
      </c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9"/>
      <c r="EW18" s="129"/>
      <c r="EX18" s="129"/>
      <c r="EY18" s="129"/>
      <c r="EZ18" s="129"/>
      <c r="FA18" s="129"/>
      <c r="FB18" s="129"/>
      <c r="FC18" s="129"/>
      <c r="FE18" s="80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</row>
    <row r="19" spans="1:176" ht="16.5">
      <c r="A19" s="1">
        <v>18</v>
      </c>
      <c r="B19" s="1" t="s">
        <v>167</v>
      </c>
      <c r="C19" s="57" t="s">
        <v>168</v>
      </c>
      <c r="D19" s="99" t="s">
        <v>169</v>
      </c>
      <c r="E19" s="101" t="s">
        <v>170</v>
      </c>
      <c r="F19" s="59" t="s">
        <v>120</v>
      </c>
      <c r="G19" s="102">
        <v>556</v>
      </c>
      <c r="H19" s="60">
        <f t="shared" si="20"/>
        <v>5.56</v>
      </c>
      <c r="I19" s="37">
        <v>427</v>
      </c>
      <c r="J19" s="62">
        <f t="shared" si="19"/>
        <v>76.798561151079141</v>
      </c>
      <c r="K19" s="63" t="s">
        <v>171</v>
      </c>
      <c r="L19" s="64">
        <v>97</v>
      </c>
      <c r="M19" s="1">
        <v>97</v>
      </c>
      <c r="N19" s="1">
        <v>98</v>
      </c>
      <c r="O19" s="1">
        <v>96</v>
      </c>
      <c r="P19" s="1">
        <v>98</v>
      </c>
      <c r="Q19" s="65">
        <v>99</v>
      </c>
      <c r="R19" s="8">
        <v>25000</v>
      </c>
      <c r="S19" s="1">
        <v>25</v>
      </c>
      <c r="T19" s="1">
        <v>50</v>
      </c>
      <c r="X19" s="64">
        <v>30</v>
      </c>
      <c r="Y19" s="1">
        <v>45</v>
      </c>
      <c r="Z19" s="9">
        <v>25</v>
      </c>
      <c r="AQ19" s="79">
        <v>0</v>
      </c>
      <c r="AR19" s="80">
        <v>15</v>
      </c>
      <c r="AS19" s="80">
        <v>0</v>
      </c>
      <c r="AT19" s="80">
        <v>0</v>
      </c>
      <c r="AU19" s="80">
        <v>0</v>
      </c>
      <c r="AV19" s="80">
        <v>0</v>
      </c>
      <c r="AW19" s="80">
        <v>0</v>
      </c>
      <c r="AX19" s="80">
        <v>0</v>
      </c>
      <c r="AY19" s="80">
        <v>40</v>
      </c>
      <c r="AZ19" s="80">
        <v>0</v>
      </c>
      <c r="BA19" s="80">
        <v>0</v>
      </c>
      <c r="BB19" s="80">
        <v>0</v>
      </c>
      <c r="BC19" s="80">
        <v>0</v>
      </c>
      <c r="BD19" s="80">
        <v>0</v>
      </c>
      <c r="BE19" s="80">
        <v>0</v>
      </c>
      <c r="BF19" s="80">
        <v>0</v>
      </c>
      <c r="BG19" s="80">
        <v>0</v>
      </c>
      <c r="BH19" s="80">
        <v>0</v>
      </c>
      <c r="BI19" s="80">
        <v>0</v>
      </c>
      <c r="BJ19" s="80">
        <v>0</v>
      </c>
      <c r="BK19" s="80">
        <v>0</v>
      </c>
      <c r="BL19" s="80">
        <v>10</v>
      </c>
      <c r="BM19" s="80">
        <v>25</v>
      </c>
      <c r="BN19" s="80">
        <v>0</v>
      </c>
      <c r="BO19" s="80">
        <v>0</v>
      </c>
      <c r="BP19" s="80">
        <v>0</v>
      </c>
      <c r="BQ19" s="80">
        <v>10</v>
      </c>
      <c r="BR19" s="80">
        <v>0</v>
      </c>
      <c r="BS19" s="80">
        <v>0</v>
      </c>
      <c r="BT19" s="81">
        <f t="shared" si="1"/>
        <v>77.222222222222214</v>
      </c>
      <c r="BU19" s="64">
        <v>50</v>
      </c>
      <c r="BV19" s="82">
        <v>0</v>
      </c>
      <c r="BW19" s="1">
        <v>10</v>
      </c>
      <c r="BX19" s="1">
        <v>10</v>
      </c>
      <c r="BY19" s="1">
        <v>20</v>
      </c>
      <c r="BZ19" s="82">
        <v>0</v>
      </c>
      <c r="CA19" s="82">
        <v>0</v>
      </c>
      <c r="CB19" s="82">
        <v>0</v>
      </c>
      <c r="CC19" s="82">
        <v>0</v>
      </c>
      <c r="CD19" s="1">
        <v>10</v>
      </c>
      <c r="CE19" s="82">
        <v>0</v>
      </c>
      <c r="CF19" s="82">
        <v>0</v>
      </c>
      <c r="CG19" s="82">
        <v>0</v>
      </c>
      <c r="CH19" s="82">
        <v>0</v>
      </c>
      <c r="CI19" s="82">
        <v>0</v>
      </c>
      <c r="CJ19" s="82">
        <v>0</v>
      </c>
      <c r="CK19" s="82">
        <v>0</v>
      </c>
      <c r="CL19" s="82">
        <v>0</v>
      </c>
      <c r="CM19" s="82">
        <v>0</v>
      </c>
      <c r="CN19" s="82">
        <v>0</v>
      </c>
      <c r="CO19" s="82">
        <v>0</v>
      </c>
      <c r="CP19" s="81">
        <f t="shared" si="2"/>
        <v>129.70521541950114</v>
      </c>
      <c r="CR19" s="84">
        <v>500</v>
      </c>
      <c r="CS19" s="36">
        <v>400</v>
      </c>
      <c r="CT19" s="36">
        <f t="shared" si="23"/>
        <v>80</v>
      </c>
      <c r="CU19" s="36">
        <v>50</v>
      </c>
      <c r="CV19" s="63">
        <f t="shared" si="24"/>
        <v>10</v>
      </c>
      <c r="CW19" s="83">
        <v>503</v>
      </c>
      <c r="CX19" s="36">
        <v>410</v>
      </c>
      <c r="CY19" s="36">
        <f t="shared" si="25"/>
        <v>81.510934393638166</v>
      </c>
      <c r="CZ19" s="36">
        <v>80</v>
      </c>
      <c r="DA19" s="63">
        <f t="shared" si="26"/>
        <v>15.904572564612327</v>
      </c>
      <c r="DB19" s="84">
        <v>550</v>
      </c>
      <c r="DC19" s="36">
        <v>505</v>
      </c>
      <c r="DD19" s="36">
        <f t="shared" si="27"/>
        <v>91.818181818181813</v>
      </c>
      <c r="DE19" s="36">
        <v>103</v>
      </c>
      <c r="DF19" s="63">
        <f t="shared" si="28"/>
        <v>18.727272727272727</v>
      </c>
      <c r="DG19" s="84">
        <v>581</v>
      </c>
      <c r="DH19" s="36">
        <v>518</v>
      </c>
      <c r="DI19" s="36">
        <f t="shared" si="29"/>
        <v>89.156626506024097</v>
      </c>
      <c r="DJ19" s="36">
        <v>96</v>
      </c>
      <c r="DK19" s="63">
        <f t="shared" si="30"/>
        <v>16.523235800344235</v>
      </c>
      <c r="DL19" s="84">
        <v>608</v>
      </c>
      <c r="DM19" s="36">
        <v>522</v>
      </c>
      <c r="DN19" s="36">
        <f t="shared" si="21"/>
        <v>85.85526315789474</v>
      </c>
      <c r="DO19" s="36">
        <v>40</v>
      </c>
      <c r="DP19" s="63">
        <f t="shared" si="22"/>
        <v>6.5789473684210522</v>
      </c>
      <c r="DQ19" s="84">
        <v>615</v>
      </c>
      <c r="DR19" s="36">
        <v>533</v>
      </c>
      <c r="DS19" s="36">
        <f t="shared" si="13"/>
        <v>86.666666666666671</v>
      </c>
      <c r="DT19" s="36">
        <v>40</v>
      </c>
      <c r="DU19" s="63">
        <f t="shared" si="14"/>
        <v>6.5040650406504064</v>
      </c>
      <c r="DV19" s="84">
        <v>626</v>
      </c>
      <c r="DW19" s="36">
        <v>548</v>
      </c>
      <c r="DX19" s="36">
        <f t="shared" si="15"/>
        <v>87.539936102236425</v>
      </c>
      <c r="DY19" s="36">
        <v>115</v>
      </c>
      <c r="DZ19" s="2">
        <f t="shared" si="16"/>
        <v>18.370607028753994</v>
      </c>
      <c r="EA19" s="84">
        <v>619</v>
      </c>
      <c r="EB19" s="36">
        <v>526</v>
      </c>
      <c r="EC19" s="36">
        <f t="shared" si="17"/>
        <v>84.975767366720518</v>
      </c>
      <c r="ED19" s="36">
        <v>160</v>
      </c>
      <c r="EE19" s="280">
        <f t="shared" si="18"/>
        <v>25.848142164781905</v>
      </c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9"/>
      <c r="EW19" s="129"/>
      <c r="EX19" s="129"/>
      <c r="EY19" s="129"/>
      <c r="EZ19" s="129"/>
      <c r="FA19" s="129"/>
      <c r="FB19" s="129"/>
      <c r="FC19" s="129"/>
    </row>
    <row r="20" spans="1:176">
      <c r="A20" s="1">
        <v>19</v>
      </c>
      <c r="B20" s="1" t="s">
        <v>172</v>
      </c>
      <c r="C20" s="57" t="s">
        <v>173</v>
      </c>
      <c r="D20" s="99" t="s">
        <v>174</v>
      </c>
      <c r="F20" s="59" t="s">
        <v>120</v>
      </c>
      <c r="G20" s="37">
        <f>213+357</f>
        <v>570</v>
      </c>
      <c r="H20" s="60">
        <f t="shared" si="20"/>
        <v>5.7</v>
      </c>
      <c r="I20" s="37">
        <f>200+354</f>
        <v>554</v>
      </c>
      <c r="J20" s="62">
        <f t="shared" si="19"/>
        <v>97.192982456140356</v>
      </c>
      <c r="K20" s="63" t="s">
        <v>171</v>
      </c>
      <c r="L20" s="64">
        <v>97</v>
      </c>
      <c r="M20" s="1">
        <v>96</v>
      </c>
      <c r="N20" s="1">
        <v>97</v>
      </c>
      <c r="O20" s="1">
        <v>96</v>
      </c>
      <c r="P20" s="1">
        <v>96</v>
      </c>
      <c r="Q20" s="65">
        <v>97</v>
      </c>
      <c r="R20" s="130"/>
      <c r="S20" s="94"/>
      <c r="T20" s="94"/>
      <c r="X20" s="64">
        <v>9</v>
      </c>
      <c r="Y20" s="1">
        <v>45</v>
      </c>
      <c r="Z20" s="9">
        <v>46</v>
      </c>
      <c r="AQ20" s="79">
        <v>0</v>
      </c>
      <c r="AR20" s="80">
        <v>0</v>
      </c>
      <c r="AS20" s="80">
        <v>0</v>
      </c>
      <c r="AT20" s="80">
        <v>0</v>
      </c>
      <c r="AU20" s="80">
        <v>0</v>
      </c>
      <c r="AV20" s="80">
        <v>0</v>
      </c>
      <c r="AW20" s="80">
        <v>0</v>
      </c>
      <c r="AX20" s="80">
        <v>5</v>
      </c>
      <c r="AY20" s="80">
        <v>30</v>
      </c>
      <c r="AZ20" s="80">
        <v>13</v>
      </c>
      <c r="BA20" s="80">
        <v>0</v>
      </c>
      <c r="BB20" s="80">
        <v>10</v>
      </c>
      <c r="BC20" s="80">
        <v>7</v>
      </c>
      <c r="BD20" s="80">
        <v>3</v>
      </c>
      <c r="BE20" s="80">
        <v>0</v>
      </c>
      <c r="BF20" s="80">
        <v>0</v>
      </c>
      <c r="BG20" s="80">
        <v>0</v>
      </c>
      <c r="BH20" s="80">
        <v>0</v>
      </c>
      <c r="BI20" s="80">
        <v>4</v>
      </c>
      <c r="BJ20" s="80">
        <v>7</v>
      </c>
      <c r="BK20" s="80">
        <v>0</v>
      </c>
      <c r="BL20" s="80">
        <v>0</v>
      </c>
      <c r="BM20" s="80">
        <v>10</v>
      </c>
      <c r="BN20" s="80">
        <v>0</v>
      </c>
      <c r="BO20" s="80">
        <v>0</v>
      </c>
      <c r="BP20" s="80">
        <v>0</v>
      </c>
      <c r="BQ20" s="80">
        <v>6</v>
      </c>
      <c r="BR20" s="80">
        <v>0</v>
      </c>
      <c r="BS20" s="80">
        <v>5</v>
      </c>
      <c r="BT20" s="81">
        <f t="shared" si="1"/>
        <v>37.322222222222223</v>
      </c>
      <c r="BU20" s="89">
        <v>0</v>
      </c>
      <c r="BV20" s="82">
        <v>0</v>
      </c>
      <c r="BW20" s="1">
        <v>20</v>
      </c>
      <c r="BX20" s="1">
        <v>40</v>
      </c>
      <c r="BY20" s="82">
        <v>0</v>
      </c>
      <c r="BZ20" s="82">
        <v>0</v>
      </c>
      <c r="CA20" s="82">
        <v>0</v>
      </c>
      <c r="CB20" s="82">
        <v>0</v>
      </c>
      <c r="CC20" s="82">
        <v>0</v>
      </c>
      <c r="CD20" s="82">
        <v>0</v>
      </c>
      <c r="CE20" s="82">
        <v>0</v>
      </c>
      <c r="CF20" s="82">
        <v>0</v>
      </c>
      <c r="CG20" s="82">
        <v>0</v>
      </c>
      <c r="CH20" s="82">
        <v>0</v>
      </c>
      <c r="CI20" s="82">
        <v>0</v>
      </c>
      <c r="CJ20" s="82">
        <v>0</v>
      </c>
      <c r="CK20" s="82">
        <v>0</v>
      </c>
      <c r="CL20" s="82">
        <v>0</v>
      </c>
      <c r="CM20" s="82">
        <v>0</v>
      </c>
      <c r="CN20" s="82">
        <v>0</v>
      </c>
      <c r="CO20" s="1">
        <v>40</v>
      </c>
      <c r="CP20" s="81">
        <f t="shared" si="2"/>
        <v>148.75283446712018</v>
      </c>
      <c r="CR20" s="84">
        <v>386</v>
      </c>
      <c r="CS20" s="36">
        <v>319</v>
      </c>
      <c r="CT20" s="36">
        <f t="shared" si="23"/>
        <v>82.642487046632127</v>
      </c>
      <c r="CU20" s="36">
        <v>56</v>
      </c>
      <c r="CV20" s="63">
        <f t="shared" si="24"/>
        <v>14.507772020725389</v>
      </c>
      <c r="CW20" s="83">
        <v>458</v>
      </c>
      <c r="CX20" s="36">
        <v>375</v>
      </c>
      <c r="CY20" s="36">
        <f t="shared" si="25"/>
        <v>81.877729257641917</v>
      </c>
      <c r="CZ20" s="36">
        <v>60</v>
      </c>
      <c r="DA20" s="63">
        <f t="shared" si="26"/>
        <v>13.100436681222707</v>
      </c>
      <c r="DB20" s="84">
        <v>557</v>
      </c>
      <c r="DC20" s="36">
        <v>456</v>
      </c>
      <c r="DD20" s="36">
        <f t="shared" si="27"/>
        <v>81.867145421903047</v>
      </c>
      <c r="DE20" s="36">
        <v>80</v>
      </c>
      <c r="DF20" s="63">
        <f t="shared" si="28"/>
        <v>14.362657091561939</v>
      </c>
      <c r="DG20" s="84">
        <v>666</v>
      </c>
      <c r="DH20" s="36">
        <v>532</v>
      </c>
      <c r="DI20" s="36">
        <f t="shared" si="29"/>
        <v>79.87987987987988</v>
      </c>
      <c r="DJ20" s="36">
        <v>99</v>
      </c>
      <c r="DK20" s="63">
        <f t="shared" si="30"/>
        <v>14.864864864864865</v>
      </c>
      <c r="DL20" s="84">
        <v>716</v>
      </c>
      <c r="DM20" s="36">
        <v>578</v>
      </c>
      <c r="DN20" s="36">
        <f t="shared" si="21"/>
        <v>80.726256983240219</v>
      </c>
      <c r="DO20" s="36">
        <v>67</v>
      </c>
      <c r="DP20" s="63">
        <f t="shared" si="22"/>
        <v>9.3575418994413404</v>
      </c>
      <c r="DQ20" s="84">
        <v>703</v>
      </c>
      <c r="DR20" s="36">
        <v>567</v>
      </c>
      <c r="DS20" s="36">
        <f t="shared" si="13"/>
        <v>80.654338549075391</v>
      </c>
      <c r="DT20" s="36">
        <v>42</v>
      </c>
      <c r="DU20" s="63">
        <f t="shared" si="14"/>
        <v>5.9743954480796582</v>
      </c>
      <c r="DV20" s="84">
        <v>679</v>
      </c>
      <c r="DW20" s="36">
        <v>569</v>
      </c>
      <c r="DX20" s="36">
        <f t="shared" si="15"/>
        <v>83.799705449189986</v>
      </c>
      <c r="DY20" s="36">
        <v>32</v>
      </c>
      <c r="DZ20" s="2">
        <f t="shared" si="16"/>
        <v>4.7128129602356408</v>
      </c>
      <c r="EA20" s="84">
        <v>721</v>
      </c>
      <c r="EB20" s="36">
        <v>600</v>
      </c>
      <c r="EC20" s="36">
        <f t="shared" si="17"/>
        <v>83.217753120665748</v>
      </c>
      <c r="ED20" s="36">
        <v>62</v>
      </c>
      <c r="EE20" s="280">
        <f t="shared" si="18"/>
        <v>8.5991678224687931</v>
      </c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9"/>
      <c r="EW20" s="129"/>
      <c r="EX20" s="129"/>
      <c r="EY20" s="129"/>
      <c r="EZ20" s="129"/>
      <c r="FA20" s="129"/>
      <c r="FB20" s="129"/>
      <c r="FC20" s="129"/>
    </row>
    <row r="21" spans="1:176">
      <c r="A21" s="1">
        <v>21</v>
      </c>
      <c r="B21" s="127" t="s">
        <v>176</v>
      </c>
      <c r="C21" s="57" t="s">
        <v>177</v>
      </c>
      <c r="D21" s="99" t="s">
        <v>150</v>
      </c>
      <c r="F21" s="59" t="s">
        <v>137</v>
      </c>
      <c r="G21" s="37">
        <v>1288</v>
      </c>
      <c r="H21" s="60">
        <f t="shared" si="20"/>
        <v>12.88</v>
      </c>
      <c r="I21" s="37">
        <v>1183</v>
      </c>
      <c r="J21" s="62">
        <f t="shared" si="19"/>
        <v>91.847826086956516</v>
      </c>
      <c r="K21" s="63" t="s">
        <v>121</v>
      </c>
      <c r="L21" s="64">
        <v>92</v>
      </c>
      <c r="M21" s="1">
        <v>86</v>
      </c>
      <c r="N21" s="1">
        <v>95</v>
      </c>
      <c r="O21" s="1">
        <v>92</v>
      </c>
      <c r="P21" s="1">
        <v>93</v>
      </c>
      <c r="Q21" s="65">
        <v>94</v>
      </c>
      <c r="R21" s="8">
        <v>50000</v>
      </c>
      <c r="S21" s="1">
        <v>50</v>
      </c>
      <c r="T21" s="1">
        <v>100</v>
      </c>
      <c r="U21" s="146">
        <v>19.100000000000001</v>
      </c>
      <c r="V21" s="146">
        <v>9.8000000000000007</v>
      </c>
      <c r="W21" s="147">
        <v>9.1</v>
      </c>
      <c r="X21" s="64">
        <v>40</v>
      </c>
      <c r="Y21" s="1">
        <v>45</v>
      </c>
      <c r="Z21" s="9">
        <v>15</v>
      </c>
      <c r="AA21" s="148">
        <v>1</v>
      </c>
      <c r="AB21" s="124">
        <v>8</v>
      </c>
      <c r="AC21" s="67">
        <v>2</v>
      </c>
      <c r="AD21" s="149"/>
      <c r="AE21" s="150"/>
      <c r="AF21" s="151"/>
      <c r="AG21" s="152"/>
      <c r="AH21" s="153"/>
      <c r="AI21" s="154"/>
      <c r="AJ21" s="155"/>
      <c r="AK21" s="75">
        <v>7</v>
      </c>
      <c r="AL21" s="153"/>
      <c r="AM21" s="154"/>
      <c r="AN21" s="156"/>
      <c r="AO21" s="157"/>
      <c r="AP21" s="158"/>
      <c r="AQ21" s="79">
        <v>0</v>
      </c>
      <c r="AR21" s="80">
        <v>0</v>
      </c>
      <c r="AS21" s="80">
        <v>0</v>
      </c>
      <c r="AT21" s="80">
        <v>0</v>
      </c>
      <c r="AU21" s="80">
        <v>0</v>
      </c>
      <c r="AV21" s="80">
        <v>0</v>
      </c>
      <c r="AW21" s="80">
        <v>0</v>
      </c>
      <c r="AX21" s="80">
        <v>10</v>
      </c>
      <c r="AY21" s="80">
        <v>35</v>
      </c>
      <c r="AZ21" s="80">
        <v>0</v>
      </c>
      <c r="BA21" s="80">
        <v>0</v>
      </c>
      <c r="BB21" s="80">
        <v>5</v>
      </c>
      <c r="BC21" s="80">
        <v>0</v>
      </c>
      <c r="BD21" s="80">
        <v>0</v>
      </c>
      <c r="BE21" s="80">
        <v>0</v>
      </c>
      <c r="BF21" s="80">
        <v>0</v>
      </c>
      <c r="BG21" s="80">
        <v>0</v>
      </c>
      <c r="BH21" s="80">
        <v>0</v>
      </c>
      <c r="BI21" s="80">
        <v>0</v>
      </c>
      <c r="BJ21" s="80">
        <v>0</v>
      </c>
      <c r="BK21" s="80">
        <v>0</v>
      </c>
      <c r="BL21" s="80">
        <v>0</v>
      </c>
      <c r="BM21" s="80">
        <v>20</v>
      </c>
      <c r="BN21" s="80">
        <v>0</v>
      </c>
      <c r="BO21" s="80">
        <v>0</v>
      </c>
      <c r="BP21" s="80">
        <v>0</v>
      </c>
      <c r="BQ21" s="80">
        <v>30</v>
      </c>
      <c r="BR21" s="80">
        <v>0</v>
      </c>
      <c r="BS21" s="80">
        <v>0</v>
      </c>
      <c r="BT21" s="81">
        <f t="shared" si="1"/>
        <v>73.888888888888886</v>
      </c>
      <c r="BU21" s="89">
        <v>0</v>
      </c>
      <c r="BV21" s="82">
        <v>0</v>
      </c>
      <c r="BW21" s="1">
        <v>10</v>
      </c>
      <c r="BX21" s="82">
        <v>0</v>
      </c>
      <c r="BY21" s="82">
        <v>0</v>
      </c>
      <c r="BZ21" s="82">
        <v>0</v>
      </c>
      <c r="CA21" s="82">
        <v>0</v>
      </c>
      <c r="CB21" s="82">
        <v>0</v>
      </c>
      <c r="CC21" s="82">
        <v>15</v>
      </c>
      <c r="CD21" s="82">
        <v>0</v>
      </c>
      <c r="CE21" s="82">
        <v>0</v>
      </c>
      <c r="CF21" s="82">
        <v>0</v>
      </c>
      <c r="CG21" s="82">
        <v>0</v>
      </c>
      <c r="CH21" s="1">
        <v>35</v>
      </c>
      <c r="CI21" s="82">
        <v>0</v>
      </c>
      <c r="CJ21" s="82">
        <v>0</v>
      </c>
      <c r="CK21" s="82">
        <v>0</v>
      </c>
      <c r="CL21" s="80">
        <v>20</v>
      </c>
      <c r="CM21" s="1">
        <v>20</v>
      </c>
      <c r="CN21" s="82">
        <v>0</v>
      </c>
      <c r="CO21" s="1">
        <v>0</v>
      </c>
      <c r="CP21" s="81">
        <f t="shared" si="2"/>
        <v>89.229024943310648</v>
      </c>
      <c r="CR21" s="84">
        <v>847</v>
      </c>
      <c r="CS21" s="36">
        <v>667</v>
      </c>
      <c r="CT21" s="36">
        <f t="shared" si="23"/>
        <v>78.748524203069664</v>
      </c>
      <c r="CU21" s="36">
        <v>104</v>
      </c>
      <c r="CV21" s="63">
        <f t="shared" si="24"/>
        <v>12.278630460448642</v>
      </c>
      <c r="CW21" s="83">
        <v>903</v>
      </c>
      <c r="CX21" s="36">
        <v>676</v>
      </c>
      <c r="CY21" s="36">
        <f t="shared" si="25"/>
        <v>74.861572535991144</v>
      </c>
      <c r="CZ21" s="36">
        <v>89</v>
      </c>
      <c r="DA21" s="63">
        <f t="shared" si="26"/>
        <v>9.856035437430787</v>
      </c>
      <c r="DB21" s="84">
        <v>950</v>
      </c>
      <c r="DC21" s="36">
        <v>785</v>
      </c>
      <c r="DD21" s="36">
        <f t="shared" si="27"/>
        <v>82.631578947368425</v>
      </c>
      <c r="DE21" s="36">
        <v>122</v>
      </c>
      <c r="DF21" s="63">
        <f t="shared" si="28"/>
        <v>12.842105263157896</v>
      </c>
      <c r="DG21" s="84">
        <v>1040</v>
      </c>
      <c r="DH21" s="36">
        <v>748</v>
      </c>
      <c r="DI21" s="36">
        <f t="shared" si="29"/>
        <v>71.92307692307692</v>
      </c>
      <c r="DJ21" s="36">
        <v>140</v>
      </c>
      <c r="DK21" s="63">
        <f t="shared" si="30"/>
        <v>13.461538461538462</v>
      </c>
      <c r="DL21" s="84">
        <v>1112</v>
      </c>
      <c r="DM21" s="36">
        <v>918</v>
      </c>
      <c r="DN21" s="36">
        <f t="shared" si="21"/>
        <v>82.553956834532372</v>
      </c>
      <c r="DO21" s="36">
        <v>123</v>
      </c>
      <c r="DP21" s="63">
        <f t="shared" si="22"/>
        <v>11.061151079136691</v>
      </c>
      <c r="DQ21" s="84">
        <v>1083</v>
      </c>
      <c r="DR21" s="36">
        <v>904</v>
      </c>
      <c r="DS21" s="36">
        <f t="shared" si="13"/>
        <v>83.471837488457993</v>
      </c>
      <c r="DT21" s="36">
        <v>40</v>
      </c>
      <c r="DU21" s="63">
        <f t="shared" si="14"/>
        <v>3.6934441366574329</v>
      </c>
      <c r="DV21" s="84">
        <v>1357</v>
      </c>
      <c r="DW21" s="36">
        <v>1123</v>
      </c>
      <c r="DX21" s="36">
        <f t="shared" si="15"/>
        <v>82.756079587324976</v>
      </c>
      <c r="DY21" s="36">
        <v>212</v>
      </c>
      <c r="DZ21" s="2">
        <f t="shared" si="16"/>
        <v>15.622697126013264</v>
      </c>
      <c r="EA21" s="84">
        <v>1500</v>
      </c>
      <c r="EB21" s="36">
        <v>1280</v>
      </c>
      <c r="EC21" s="36">
        <f t="shared" si="17"/>
        <v>85.333333333333329</v>
      </c>
      <c r="ED21" s="36">
        <v>421</v>
      </c>
      <c r="EE21" s="280">
        <f t="shared" si="18"/>
        <v>28.066666666666666</v>
      </c>
      <c r="EK21" s="1"/>
      <c r="FE21" s="146"/>
      <c r="FF21" s="146"/>
      <c r="FG21" s="146"/>
      <c r="FH21" s="146"/>
      <c r="FI21" s="146"/>
      <c r="FJ21" s="146"/>
      <c r="FK21" s="146"/>
      <c r="FL21" s="146"/>
      <c r="FM21" s="146"/>
      <c r="FN21" s="146"/>
      <c r="FO21" s="146"/>
      <c r="FP21" s="146"/>
      <c r="FQ21" s="146"/>
      <c r="FR21" s="146"/>
      <c r="FS21" s="146"/>
      <c r="FT21" s="146"/>
    </row>
    <row r="22" spans="1:176">
      <c r="A22" s="1">
        <v>22</v>
      </c>
      <c r="B22" s="127" t="s">
        <v>178</v>
      </c>
      <c r="C22" s="57" t="s">
        <v>179</v>
      </c>
      <c r="D22" s="99" t="s">
        <v>150</v>
      </c>
      <c r="F22" s="123" t="s">
        <v>180</v>
      </c>
      <c r="G22" s="37">
        <v>670</v>
      </c>
      <c r="H22" s="60">
        <f t="shared" si="20"/>
        <v>6.7</v>
      </c>
      <c r="I22" s="37">
        <v>652</v>
      </c>
      <c r="J22" s="62">
        <f t="shared" si="19"/>
        <v>97.31343283582089</v>
      </c>
      <c r="K22" s="63" t="s">
        <v>160</v>
      </c>
      <c r="L22" s="64">
        <v>96</v>
      </c>
      <c r="M22" s="1">
        <v>96</v>
      </c>
      <c r="N22" s="1">
        <v>98</v>
      </c>
      <c r="O22" s="1">
        <v>94</v>
      </c>
      <c r="P22" s="1">
        <v>96</v>
      </c>
      <c r="Q22" s="65">
        <v>99</v>
      </c>
      <c r="R22" s="8">
        <v>5000</v>
      </c>
      <c r="S22" s="1">
        <v>25</v>
      </c>
      <c r="T22" s="1">
        <v>50</v>
      </c>
      <c r="U22" s="127"/>
      <c r="V22" s="127"/>
      <c r="W22" s="159"/>
      <c r="X22" s="64">
        <v>0</v>
      </c>
      <c r="Y22" s="1">
        <v>0</v>
      </c>
      <c r="Z22" s="9">
        <v>100</v>
      </c>
      <c r="AA22" s="148"/>
      <c r="AB22" s="160"/>
      <c r="AC22" s="161"/>
      <c r="AD22" s="149"/>
      <c r="AE22" s="150"/>
      <c r="AF22" s="151"/>
      <c r="AG22" s="152"/>
      <c r="AH22" s="153"/>
      <c r="AI22" s="154"/>
      <c r="AJ22" s="155"/>
      <c r="AK22" s="162"/>
      <c r="AL22" s="153"/>
      <c r="AM22" s="154"/>
      <c r="AN22" s="156"/>
      <c r="AO22" s="157"/>
      <c r="AP22" s="158"/>
      <c r="AQ22" s="79">
        <v>0</v>
      </c>
      <c r="AR22" s="80">
        <v>0</v>
      </c>
      <c r="AS22" s="80">
        <v>0</v>
      </c>
      <c r="AT22" s="80">
        <v>0</v>
      </c>
      <c r="AU22" s="80">
        <v>0</v>
      </c>
      <c r="AV22" s="80">
        <v>0</v>
      </c>
      <c r="AW22" s="80">
        <v>0</v>
      </c>
      <c r="AX22" s="80">
        <v>0</v>
      </c>
      <c r="AY22" s="80">
        <v>20</v>
      </c>
      <c r="AZ22" s="80">
        <v>0</v>
      </c>
      <c r="BA22" s="80">
        <v>0</v>
      </c>
      <c r="BB22" s="80">
        <v>0</v>
      </c>
      <c r="BC22" s="80">
        <v>0</v>
      </c>
      <c r="BD22" s="80">
        <v>0</v>
      </c>
      <c r="BE22" s="80">
        <v>0</v>
      </c>
      <c r="BF22" s="80">
        <v>0</v>
      </c>
      <c r="BG22" s="80">
        <v>0</v>
      </c>
      <c r="BH22" s="80">
        <v>0</v>
      </c>
      <c r="BI22" s="80">
        <v>0</v>
      </c>
      <c r="BJ22" s="80">
        <v>0</v>
      </c>
      <c r="BK22" s="80">
        <v>0</v>
      </c>
      <c r="BL22" s="80">
        <v>15</v>
      </c>
      <c r="BM22" s="80">
        <v>50</v>
      </c>
      <c r="BN22" s="80">
        <v>0</v>
      </c>
      <c r="BO22" s="80">
        <v>0</v>
      </c>
      <c r="BP22" s="80">
        <v>0</v>
      </c>
      <c r="BQ22" s="80">
        <v>15</v>
      </c>
      <c r="BR22" s="80">
        <v>0</v>
      </c>
      <c r="BS22" s="80">
        <v>0</v>
      </c>
      <c r="BT22" s="81">
        <f t="shared" si="1"/>
        <v>100.55555555555556</v>
      </c>
      <c r="BU22" s="64">
        <v>40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60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81">
        <f t="shared" si="2"/>
        <v>224.94331065759638</v>
      </c>
      <c r="CR22" s="84">
        <v>445</v>
      </c>
      <c r="CS22" s="36">
        <v>390</v>
      </c>
      <c r="CT22" s="36">
        <f t="shared" si="23"/>
        <v>87.640449438202253</v>
      </c>
      <c r="CU22" s="36">
        <v>79</v>
      </c>
      <c r="CV22" s="63">
        <f t="shared" si="24"/>
        <v>17.752808988764045</v>
      </c>
      <c r="CW22" s="83">
        <v>500</v>
      </c>
      <c r="CX22" s="36">
        <v>440</v>
      </c>
      <c r="CY22" s="36">
        <f t="shared" si="25"/>
        <v>88</v>
      </c>
      <c r="CZ22" s="36">
        <v>190</v>
      </c>
      <c r="DA22" s="63">
        <f t="shared" si="26"/>
        <v>38</v>
      </c>
      <c r="DB22" s="84">
        <v>850</v>
      </c>
      <c r="DC22" s="36">
        <v>700</v>
      </c>
      <c r="DD22" s="36">
        <f t="shared" si="27"/>
        <v>82.352941176470594</v>
      </c>
      <c r="DE22" s="36">
        <v>150</v>
      </c>
      <c r="DF22" s="63">
        <f t="shared" si="28"/>
        <v>17.647058823529413</v>
      </c>
      <c r="DG22" s="84">
        <v>900</v>
      </c>
      <c r="DH22" s="36">
        <v>750</v>
      </c>
      <c r="DI22" s="36">
        <f t="shared" si="29"/>
        <v>83.333333333333329</v>
      </c>
      <c r="DJ22" s="36">
        <v>200</v>
      </c>
      <c r="DK22" s="63">
        <f t="shared" si="30"/>
        <v>22.222222222222221</v>
      </c>
      <c r="DL22" s="84">
        <v>950</v>
      </c>
      <c r="DM22" s="36">
        <v>800</v>
      </c>
      <c r="DN22" s="36">
        <f t="shared" si="21"/>
        <v>84.21052631578948</v>
      </c>
      <c r="DO22" s="36">
        <v>35</v>
      </c>
      <c r="DP22" s="63">
        <f t="shared" si="22"/>
        <v>3.6842105263157894</v>
      </c>
      <c r="DQ22" s="84">
        <v>950</v>
      </c>
      <c r="DR22" s="36">
        <v>800</v>
      </c>
      <c r="DS22" s="36">
        <f t="shared" si="13"/>
        <v>84.21052631578948</v>
      </c>
      <c r="DT22" s="36">
        <v>25</v>
      </c>
      <c r="DU22" s="63">
        <f t="shared" si="14"/>
        <v>2.6315789473684212</v>
      </c>
      <c r="DV22" s="84">
        <v>950</v>
      </c>
      <c r="DW22" s="36">
        <v>800</v>
      </c>
      <c r="DX22" s="36">
        <f t="shared" si="15"/>
        <v>84.21052631578948</v>
      </c>
      <c r="DY22" s="36">
        <v>25</v>
      </c>
      <c r="DZ22" s="2">
        <f t="shared" si="16"/>
        <v>2.6315789473684212</v>
      </c>
      <c r="EA22" s="84">
        <v>1280</v>
      </c>
      <c r="EB22" s="36">
        <v>900</v>
      </c>
      <c r="EC22" s="36">
        <f t="shared" si="17"/>
        <v>70.3125</v>
      </c>
      <c r="ED22" s="36">
        <v>113</v>
      </c>
      <c r="EE22" s="280">
        <f t="shared" si="18"/>
        <v>8.828125</v>
      </c>
      <c r="EK22" s="1"/>
      <c r="FE22" s="146"/>
      <c r="FF22" s="146"/>
      <c r="FG22" s="146"/>
      <c r="FH22" s="146"/>
      <c r="FI22" s="146"/>
      <c r="FJ22" s="146"/>
      <c r="FK22" s="146"/>
      <c r="FL22" s="146"/>
      <c r="FM22" s="146"/>
      <c r="FN22" s="146"/>
      <c r="FO22" s="146"/>
      <c r="FP22" s="146"/>
      <c r="FQ22" s="146"/>
      <c r="FR22" s="146"/>
      <c r="FS22" s="146"/>
      <c r="FT22" s="146"/>
    </row>
    <row r="23" spans="1:176">
      <c r="A23" s="1">
        <v>23</v>
      </c>
      <c r="B23" s="36" t="s">
        <v>181</v>
      </c>
      <c r="C23" s="57" t="s">
        <v>182</v>
      </c>
      <c r="D23" s="99" t="s">
        <v>183</v>
      </c>
      <c r="F23" s="59" t="s">
        <v>137</v>
      </c>
      <c r="G23" s="37">
        <v>1263</v>
      </c>
      <c r="H23" s="60">
        <f t="shared" si="20"/>
        <v>12.63</v>
      </c>
      <c r="I23" s="37">
        <v>846</v>
      </c>
      <c r="J23" s="62">
        <f t="shared" si="19"/>
        <v>66.983372921615199</v>
      </c>
      <c r="K23" s="63" t="s">
        <v>160</v>
      </c>
      <c r="L23" s="64">
        <v>92</v>
      </c>
      <c r="M23" s="1">
        <v>88</v>
      </c>
      <c r="N23" s="1">
        <v>95</v>
      </c>
      <c r="O23" s="1">
        <v>91</v>
      </c>
      <c r="P23" s="1">
        <v>89</v>
      </c>
      <c r="Q23" s="65">
        <v>95</v>
      </c>
      <c r="U23" s="36"/>
      <c r="V23" s="36"/>
      <c r="W23" s="2"/>
      <c r="AA23" s="163"/>
      <c r="AB23" s="164"/>
      <c r="AC23" s="165"/>
      <c r="AD23" s="166"/>
      <c r="AE23" s="167"/>
      <c r="AF23" s="168"/>
      <c r="AG23" s="169"/>
      <c r="AH23" s="170"/>
      <c r="AI23" s="171"/>
      <c r="AJ23" s="172"/>
      <c r="AK23" s="173"/>
      <c r="AL23" s="170"/>
      <c r="AM23" s="171"/>
      <c r="AN23" s="174"/>
      <c r="AO23" s="175"/>
      <c r="AP23" s="176"/>
      <c r="AQ23" s="79">
        <v>0</v>
      </c>
      <c r="AR23" s="80">
        <v>0</v>
      </c>
      <c r="AS23" s="80">
        <v>0</v>
      </c>
      <c r="AT23" s="80">
        <v>0</v>
      </c>
      <c r="AU23" s="80">
        <v>0</v>
      </c>
      <c r="AV23" s="80">
        <v>0</v>
      </c>
      <c r="AW23" s="80">
        <v>10</v>
      </c>
      <c r="AX23" s="80">
        <v>0</v>
      </c>
      <c r="AY23" s="80">
        <v>0</v>
      </c>
      <c r="AZ23" s="80">
        <v>0</v>
      </c>
      <c r="BA23" s="80">
        <v>0</v>
      </c>
      <c r="BB23" s="80">
        <v>0</v>
      </c>
      <c r="BC23" s="80">
        <v>0</v>
      </c>
      <c r="BD23" s="80">
        <v>0</v>
      </c>
      <c r="BE23" s="80">
        <v>0</v>
      </c>
      <c r="BF23" s="80">
        <v>0</v>
      </c>
      <c r="BG23" s="80">
        <v>0</v>
      </c>
      <c r="BH23" s="80">
        <v>0</v>
      </c>
      <c r="BI23" s="80">
        <v>60</v>
      </c>
      <c r="BJ23" s="80">
        <v>0</v>
      </c>
      <c r="BK23" s="80">
        <v>0</v>
      </c>
      <c r="BL23" s="80">
        <v>15</v>
      </c>
      <c r="BM23" s="80">
        <v>0</v>
      </c>
      <c r="BN23" s="80">
        <v>15</v>
      </c>
      <c r="BO23" s="80">
        <v>0</v>
      </c>
      <c r="BP23" s="80">
        <v>0</v>
      </c>
      <c r="BQ23" s="80">
        <v>0</v>
      </c>
      <c r="BR23" s="80">
        <v>0</v>
      </c>
      <c r="BS23" s="80">
        <v>0</v>
      </c>
      <c r="BT23" s="81">
        <f t="shared" si="1"/>
        <v>127.22222222222223</v>
      </c>
      <c r="BU23" s="64">
        <v>20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40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40</v>
      </c>
      <c r="CL23" s="1">
        <v>0</v>
      </c>
      <c r="CM23" s="1">
        <v>0</v>
      </c>
      <c r="CN23" s="1">
        <v>0</v>
      </c>
      <c r="CO23" s="1">
        <v>0</v>
      </c>
      <c r="CP23" s="81">
        <f t="shared" si="2"/>
        <v>148.75283446712018</v>
      </c>
      <c r="CR23" s="84">
        <v>571</v>
      </c>
      <c r="CS23" s="36">
        <v>488</v>
      </c>
      <c r="CT23" s="36">
        <f t="shared" si="23"/>
        <v>85.464098073555164</v>
      </c>
      <c r="CU23" s="36">
        <v>50</v>
      </c>
      <c r="CV23" s="63">
        <f t="shared" si="24"/>
        <v>8.7565674255691768</v>
      </c>
      <c r="CW23" s="83">
        <v>622</v>
      </c>
      <c r="CX23" s="36">
        <v>545</v>
      </c>
      <c r="CY23" s="36">
        <f t="shared" si="25"/>
        <v>87.620578778135055</v>
      </c>
      <c r="CZ23" s="36">
        <v>60</v>
      </c>
      <c r="DA23" s="63">
        <f t="shared" si="26"/>
        <v>9.6463022508038581</v>
      </c>
      <c r="DB23" s="84">
        <v>658</v>
      </c>
      <c r="DC23" s="36">
        <v>545</v>
      </c>
      <c r="DD23" s="36">
        <f t="shared" si="27"/>
        <v>82.826747720364736</v>
      </c>
      <c r="DE23" s="36">
        <v>50</v>
      </c>
      <c r="DF23" s="63">
        <f t="shared" si="28"/>
        <v>7.598784194528875</v>
      </c>
      <c r="DG23" s="84">
        <v>753</v>
      </c>
      <c r="DH23" s="36">
        <v>632</v>
      </c>
      <c r="DI23" s="36">
        <f t="shared" si="29"/>
        <v>83.930942895086318</v>
      </c>
      <c r="DJ23" s="36">
        <v>90</v>
      </c>
      <c r="DK23" s="63">
        <f t="shared" si="30"/>
        <v>11.952191235059761</v>
      </c>
      <c r="DL23" s="84">
        <v>831</v>
      </c>
      <c r="DM23" s="36">
        <v>697</v>
      </c>
      <c r="DN23" s="36">
        <f t="shared" si="21"/>
        <v>83.874849578820701</v>
      </c>
      <c r="DO23" s="36">
        <v>62</v>
      </c>
      <c r="DP23" s="63">
        <f t="shared" si="22"/>
        <v>7.4608904933814681</v>
      </c>
      <c r="DQ23" s="84">
        <v>855</v>
      </c>
      <c r="DR23" s="36">
        <v>805</v>
      </c>
      <c r="DS23" s="36">
        <f t="shared" si="13"/>
        <v>94.152046783625735</v>
      </c>
      <c r="DT23" s="36">
        <v>10</v>
      </c>
      <c r="DU23" s="63">
        <f t="shared" si="14"/>
        <v>1.1695906432748537</v>
      </c>
      <c r="DV23" s="84">
        <v>841</v>
      </c>
      <c r="DW23" s="36">
        <v>692</v>
      </c>
      <c r="DX23" s="36">
        <f t="shared" si="15"/>
        <v>82.282996432818081</v>
      </c>
      <c r="DY23" s="36">
        <v>58</v>
      </c>
      <c r="DZ23" s="2">
        <f t="shared" si="16"/>
        <v>6.8965517241379306</v>
      </c>
      <c r="EA23" s="84">
        <v>898</v>
      </c>
      <c r="EB23" s="36">
        <v>697</v>
      </c>
      <c r="EC23" s="36">
        <f t="shared" si="17"/>
        <v>77.616926503340764</v>
      </c>
      <c r="ED23" s="36">
        <v>100</v>
      </c>
      <c r="EE23" s="280">
        <f t="shared" si="18"/>
        <v>11.135857461024498</v>
      </c>
      <c r="EK23" s="1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</row>
    <row r="24" spans="1:176">
      <c r="A24" s="1">
        <v>25</v>
      </c>
      <c r="B24" s="1" t="s">
        <v>185</v>
      </c>
      <c r="C24" s="57" t="s">
        <v>186</v>
      </c>
      <c r="D24" s="99" t="s">
        <v>150</v>
      </c>
      <c r="F24" s="59" t="s">
        <v>187</v>
      </c>
      <c r="G24" s="37">
        <v>300</v>
      </c>
      <c r="H24" s="60">
        <f t="shared" si="20"/>
        <v>3</v>
      </c>
      <c r="I24" s="37">
        <v>290</v>
      </c>
      <c r="J24" s="62">
        <f t="shared" si="19"/>
        <v>96.666666666666671</v>
      </c>
      <c r="K24" s="63" t="s">
        <v>160</v>
      </c>
      <c r="L24" s="64">
        <v>90</v>
      </c>
      <c r="M24" s="1">
        <v>87</v>
      </c>
      <c r="N24" s="1">
        <v>93</v>
      </c>
      <c r="O24" s="1">
        <v>87</v>
      </c>
      <c r="P24" s="1">
        <v>89</v>
      </c>
      <c r="Q24" s="65">
        <v>94</v>
      </c>
      <c r="R24" s="8">
        <v>10000</v>
      </c>
      <c r="S24" s="1">
        <v>25</v>
      </c>
      <c r="T24" s="1">
        <v>50</v>
      </c>
      <c r="AQ24" s="79">
        <v>0</v>
      </c>
      <c r="AR24" s="80">
        <v>0</v>
      </c>
      <c r="AS24" s="80">
        <v>0</v>
      </c>
      <c r="AT24" s="80">
        <v>0</v>
      </c>
      <c r="AU24" s="80">
        <v>0</v>
      </c>
      <c r="AV24" s="80">
        <v>0</v>
      </c>
      <c r="AW24" s="80">
        <v>0</v>
      </c>
      <c r="AX24" s="80">
        <v>0</v>
      </c>
      <c r="AY24" s="80">
        <v>20</v>
      </c>
      <c r="AZ24" s="80">
        <v>0</v>
      </c>
      <c r="BA24" s="80">
        <v>0</v>
      </c>
      <c r="BB24" s="80">
        <v>0</v>
      </c>
      <c r="BC24" s="80">
        <v>0</v>
      </c>
      <c r="BD24" s="80">
        <v>0</v>
      </c>
      <c r="BE24" s="80">
        <v>0</v>
      </c>
      <c r="BF24" s="80">
        <v>0</v>
      </c>
      <c r="BG24" s="80">
        <v>0</v>
      </c>
      <c r="BH24" s="80">
        <v>0</v>
      </c>
      <c r="BI24" s="80">
        <v>20</v>
      </c>
      <c r="BJ24" s="80">
        <v>0</v>
      </c>
      <c r="BK24" s="80">
        <v>0</v>
      </c>
      <c r="BL24" s="80">
        <v>0</v>
      </c>
      <c r="BM24" s="80">
        <v>20</v>
      </c>
      <c r="BN24" s="80">
        <v>0</v>
      </c>
      <c r="BO24" s="80">
        <v>0</v>
      </c>
      <c r="BP24" s="80">
        <v>0</v>
      </c>
      <c r="BQ24" s="80">
        <v>40</v>
      </c>
      <c r="BR24" s="80">
        <v>0</v>
      </c>
      <c r="BS24" s="80">
        <v>0</v>
      </c>
      <c r="BT24" s="81">
        <f t="shared" si="1"/>
        <v>82.222222222222214</v>
      </c>
      <c r="BU24" s="64">
        <v>20</v>
      </c>
      <c r="BV24" s="1">
        <v>0</v>
      </c>
      <c r="BW24" s="1">
        <v>0</v>
      </c>
      <c r="BX24" s="1">
        <v>0</v>
      </c>
      <c r="BY24" s="1">
        <v>0</v>
      </c>
      <c r="BZ24" s="1">
        <v>60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20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81">
        <f t="shared" si="2"/>
        <v>186.84807256235828</v>
      </c>
      <c r="CR24" s="179"/>
      <c r="CS24" s="170"/>
      <c r="CT24" s="170"/>
      <c r="CU24" s="170"/>
      <c r="CV24" s="178"/>
      <c r="CW24" s="181"/>
      <c r="CX24" s="170"/>
      <c r="CY24" s="170"/>
      <c r="CZ24" s="170"/>
      <c r="DA24" s="178"/>
      <c r="DB24" s="179"/>
      <c r="DC24" s="170"/>
      <c r="DD24" s="170"/>
      <c r="DE24" s="170"/>
      <c r="DF24" s="178"/>
      <c r="DG24" s="179"/>
      <c r="DH24" s="170"/>
      <c r="DI24" s="170"/>
      <c r="DJ24" s="170"/>
      <c r="DK24" s="178"/>
      <c r="DL24" s="179"/>
      <c r="DM24" s="170"/>
      <c r="DN24" s="170"/>
      <c r="DO24" s="170"/>
      <c r="DP24" s="178"/>
      <c r="DQ24" s="179"/>
      <c r="DR24" s="170"/>
      <c r="DS24" s="170"/>
      <c r="DT24" s="170"/>
      <c r="DU24" s="178"/>
      <c r="DV24" s="179"/>
      <c r="DW24" s="170"/>
      <c r="DX24" s="170"/>
      <c r="DY24" s="170"/>
      <c r="DZ24" s="182"/>
      <c r="EA24" s="179"/>
      <c r="EB24" s="170"/>
      <c r="EC24" s="170"/>
      <c r="ED24" s="170"/>
      <c r="EE24" s="178"/>
      <c r="EK24" s="1"/>
    </row>
    <row r="25" spans="1:176">
      <c r="A25" s="1">
        <v>29</v>
      </c>
      <c r="B25" s="1" t="s">
        <v>191</v>
      </c>
      <c r="C25" s="57" t="s">
        <v>192</v>
      </c>
      <c r="D25" s="1" t="s">
        <v>193</v>
      </c>
      <c r="F25" s="59" t="s">
        <v>120</v>
      </c>
      <c r="G25" s="37">
        <v>416</v>
      </c>
      <c r="H25" s="60">
        <f t="shared" si="20"/>
        <v>4.16</v>
      </c>
      <c r="I25" s="37">
        <v>350</v>
      </c>
      <c r="J25" s="62">
        <f t="shared" si="19"/>
        <v>84.134615384615387</v>
      </c>
      <c r="K25" s="63" t="s">
        <v>171</v>
      </c>
      <c r="L25" s="64">
        <v>98</v>
      </c>
      <c r="M25" s="1">
        <v>96</v>
      </c>
      <c r="N25" s="1">
        <v>99</v>
      </c>
      <c r="O25" s="1">
        <v>98</v>
      </c>
      <c r="P25" s="1">
        <v>98</v>
      </c>
      <c r="Q25" s="65">
        <v>100</v>
      </c>
      <c r="R25" s="8">
        <v>50000</v>
      </c>
      <c r="U25" s="146">
        <v>20</v>
      </c>
      <c r="V25" s="146">
        <v>9</v>
      </c>
      <c r="W25" s="147">
        <v>8.9</v>
      </c>
      <c r="X25" s="64">
        <v>10</v>
      </c>
      <c r="Y25" s="1">
        <v>80</v>
      </c>
      <c r="Z25" s="9">
        <v>10</v>
      </c>
      <c r="AA25" s="148">
        <v>5</v>
      </c>
      <c r="AB25" s="124">
        <v>9</v>
      </c>
      <c r="AC25" s="161"/>
      <c r="AD25" s="149"/>
      <c r="AE25" s="150"/>
      <c r="AF25" s="151"/>
      <c r="AG25" s="152"/>
      <c r="AH25" s="153"/>
      <c r="AI25" s="154"/>
      <c r="AJ25" s="155"/>
      <c r="AK25" s="162"/>
      <c r="AL25" s="153"/>
      <c r="AM25" s="154"/>
      <c r="AN25" s="156"/>
      <c r="AO25" s="157"/>
      <c r="AP25" s="158"/>
      <c r="AQ25" s="79">
        <v>0</v>
      </c>
      <c r="AR25" s="80">
        <v>0</v>
      </c>
      <c r="AS25" s="80">
        <v>0</v>
      </c>
      <c r="AT25" s="80">
        <v>0</v>
      </c>
      <c r="AU25" s="80">
        <v>0</v>
      </c>
      <c r="AV25" s="80">
        <v>0</v>
      </c>
      <c r="AW25" s="80">
        <v>0</v>
      </c>
      <c r="AX25" s="80">
        <v>0</v>
      </c>
      <c r="AY25" s="80">
        <v>60</v>
      </c>
      <c r="AZ25" s="80">
        <v>0</v>
      </c>
      <c r="BA25" s="80">
        <v>0</v>
      </c>
      <c r="BB25" s="80">
        <v>0</v>
      </c>
      <c r="BC25" s="80">
        <v>0</v>
      </c>
      <c r="BD25" s="80">
        <v>0</v>
      </c>
      <c r="BE25" s="80">
        <v>0</v>
      </c>
      <c r="BF25" s="80">
        <v>0</v>
      </c>
      <c r="BG25" s="80">
        <v>0</v>
      </c>
      <c r="BH25" s="80">
        <v>0</v>
      </c>
      <c r="BI25" s="80">
        <v>0</v>
      </c>
      <c r="BJ25" s="80">
        <v>0</v>
      </c>
      <c r="BK25" s="80">
        <v>0</v>
      </c>
      <c r="BL25" s="80">
        <v>10</v>
      </c>
      <c r="BM25" s="80">
        <v>0</v>
      </c>
      <c r="BN25" s="80">
        <v>0</v>
      </c>
      <c r="BO25" s="80">
        <v>0</v>
      </c>
      <c r="BP25" s="80">
        <v>0</v>
      </c>
      <c r="BQ25" s="80">
        <v>30</v>
      </c>
      <c r="BR25" s="80">
        <v>0</v>
      </c>
      <c r="BS25" s="80">
        <v>0</v>
      </c>
      <c r="BT25" s="81">
        <f t="shared" si="1"/>
        <v>142.22222222222223</v>
      </c>
      <c r="BU25" s="64">
        <v>10</v>
      </c>
      <c r="BV25" s="82">
        <v>0</v>
      </c>
      <c r="BW25" s="82">
        <v>0</v>
      </c>
      <c r="BX25" s="82">
        <v>0</v>
      </c>
      <c r="BY25" s="82">
        <v>0</v>
      </c>
      <c r="BZ25" s="82">
        <v>0</v>
      </c>
      <c r="CA25" s="1">
        <v>10</v>
      </c>
      <c r="CB25" s="82">
        <v>0</v>
      </c>
      <c r="CC25" s="82">
        <v>0</v>
      </c>
      <c r="CD25" s="1">
        <v>30</v>
      </c>
      <c r="CE25" s="82">
        <v>0</v>
      </c>
      <c r="CF25" s="82">
        <v>0</v>
      </c>
      <c r="CG25" s="82">
        <v>0</v>
      </c>
      <c r="CH25" s="82">
        <v>0</v>
      </c>
      <c r="CI25" s="82">
        <v>0</v>
      </c>
      <c r="CJ25" s="1">
        <v>10</v>
      </c>
      <c r="CK25" s="1">
        <v>40</v>
      </c>
      <c r="CL25" s="82">
        <v>0</v>
      </c>
      <c r="CM25" s="82">
        <v>0</v>
      </c>
      <c r="CN25" s="82">
        <v>0</v>
      </c>
      <c r="CO25" s="82">
        <v>0</v>
      </c>
      <c r="CP25" s="81">
        <f t="shared" ref="CP25:CP56" si="33">(BU25*BU25+BV25*BV25+BW25*BW25+BX25*BX25+BY25*BY25+BZ25*BZ25+CA25*CA25+CB25*CB25+CC25*CC25+CD25*CD25+CE25*CE25+CF25*CF25+CG25*CG25+CH25*CH25+CI25*CI25+CJ25*CJ25+CK25*CK25+CL25*CL25+CM25*CM25+CN25*CN25+CO25*CO25)/21-10000/(21*21)</f>
        <v>110.65759637188209</v>
      </c>
      <c r="CR25" s="179"/>
      <c r="CS25" s="170"/>
      <c r="CT25" s="170"/>
      <c r="CU25" s="170"/>
      <c r="CV25" s="178"/>
      <c r="CW25" s="181"/>
      <c r="CX25" s="170"/>
      <c r="CY25" s="170"/>
      <c r="CZ25" s="170"/>
      <c r="DA25" s="178"/>
      <c r="DB25" s="179"/>
      <c r="DC25" s="170"/>
      <c r="DD25" s="170"/>
      <c r="DE25" s="170"/>
      <c r="DF25" s="178"/>
      <c r="DG25" s="179"/>
      <c r="DH25" s="170"/>
      <c r="DI25" s="170"/>
      <c r="DJ25" s="170"/>
      <c r="DK25" s="178"/>
      <c r="DL25" s="179"/>
      <c r="DM25" s="170"/>
      <c r="DN25" s="170"/>
      <c r="DO25" s="170"/>
      <c r="DP25" s="178"/>
      <c r="DQ25" s="179"/>
      <c r="DR25" s="170"/>
      <c r="DS25" s="170"/>
      <c r="DT25" s="170"/>
      <c r="DU25" s="178"/>
      <c r="DV25" s="179"/>
      <c r="DW25" s="170"/>
      <c r="DX25" s="170"/>
      <c r="DY25" s="170"/>
      <c r="DZ25" s="182"/>
      <c r="EA25" s="179"/>
      <c r="EB25" s="170"/>
      <c r="EC25" s="170"/>
      <c r="ED25" s="170"/>
      <c r="EE25" s="280"/>
      <c r="EK25" s="1"/>
      <c r="FE25" s="146"/>
      <c r="FF25" s="146"/>
      <c r="FG25" s="146"/>
      <c r="FH25" s="146"/>
      <c r="FI25" s="146"/>
      <c r="FJ25" s="146"/>
      <c r="FK25" s="146"/>
      <c r="FL25" s="146"/>
      <c r="FM25" s="146"/>
      <c r="FN25" s="146"/>
      <c r="FO25" s="146"/>
      <c r="FP25" s="146"/>
      <c r="FQ25" s="146"/>
      <c r="FR25" s="146"/>
      <c r="FS25" s="146"/>
      <c r="FT25" s="146"/>
    </row>
    <row r="26" spans="1:176" ht="18" customHeight="1">
      <c r="A26" s="1">
        <v>30</v>
      </c>
      <c r="B26" s="1" t="s">
        <v>194</v>
      </c>
      <c r="C26" s="57" t="s">
        <v>195</v>
      </c>
      <c r="D26" s="16" t="s">
        <v>196</v>
      </c>
      <c r="E26" s="17"/>
      <c r="F26" s="59" t="s">
        <v>120</v>
      </c>
      <c r="G26" s="19">
        <v>169</v>
      </c>
      <c r="H26" s="60">
        <f t="shared" si="20"/>
        <v>1.69</v>
      </c>
      <c r="I26" s="19">
        <v>162</v>
      </c>
      <c r="J26" s="62">
        <f t="shared" si="19"/>
        <v>95.857988165680467</v>
      </c>
      <c r="K26" s="63" t="s">
        <v>171</v>
      </c>
      <c r="L26" s="64">
        <v>98</v>
      </c>
      <c r="M26" s="1">
        <v>97</v>
      </c>
      <c r="N26" s="1">
        <v>99</v>
      </c>
      <c r="O26" s="1">
        <v>99</v>
      </c>
      <c r="P26" s="1">
        <v>99</v>
      </c>
      <c r="Q26" s="65">
        <v>99</v>
      </c>
      <c r="X26" s="64">
        <v>30</v>
      </c>
      <c r="Y26" s="1">
        <v>40</v>
      </c>
      <c r="Z26" s="9">
        <v>30</v>
      </c>
      <c r="AQ26" s="79">
        <v>0</v>
      </c>
      <c r="AR26" s="80">
        <v>0</v>
      </c>
      <c r="AS26" s="80">
        <v>0</v>
      </c>
      <c r="AT26" s="80">
        <v>0</v>
      </c>
      <c r="AU26" s="80">
        <v>0</v>
      </c>
      <c r="AV26" s="80">
        <v>0</v>
      </c>
      <c r="AW26" s="80">
        <v>0</v>
      </c>
      <c r="AX26" s="80">
        <v>0</v>
      </c>
      <c r="AY26" s="80">
        <v>20</v>
      </c>
      <c r="AZ26" s="80">
        <v>0</v>
      </c>
      <c r="BA26" s="80">
        <v>20</v>
      </c>
      <c r="BB26" s="80">
        <v>0</v>
      </c>
      <c r="BC26" s="80">
        <v>0</v>
      </c>
      <c r="BD26" s="80">
        <v>0</v>
      </c>
      <c r="BE26" s="80">
        <v>0</v>
      </c>
      <c r="BF26" s="80">
        <v>0</v>
      </c>
      <c r="BG26" s="80">
        <v>0</v>
      </c>
      <c r="BH26" s="80">
        <v>20</v>
      </c>
      <c r="BI26" s="80">
        <v>0</v>
      </c>
      <c r="BJ26" s="80">
        <v>0</v>
      </c>
      <c r="BK26" s="80">
        <v>0</v>
      </c>
      <c r="BL26" s="80">
        <v>0</v>
      </c>
      <c r="BM26" s="80">
        <v>0</v>
      </c>
      <c r="BN26" s="80">
        <v>0</v>
      </c>
      <c r="BO26" s="80">
        <v>0</v>
      </c>
      <c r="BP26" s="80">
        <v>20</v>
      </c>
      <c r="BQ26" s="80">
        <v>20</v>
      </c>
      <c r="BR26" s="80">
        <v>0</v>
      </c>
      <c r="BS26" s="80">
        <v>0</v>
      </c>
      <c r="BT26" s="81">
        <f t="shared" si="1"/>
        <v>55.555555555555557</v>
      </c>
      <c r="BU26" s="89">
        <v>0</v>
      </c>
      <c r="BV26" s="82">
        <v>0</v>
      </c>
      <c r="BW26" s="1">
        <v>20</v>
      </c>
      <c r="BX26" s="1">
        <v>20</v>
      </c>
      <c r="BY26" s="1">
        <v>20</v>
      </c>
      <c r="BZ26" s="82">
        <v>0</v>
      </c>
      <c r="CA26" s="82">
        <v>0</v>
      </c>
      <c r="CB26" s="82">
        <v>0</v>
      </c>
      <c r="CC26" s="82">
        <v>0</v>
      </c>
      <c r="CD26" s="82">
        <v>0</v>
      </c>
      <c r="CE26" s="82">
        <v>0</v>
      </c>
      <c r="CF26" s="82">
        <v>0</v>
      </c>
      <c r="CG26" s="1">
        <v>20</v>
      </c>
      <c r="CH26" s="82">
        <v>0</v>
      </c>
      <c r="CI26" s="82">
        <v>0</v>
      </c>
      <c r="CJ26" s="82">
        <v>0</v>
      </c>
      <c r="CK26" s="82">
        <v>0</v>
      </c>
      <c r="CL26" s="82">
        <v>0</v>
      </c>
      <c r="CM26" s="82">
        <v>0</v>
      </c>
      <c r="CN26" s="1">
        <v>20</v>
      </c>
      <c r="CO26" s="82">
        <v>0</v>
      </c>
      <c r="CP26" s="81">
        <f t="shared" si="33"/>
        <v>72.562358276643991</v>
      </c>
      <c r="CR26" s="179"/>
      <c r="CS26" s="170"/>
      <c r="CT26" s="170"/>
      <c r="CU26" s="170"/>
      <c r="CV26" s="178"/>
      <c r="CW26" s="181"/>
      <c r="CX26" s="170"/>
      <c r="CY26" s="170"/>
      <c r="CZ26" s="170"/>
      <c r="DA26" s="178"/>
      <c r="DB26" s="179"/>
      <c r="DC26" s="170"/>
      <c r="DD26" s="170"/>
      <c r="DE26" s="170"/>
      <c r="DF26" s="178"/>
      <c r="DG26" s="179"/>
      <c r="DH26" s="170"/>
      <c r="DI26" s="170"/>
      <c r="DJ26" s="170"/>
      <c r="DK26" s="178"/>
      <c r="DL26" s="179"/>
      <c r="DM26" s="170"/>
      <c r="DN26" s="170"/>
      <c r="DO26" s="170"/>
      <c r="DP26" s="178"/>
      <c r="DQ26" s="179"/>
      <c r="DR26" s="170"/>
      <c r="DS26" s="170"/>
      <c r="DT26" s="170"/>
      <c r="DU26" s="178"/>
      <c r="DV26" s="179"/>
      <c r="DW26" s="170"/>
      <c r="DX26" s="170"/>
      <c r="DY26" s="170"/>
      <c r="DZ26" s="182"/>
      <c r="EA26" s="84">
        <v>789</v>
      </c>
      <c r="EB26" s="36">
        <v>717</v>
      </c>
      <c r="EC26" s="36">
        <f>EB26*100/EA26</f>
        <v>90.874524714828894</v>
      </c>
      <c r="ED26" s="36">
        <v>211</v>
      </c>
      <c r="EE26" s="280">
        <f>ED26*100/EA26</f>
        <v>26.742712294043091</v>
      </c>
      <c r="EK26" s="1"/>
    </row>
    <row r="27" spans="1:176">
      <c r="A27" s="1">
        <v>31</v>
      </c>
      <c r="B27" s="1" t="s">
        <v>197</v>
      </c>
      <c r="C27" s="57" t="s">
        <v>198</v>
      </c>
      <c r="D27" s="99" t="s">
        <v>150</v>
      </c>
      <c r="F27" s="59" t="s">
        <v>187</v>
      </c>
      <c r="G27" s="37">
        <v>220</v>
      </c>
      <c r="H27" s="60">
        <f t="shared" si="20"/>
        <v>2.2000000000000002</v>
      </c>
      <c r="I27" s="37">
        <v>207</v>
      </c>
      <c r="J27" s="62">
        <f t="shared" si="19"/>
        <v>94.090909090909093</v>
      </c>
      <c r="K27" s="63" t="s">
        <v>171</v>
      </c>
      <c r="L27" s="64">
        <v>98</v>
      </c>
      <c r="M27" s="1">
        <v>97</v>
      </c>
      <c r="N27" s="1">
        <v>99</v>
      </c>
      <c r="O27" s="1">
        <v>98</v>
      </c>
      <c r="P27" s="1">
        <v>98</v>
      </c>
      <c r="Q27" s="65">
        <v>99</v>
      </c>
      <c r="R27" s="8">
        <v>50000</v>
      </c>
      <c r="S27" s="1">
        <v>25</v>
      </c>
      <c r="T27" s="1">
        <v>50</v>
      </c>
      <c r="U27" s="287">
        <v>17.7</v>
      </c>
      <c r="V27" s="287">
        <v>8.6999999999999993</v>
      </c>
      <c r="W27" s="288">
        <v>9.1</v>
      </c>
      <c r="X27" s="64">
        <v>35</v>
      </c>
      <c r="Y27" s="1">
        <v>35</v>
      </c>
      <c r="Z27" s="9">
        <v>30</v>
      </c>
      <c r="AP27" s="78">
        <v>13</v>
      </c>
      <c r="AQ27" s="79">
        <v>0</v>
      </c>
      <c r="AR27" s="80">
        <v>0</v>
      </c>
      <c r="AS27" s="80">
        <v>0</v>
      </c>
      <c r="AT27" s="80">
        <v>0</v>
      </c>
      <c r="AU27" s="80">
        <v>0</v>
      </c>
      <c r="AV27" s="80">
        <v>0</v>
      </c>
      <c r="AW27" s="80">
        <v>0</v>
      </c>
      <c r="AX27" s="80">
        <v>0</v>
      </c>
      <c r="AY27" s="80">
        <v>30</v>
      </c>
      <c r="AZ27" s="80">
        <v>0</v>
      </c>
      <c r="BA27" s="80">
        <v>0</v>
      </c>
      <c r="BB27" s="80">
        <v>0</v>
      </c>
      <c r="BC27" s="80">
        <v>0</v>
      </c>
      <c r="BD27" s="80">
        <v>0</v>
      </c>
      <c r="BE27" s="80">
        <v>0</v>
      </c>
      <c r="BF27" s="80">
        <v>0</v>
      </c>
      <c r="BG27" s="80">
        <v>0</v>
      </c>
      <c r="BH27" s="80">
        <v>0</v>
      </c>
      <c r="BI27" s="80">
        <v>0</v>
      </c>
      <c r="BJ27" s="80">
        <v>0</v>
      </c>
      <c r="BK27" s="80">
        <v>10</v>
      </c>
      <c r="BL27" s="80">
        <v>0</v>
      </c>
      <c r="BM27" s="80">
        <v>30</v>
      </c>
      <c r="BN27" s="80">
        <v>0</v>
      </c>
      <c r="BO27" s="80">
        <v>10</v>
      </c>
      <c r="BP27" s="80">
        <v>0</v>
      </c>
      <c r="BQ27" s="80">
        <v>20</v>
      </c>
      <c r="BR27" s="80">
        <v>0</v>
      </c>
      <c r="BS27" s="80">
        <v>0</v>
      </c>
      <c r="BT27" s="81">
        <f t="shared" si="1"/>
        <v>68.888888888888886</v>
      </c>
      <c r="BU27" s="89">
        <v>0</v>
      </c>
      <c r="BV27" s="1">
        <v>25</v>
      </c>
      <c r="BW27" s="82">
        <v>0</v>
      </c>
      <c r="BX27" s="82">
        <v>0</v>
      </c>
      <c r="BY27" s="1">
        <v>25</v>
      </c>
      <c r="BZ27" s="1">
        <v>25</v>
      </c>
      <c r="CA27" s="82">
        <v>0</v>
      </c>
      <c r="CB27" s="82">
        <v>0</v>
      </c>
      <c r="CC27" s="82">
        <v>0</v>
      </c>
      <c r="CD27" s="1">
        <v>25</v>
      </c>
      <c r="CE27" s="82">
        <v>0</v>
      </c>
      <c r="CF27" s="82">
        <v>0</v>
      </c>
      <c r="CG27" s="1">
        <v>0</v>
      </c>
      <c r="CH27" s="82">
        <v>0</v>
      </c>
      <c r="CI27" s="82">
        <v>0</v>
      </c>
      <c r="CJ27" s="82">
        <v>0</v>
      </c>
      <c r="CK27" s="82">
        <v>0</v>
      </c>
      <c r="CL27" s="82">
        <v>0</v>
      </c>
      <c r="CM27" s="82">
        <v>0</v>
      </c>
      <c r="CN27" s="1">
        <v>0</v>
      </c>
      <c r="CO27" s="82">
        <v>0</v>
      </c>
      <c r="CP27" s="81">
        <f t="shared" si="33"/>
        <v>96.371882086167801</v>
      </c>
      <c r="CR27" s="177"/>
      <c r="CS27" s="170"/>
      <c r="CT27" s="170"/>
      <c r="CU27" s="170"/>
      <c r="CV27" s="178"/>
      <c r="CW27" s="181"/>
      <c r="CX27" s="170"/>
      <c r="CY27" s="170"/>
      <c r="CZ27" s="170"/>
      <c r="DA27" s="178"/>
      <c r="DB27" s="179"/>
      <c r="DC27" s="170"/>
      <c r="DD27" s="170"/>
      <c r="DE27" s="170"/>
      <c r="DF27" s="178"/>
      <c r="DG27" s="179"/>
      <c r="DH27" s="170"/>
      <c r="DI27" s="170"/>
      <c r="DJ27" s="170"/>
      <c r="DK27" s="178"/>
      <c r="DL27" s="179"/>
      <c r="DM27" s="170"/>
      <c r="DN27" s="170"/>
      <c r="DO27" s="170"/>
      <c r="DP27" s="178"/>
      <c r="DQ27" s="179"/>
      <c r="DR27" s="170"/>
      <c r="DS27" s="170"/>
      <c r="DT27" s="170"/>
      <c r="DU27" s="178"/>
      <c r="DV27" s="179"/>
      <c r="DW27" s="170"/>
      <c r="DX27" s="170"/>
      <c r="DY27" s="170"/>
      <c r="DZ27" s="182"/>
      <c r="EA27" s="179"/>
      <c r="EB27" s="170"/>
      <c r="EC27" s="170"/>
      <c r="ED27" s="170"/>
      <c r="EE27" s="180"/>
      <c r="EK27" s="1"/>
    </row>
    <row r="28" spans="1:176">
      <c r="A28" s="1">
        <v>36</v>
      </c>
      <c r="B28" s="1" t="s">
        <v>203</v>
      </c>
      <c r="C28" s="57" t="s">
        <v>204</v>
      </c>
      <c r="D28" s="99" t="s">
        <v>146</v>
      </c>
      <c r="F28" s="59" t="s">
        <v>187</v>
      </c>
      <c r="G28" s="37">
        <v>205</v>
      </c>
      <c r="H28" s="60">
        <f t="shared" si="20"/>
        <v>2.0499999999999998</v>
      </c>
      <c r="I28" s="37">
        <v>185</v>
      </c>
      <c r="J28" s="62">
        <f t="shared" si="19"/>
        <v>90.243902439024396</v>
      </c>
      <c r="K28" s="63" t="s">
        <v>171</v>
      </c>
      <c r="L28" s="64">
        <v>96</v>
      </c>
      <c r="M28" s="1">
        <v>93</v>
      </c>
      <c r="N28" s="1">
        <v>98</v>
      </c>
      <c r="O28" s="1">
        <v>95</v>
      </c>
      <c r="P28" s="1">
        <v>96</v>
      </c>
      <c r="Q28" s="65">
        <v>97</v>
      </c>
      <c r="R28" s="8">
        <v>10000</v>
      </c>
      <c r="S28" s="1">
        <v>50</v>
      </c>
      <c r="T28" s="1">
        <v>100</v>
      </c>
      <c r="X28" s="64">
        <v>5</v>
      </c>
      <c r="Y28" s="1">
        <v>40</v>
      </c>
      <c r="Z28" s="9">
        <v>55</v>
      </c>
      <c r="AQ28" s="79">
        <v>0</v>
      </c>
      <c r="AR28" s="80">
        <v>0</v>
      </c>
      <c r="AS28" s="80">
        <v>0</v>
      </c>
      <c r="AT28" s="80">
        <v>0</v>
      </c>
      <c r="AU28" s="80">
        <v>0</v>
      </c>
      <c r="AV28" s="80">
        <v>0</v>
      </c>
      <c r="AW28" s="80">
        <v>0</v>
      </c>
      <c r="AX28" s="80">
        <v>0</v>
      </c>
      <c r="AY28" s="80">
        <v>20</v>
      </c>
      <c r="AZ28" s="80">
        <v>0</v>
      </c>
      <c r="BA28" s="80">
        <v>10</v>
      </c>
      <c r="BB28" s="80">
        <v>0</v>
      </c>
      <c r="BC28" s="80">
        <v>0</v>
      </c>
      <c r="BD28" s="80">
        <v>5</v>
      </c>
      <c r="BE28" s="80">
        <v>0</v>
      </c>
      <c r="BF28" s="80">
        <v>0</v>
      </c>
      <c r="BG28" s="80">
        <v>0</v>
      </c>
      <c r="BH28" s="80">
        <v>0</v>
      </c>
      <c r="BI28" s="80">
        <v>10</v>
      </c>
      <c r="BJ28" s="80">
        <v>5</v>
      </c>
      <c r="BK28" s="80">
        <v>5</v>
      </c>
      <c r="BL28" s="80">
        <v>10</v>
      </c>
      <c r="BM28" s="80">
        <v>10</v>
      </c>
      <c r="BN28" s="80">
        <v>0</v>
      </c>
      <c r="BO28" s="80">
        <v>10</v>
      </c>
      <c r="BP28" s="80">
        <v>0</v>
      </c>
      <c r="BQ28" s="80">
        <v>10</v>
      </c>
      <c r="BR28" s="80">
        <v>0</v>
      </c>
      <c r="BS28" s="80">
        <v>5</v>
      </c>
      <c r="BT28" s="81">
        <f t="shared" si="1"/>
        <v>25.555555555555554</v>
      </c>
      <c r="BU28" s="89">
        <v>0</v>
      </c>
      <c r="BV28" s="82">
        <v>0</v>
      </c>
      <c r="BW28" s="1">
        <v>45</v>
      </c>
      <c r="BX28" s="1">
        <v>15</v>
      </c>
      <c r="BY28" s="1">
        <v>10</v>
      </c>
      <c r="BZ28" s="1">
        <v>10</v>
      </c>
      <c r="CA28" s="1">
        <v>10</v>
      </c>
      <c r="CB28" s="82">
        <v>0</v>
      </c>
      <c r="CC28" s="82">
        <v>0</v>
      </c>
      <c r="CD28" s="82">
        <v>0</v>
      </c>
      <c r="CE28" s="82">
        <v>0</v>
      </c>
      <c r="CF28" s="82">
        <v>0</v>
      </c>
      <c r="CG28" s="82">
        <v>0</v>
      </c>
      <c r="CH28" s="82">
        <v>0</v>
      </c>
      <c r="CI28" s="82">
        <v>0</v>
      </c>
      <c r="CJ28" s="82">
        <v>0</v>
      </c>
      <c r="CK28" s="1">
        <v>10</v>
      </c>
      <c r="CL28" s="82">
        <v>0</v>
      </c>
      <c r="CM28" s="82">
        <v>0</v>
      </c>
      <c r="CN28" s="82">
        <v>0</v>
      </c>
      <c r="CO28" s="82">
        <v>0</v>
      </c>
      <c r="CP28" s="81">
        <f t="shared" si="33"/>
        <v>103.51473922902494</v>
      </c>
      <c r="CR28" s="177"/>
      <c r="CS28" s="170"/>
      <c r="CT28" s="170"/>
      <c r="CU28" s="170"/>
      <c r="CV28" s="178"/>
      <c r="CW28" s="181"/>
      <c r="CX28" s="170"/>
      <c r="CY28" s="170"/>
      <c r="CZ28" s="170"/>
      <c r="DA28" s="178"/>
      <c r="DB28" s="179"/>
      <c r="DC28" s="170"/>
      <c r="DD28" s="170"/>
      <c r="DE28" s="170"/>
      <c r="DF28" s="178"/>
      <c r="DG28" s="179"/>
      <c r="DH28" s="170"/>
      <c r="DI28" s="170"/>
      <c r="DJ28" s="170"/>
      <c r="DK28" s="178"/>
      <c r="DL28" s="179"/>
      <c r="DM28" s="170"/>
      <c r="DN28" s="170"/>
      <c r="DO28" s="170"/>
      <c r="DP28" s="178"/>
      <c r="DQ28" s="179"/>
      <c r="DR28" s="170"/>
      <c r="DS28" s="170"/>
      <c r="DT28" s="170"/>
      <c r="DU28" s="178"/>
      <c r="DV28" s="179"/>
      <c r="DW28" s="170"/>
      <c r="DX28" s="170"/>
      <c r="DY28" s="170"/>
      <c r="DZ28" s="182"/>
      <c r="EA28" s="179"/>
      <c r="EB28" s="170"/>
      <c r="EC28" s="170"/>
      <c r="ED28" s="170"/>
      <c r="EE28" s="180"/>
      <c r="EK28" s="1"/>
    </row>
    <row r="29" spans="1:176">
      <c r="A29" s="1">
        <v>37</v>
      </c>
      <c r="B29" s="1" t="s">
        <v>205</v>
      </c>
      <c r="C29" s="57" t="s">
        <v>206</v>
      </c>
      <c r="D29" s="99" t="s">
        <v>207</v>
      </c>
      <c r="F29" s="59" t="s">
        <v>120</v>
      </c>
      <c r="G29" s="37">
        <v>410</v>
      </c>
      <c r="H29" s="60">
        <f t="shared" si="20"/>
        <v>4.0999999999999996</v>
      </c>
      <c r="I29" s="37">
        <v>403</v>
      </c>
      <c r="J29" s="62">
        <f t="shared" si="19"/>
        <v>98.292682926829272</v>
      </c>
      <c r="K29" s="63" t="s">
        <v>171</v>
      </c>
      <c r="L29" s="64">
        <v>96</v>
      </c>
      <c r="M29" s="1">
        <v>92</v>
      </c>
      <c r="N29" s="1">
        <v>98</v>
      </c>
      <c r="O29" s="1">
        <v>95</v>
      </c>
      <c r="P29" s="1">
        <v>95</v>
      </c>
      <c r="Q29" s="65">
        <v>98</v>
      </c>
      <c r="S29" s="1">
        <v>25</v>
      </c>
      <c r="T29" s="1">
        <v>50</v>
      </c>
      <c r="U29" s="1">
        <v>18.8</v>
      </c>
      <c r="V29" s="1">
        <v>8.9</v>
      </c>
      <c r="W29" s="9">
        <v>9.3000000000000007</v>
      </c>
      <c r="X29" s="64">
        <v>30</v>
      </c>
      <c r="Y29" s="1">
        <v>50</v>
      </c>
      <c r="Z29" s="9">
        <v>20</v>
      </c>
      <c r="AC29" s="67">
        <v>7</v>
      </c>
      <c r="AO29" s="77">
        <v>12</v>
      </c>
      <c r="AQ29" s="79">
        <v>0</v>
      </c>
      <c r="AR29" s="80">
        <v>0</v>
      </c>
      <c r="AS29" s="80">
        <v>0</v>
      </c>
      <c r="AT29" s="80">
        <v>0</v>
      </c>
      <c r="AU29" s="80">
        <v>0</v>
      </c>
      <c r="AV29" s="80">
        <v>0</v>
      </c>
      <c r="AW29" s="80">
        <v>0</v>
      </c>
      <c r="AX29" s="80">
        <v>0</v>
      </c>
      <c r="AY29" s="80">
        <v>35</v>
      </c>
      <c r="AZ29" s="80">
        <v>0</v>
      </c>
      <c r="BA29" s="80">
        <v>0</v>
      </c>
      <c r="BB29" s="80">
        <v>0</v>
      </c>
      <c r="BC29" s="80">
        <v>0</v>
      </c>
      <c r="BD29" s="80">
        <v>0</v>
      </c>
      <c r="BE29" s="80">
        <v>0</v>
      </c>
      <c r="BF29" s="80">
        <v>0</v>
      </c>
      <c r="BG29" s="80">
        <v>0</v>
      </c>
      <c r="BH29" s="80">
        <v>0</v>
      </c>
      <c r="BI29" s="80">
        <v>0</v>
      </c>
      <c r="BJ29" s="80">
        <v>10</v>
      </c>
      <c r="BK29" s="80">
        <v>0</v>
      </c>
      <c r="BL29" s="80">
        <v>0</v>
      </c>
      <c r="BM29" s="80">
        <v>30</v>
      </c>
      <c r="BN29" s="80">
        <v>0</v>
      </c>
      <c r="BO29" s="80">
        <v>15</v>
      </c>
      <c r="BP29" s="80">
        <v>0</v>
      </c>
      <c r="BQ29" s="80">
        <v>10</v>
      </c>
      <c r="BR29" s="80">
        <v>0</v>
      </c>
      <c r="BS29" s="80">
        <v>0</v>
      </c>
      <c r="BT29" s="81">
        <f t="shared" si="1"/>
        <v>73.888888888888886</v>
      </c>
      <c r="BU29" s="89">
        <v>0</v>
      </c>
      <c r="BV29" s="82">
        <v>0</v>
      </c>
      <c r="BW29" s="82">
        <v>0</v>
      </c>
      <c r="BX29" s="1">
        <v>10</v>
      </c>
      <c r="BY29" s="1">
        <v>30</v>
      </c>
      <c r="BZ29" s="82">
        <v>0</v>
      </c>
      <c r="CA29" s="82">
        <v>0</v>
      </c>
      <c r="CB29" s="82">
        <v>0</v>
      </c>
      <c r="CC29" s="82">
        <v>0</v>
      </c>
      <c r="CD29" s="1">
        <v>10</v>
      </c>
      <c r="CE29" s="82">
        <v>0</v>
      </c>
      <c r="CF29" s="82">
        <v>0</v>
      </c>
      <c r="CG29" s="1">
        <v>10</v>
      </c>
      <c r="CH29" s="82">
        <v>0</v>
      </c>
      <c r="CI29" s="82">
        <v>0</v>
      </c>
      <c r="CJ29" s="1">
        <v>30</v>
      </c>
      <c r="CK29" s="82">
        <v>0</v>
      </c>
      <c r="CL29" s="82">
        <v>0</v>
      </c>
      <c r="CM29" s="82">
        <v>0</v>
      </c>
      <c r="CN29" s="1">
        <v>10</v>
      </c>
      <c r="CO29" s="82">
        <v>0</v>
      </c>
      <c r="CP29" s="81">
        <f t="shared" si="33"/>
        <v>82.086167800453509</v>
      </c>
      <c r="CR29" s="177"/>
      <c r="CS29" s="170"/>
      <c r="CT29" s="170"/>
      <c r="CU29" s="170"/>
      <c r="CV29" s="178"/>
      <c r="CW29" s="181"/>
      <c r="CX29" s="170"/>
      <c r="CY29" s="170"/>
      <c r="CZ29" s="170"/>
      <c r="DA29" s="178"/>
      <c r="DB29" s="179"/>
      <c r="DC29" s="170"/>
      <c r="DD29" s="170"/>
      <c r="DE29" s="170"/>
      <c r="DF29" s="178"/>
      <c r="DG29" s="179"/>
      <c r="DH29" s="170"/>
      <c r="DI29" s="170"/>
      <c r="DJ29" s="170"/>
      <c r="DK29" s="178"/>
      <c r="DL29" s="179"/>
      <c r="DM29" s="170"/>
      <c r="DN29" s="170"/>
      <c r="DO29" s="170"/>
      <c r="DP29" s="178"/>
      <c r="DQ29" s="179"/>
      <c r="DR29" s="170"/>
      <c r="DS29" s="170"/>
      <c r="DT29" s="170"/>
      <c r="DU29" s="178"/>
      <c r="DV29" s="179"/>
      <c r="DW29" s="170"/>
      <c r="DX29" s="170"/>
      <c r="DY29" s="170"/>
      <c r="DZ29" s="182"/>
      <c r="EA29" s="179"/>
      <c r="EB29" s="170"/>
      <c r="EC29" s="170"/>
      <c r="ED29" s="170"/>
      <c r="EE29" s="180"/>
      <c r="EK29" s="1"/>
    </row>
    <row r="30" spans="1:176">
      <c r="A30" s="1">
        <v>38</v>
      </c>
      <c r="B30" s="1" t="s">
        <v>208</v>
      </c>
      <c r="G30" s="37">
        <v>749</v>
      </c>
      <c r="H30" s="60">
        <f t="shared" si="20"/>
        <v>7.49</v>
      </c>
      <c r="I30" s="37">
        <v>262</v>
      </c>
      <c r="J30" s="62">
        <f t="shared" si="19"/>
        <v>34.979973297730304</v>
      </c>
      <c r="K30" s="63" t="s">
        <v>171</v>
      </c>
      <c r="L30" s="64">
        <v>95</v>
      </c>
      <c r="M30" s="1">
        <v>94</v>
      </c>
      <c r="N30" s="1">
        <v>97</v>
      </c>
      <c r="O30" s="1">
        <v>95</v>
      </c>
      <c r="P30" s="1">
        <v>95</v>
      </c>
      <c r="Q30" s="65">
        <v>97</v>
      </c>
      <c r="S30" s="1">
        <v>50</v>
      </c>
      <c r="T30" s="1">
        <v>100</v>
      </c>
      <c r="X30" s="64">
        <v>50</v>
      </c>
      <c r="Y30" s="1">
        <v>50</v>
      </c>
      <c r="Z30" s="9">
        <v>0</v>
      </c>
      <c r="AQ30" s="293">
        <v>0</v>
      </c>
      <c r="AR30" s="278">
        <v>10</v>
      </c>
      <c r="AS30" s="278">
        <v>0</v>
      </c>
      <c r="AT30" s="278">
        <v>0</v>
      </c>
      <c r="AU30" s="278">
        <v>0</v>
      </c>
      <c r="AV30" s="278">
        <v>0</v>
      </c>
      <c r="AW30" s="278">
        <v>0</v>
      </c>
      <c r="AX30" s="278">
        <v>70</v>
      </c>
      <c r="AY30" s="278">
        <v>0</v>
      </c>
      <c r="AZ30" s="278">
        <v>0</v>
      </c>
      <c r="BA30" s="278">
        <v>0</v>
      </c>
      <c r="BB30" s="278">
        <v>0</v>
      </c>
      <c r="BC30" s="278">
        <v>0</v>
      </c>
      <c r="BD30" s="278">
        <v>10</v>
      </c>
      <c r="BE30" s="278">
        <v>0</v>
      </c>
      <c r="BF30" s="278">
        <v>0</v>
      </c>
      <c r="BG30" s="278">
        <v>0</v>
      </c>
      <c r="BH30" s="278">
        <v>0</v>
      </c>
      <c r="BI30" s="278">
        <v>0</v>
      </c>
      <c r="BJ30" s="278">
        <v>0</v>
      </c>
      <c r="BK30" s="278">
        <v>0</v>
      </c>
      <c r="BL30" s="278">
        <v>0</v>
      </c>
      <c r="BM30" s="278">
        <v>10</v>
      </c>
      <c r="BN30" s="278">
        <v>0</v>
      </c>
      <c r="BO30" s="278">
        <v>0</v>
      </c>
      <c r="BP30" s="278">
        <v>0</v>
      </c>
      <c r="BQ30" s="278">
        <v>0</v>
      </c>
      <c r="BR30" s="278">
        <v>0</v>
      </c>
      <c r="BS30" s="278">
        <v>0</v>
      </c>
      <c r="BT30" s="81">
        <f t="shared" si="1"/>
        <v>-1.1111111111111107</v>
      </c>
      <c r="BU30" s="89">
        <v>30</v>
      </c>
      <c r="BV30" s="82">
        <v>70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81">
        <f t="shared" si="33"/>
        <v>253.51473922902497</v>
      </c>
      <c r="CR30" s="177"/>
      <c r="CS30" s="170"/>
      <c r="CT30" s="170"/>
      <c r="CU30" s="170"/>
      <c r="CV30" s="178"/>
      <c r="CW30" s="181"/>
      <c r="CX30" s="170"/>
      <c r="CY30" s="170"/>
      <c r="CZ30" s="170"/>
      <c r="DA30" s="178"/>
      <c r="DB30" s="179"/>
      <c r="DC30" s="170"/>
      <c r="DD30" s="170"/>
      <c r="DE30" s="170"/>
      <c r="DF30" s="178"/>
      <c r="DG30" s="179"/>
      <c r="DH30" s="170"/>
      <c r="DI30" s="170"/>
      <c r="DJ30" s="170"/>
      <c r="DK30" s="178"/>
      <c r="DL30" s="179"/>
      <c r="DM30" s="170"/>
      <c r="DN30" s="170"/>
      <c r="DO30" s="170"/>
      <c r="DP30" s="178"/>
      <c r="DQ30" s="179"/>
      <c r="DR30" s="170"/>
      <c r="DS30" s="170"/>
      <c r="DT30" s="170"/>
      <c r="DU30" s="178"/>
      <c r="DV30" s="179"/>
      <c r="DW30" s="170"/>
      <c r="DX30" s="170"/>
      <c r="DY30" s="170"/>
      <c r="DZ30" s="182"/>
      <c r="EA30" s="179"/>
      <c r="EB30" s="170"/>
      <c r="EC30" s="170"/>
      <c r="ED30" s="170"/>
      <c r="EE30" s="180"/>
      <c r="EK30" s="1"/>
    </row>
    <row r="31" spans="1:176">
      <c r="A31" s="1">
        <v>40</v>
      </c>
      <c r="B31" s="1" t="s">
        <v>210</v>
      </c>
      <c r="G31" s="37">
        <v>225</v>
      </c>
      <c r="H31" s="60">
        <f t="shared" si="20"/>
        <v>2.25</v>
      </c>
      <c r="I31" s="37">
        <v>215</v>
      </c>
      <c r="J31" s="62">
        <f t="shared" si="19"/>
        <v>95.555555555555557</v>
      </c>
      <c r="K31" s="63" t="s">
        <v>171</v>
      </c>
      <c r="L31" s="64">
        <v>95</v>
      </c>
      <c r="M31" s="1">
        <v>93</v>
      </c>
      <c r="N31" s="1">
        <v>97</v>
      </c>
      <c r="O31" s="1">
        <v>94</v>
      </c>
      <c r="P31" s="1">
        <v>96</v>
      </c>
      <c r="Q31" s="65">
        <v>96</v>
      </c>
      <c r="S31" s="1">
        <v>50</v>
      </c>
      <c r="T31" s="1">
        <v>100</v>
      </c>
      <c r="AQ31" s="79">
        <v>0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0">
        <v>70</v>
      </c>
      <c r="AY31" s="80">
        <v>0</v>
      </c>
      <c r="AZ31" s="80">
        <v>0</v>
      </c>
      <c r="BA31" s="80">
        <v>0</v>
      </c>
      <c r="BB31" s="80">
        <v>0</v>
      </c>
      <c r="BC31" s="80">
        <v>0</v>
      </c>
      <c r="BD31" s="80">
        <v>0</v>
      </c>
      <c r="BE31" s="80">
        <v>0</v>
      </c>
      <c r="BF31" s="80">
        <v>0</v>
      </c>
      <c r="BG31" s="80">
        <v>0</v>
      </c>
      <c r="BH31" s="80">
        <v>0</v>
      </c>
      <c r="BI31" s="80">
        <v>0</v>
      </c>
      <c r="BJ31" s="80">
        <v>10</v>
      </c>
      <c r="BK31" s="80">
        <v>0</v>
      </c>
      <c r="BL31" s="80">
        <v>0</v>
      </c>
      <c r="BM31" s="80">
        <v>0</v>
      </c>
      <c r="BN31" s="80">
        <v>0</v>
      </c>
      <c r="BO31" s="80">
        <v>0</v>
      </c>
      <c r="BP31" s="80">
        <v>0</v>
      </c>
      <c r="BQ31" s="80">
        <v>20</v>
      </c>
      <c r="BR31" s="80">
        <v>0</v>
      </c>
      <c r="BS31" s="80">
        <v>0</v>
      </c>
      <c r="BT31" s="81">
        <f t="shared" si="1"/>
        <v>5.5555555555555571</v>
      </c>
      <c r="BU31" s="89">
        <v>0</v>
      </c>
      <c r="BV31" s="127">
        <v>60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20</v>
      </c>
      <c r="CJ31" s="1">
        <v>20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81">
        <f t="shared" si="33"/>
        <v>186.84807256235828</v>
      </c>
      <c r="EK31" s="1"/>
    </row>
    <row r="32" spans="1:176">
      <c r="A32" s="1">
        <v>41</v>
      </c>
      <c r="B32" s="1" t="s">
        <v>211</v>
      </c>
      <c r="C32" s="57" t="s">
        <v>212</v>
      </c>
      <c r="D32" s="99" t="s">
        <v>213</v>
      </c>
      <c r="F32" s="59" t="s">
        <v>120</v>
      </c>
      <c r="G32" s="37">
        <v>369</v>
      </c>
      <c r="H32" s="60">
        <f t="shared" si="20"/>
        <v>3.69</v>
      </c>
      <c r="I32" s="37">
        <v>347</v>
      </c>
      <c r="J32" s="62">
        <f t="shared" si="19"/>
        <v>94.037940379403793</v>
      </c>
      <c r="K32" s="63" t="s">
        <v>171</v>
      </c>
      <c r="L32" s="64">
        <v>95</v>
      </c>
      <c r="M32" s="1">
        <v>92</v>
      </c>
      <c r="N32" s="1">
        <v>97</v>
      </c>
      <c r="O32" s="1">
        <v>93</v>
      </c>
      <c r="P32" s="1">
        <v>95</v>
      </c>
      <c r="Q32" s="65">
        <v>96</v>
      </c>
      <c r="R32" s="8">
        <v>10000</v>
      </c>
      <c r="S32" s="1">
        <v>25</v>
      </c>
      <c r="T32" s="1">
        <v>50</v>
      </c>
      <c r="U32" s="287">
        <v>19.600000000000001</v>
      </c>
      <c r="V32" s="287">
        <v>8.1999999999999993</v>
      </c>
      <c r="W32" s="288">
        <v>8.6999999999999993</v>
      </c>
      <c r="X32" s="64">
        <v>10</v>
      </c>
      <c r="Y32" s="1">
        <v>50</v>
      </c>
      <c r="Z32" s="9">
        <v>40</v>
      </c>
      <c r="AJ32" s="31">
        <v>3</v>
      </c>
      <c r="AQ32" s="79">
        <v>0</v>
      </c>
      <c r="AR32" s="80">
        <v>0</v>
      </c>
      <c r="AS32" s="80">
        <v>0</v>
      </c>
      <c r="AT32" s="80">
        <v>0</v>
      </c>
      <c r="AU32" s="80">
        <v>0</v>
      </c>
      <c r="AV32" s="80">
        <v>0</v>
      </c>
      <c r="AW32" s="80">
        <v>0</v>
      </c>
      <c r="AX32" s="80">
        <v>0</v>
      </c>
      <c r="AY32" s="80">
        <v>20</v>
      </c>
      <c r="AZ32" s="80">
        <v>0</v>
      </c>
      <c r="BA32" s="80">
        <v>0</v>
      </c>
      <c r="BB32" s="80">
        <v>0</v>
      </c>
      <c r="BC32" s="80">
        <v>0</v>
      </c>
      <c r="BD32" s="80">
        <v>0</v>
      </c>
      <c r="BE32" s="80">
        <v>0</v>
      </c>
      <c r="BF32" s="80">
        <v>0</v>
      </c>
      <c r="BG32" s="80">
        <v>0</v>
      </c>
      <c r="BH32" s="80">
        <v>0</v>
      </c>
      <c r="BI32" s="80">
        <v>0</v>
      </c>
      <c r="BJ32" s="80">
        <v>0</v>
      </c>
      <c r="BK32" s="80">
        <v>0</v>
      </c>
      <c r="BL32" s="80">
        <v>0</v>
      </c>
      <c r="BM32" s="80">
        <v>20</v>
      </c>
      <c r="BN32" s="80">
        <v>0</v>
      </c>
      <c r="BO32" s="80">
        <v>40</v>
      </c>
      <c r="BP32" s="80">
        <v>0</v>
      </c>
      <c r="BQ32" s="80">
        <v>20</v>
      </c>
      <c r="BR32" s="80">
        <v>0</v>
      </c>
      <c r="BS32" s="80">
        <v>0</v>
      </c>
      <c r="BT32" s="81">
        <f t="shared" si="1"/>
        <v>82.222222222222214</v>
      </c>
      <c r="BU32" s="89">
        <v>0</v>
      </c>
      <c r="BV32" s="82">
        <v>0</v>
      </c>
      <c r="BW32" s="1">
        <v>10</v>
      </c>
      <c r="BX32" s="1">
        <v>20</v>
      </c>
      <c r="BY32" s="1">
        <v>20</v>
      </c>
      <c r="BZ32" s="82">
        <v>0</v>
      </c>
      <c r="CA32" s="82">
        <v>0</v>
      </c>
      <c r="CB32" s="82">
        <v>0</v>
      </c>
      <c r="CC32" s="1">
        <v>10</v>
      </c>
      <c r="CD32" s="1">
        <v>10</v>
      </c>
      <c r="CE32" s="82">
        <v>0</v>
      </c>
      <c r="CF32" s="82">
        <v>0</v>
      </c>
      <c r="CG32" s="82">
        <v>0</v>
      </c>
      <c r="CH32" s="1">
        <v>10</v>
      </c>
      <c r="CI32" s="82">
        <v>0</v>
      </c>
      <c r="CJ32" s="82">
        <v>0</v>
      </c>
      <c r="CK32" s="82">
        <v>0</v>
      </c>
      <c r="CL32" s="1">
        <v>20</v>
      </c>
      <c r="CM32" s="82">
        <v>0</v>
      </c>
      <c r="CN32" s="82">
        <v>0</v>
      </c>
      <c r="CO32" s="1">
        <v>0</v>
      </c>
      <c r="CP32" s="81">
        <f t="shared" si="33"/>
        <v>53.51473922902494</v>
      </c>
      <c r="CR32" s="177"/>
      <c r="CS32" s="170"/>
      <c r="CT32" s="170"/>
      <c r="CU32" s="170"/>
      <c r="CV32" s="178"/>
      <c r="CW32" s="181"/>
      <c r="CX32" s="170"/>
      <c r="CY32" s="170"/>
      <c r="CZ32" s="170"/>
      <c r="DA32" s="178"/>
      <c r="DB32" s="179"/>
      <c r="DC32" s="170"/>
      <c r="DD32" s="170"/>
      <c r="DE32" s="170"/>
      <c r="DF32" s="178"/>
      <c r="DG32" s="179"/>
      <c r="DH32" s="170"/>
      <c r="DI32" s="170"/>
      <c r="DJ32" s="170"/>
      <c r="DK32" s="178"/>
      <c r="DL32" s="179"/>
      <c r="DM32" s="170"/>
      <c r="DN32" s="170"/>
      <c r="DO32" s="170"/>
      <c r="DP32" s="178"/>
      <c r="DQ32" s="84">
        <v>480</v>
      </c>
      <c r="DR32" s="36">
        <v>340</v>
      </c>
      <c r="DS32" s="36">
        <f>DR32*100/DQ32</f>
        <v>70.833333333333329</v>
      </c>
      <c r="DT32" s="36">
        <v>30</v>
      </c>
      <c r="DU32" s="63">
        <f>DT32*100/DQ32</f>
        <v>6.25</v>
      </c>
      <c r="DV32" s="179"/>
      <c r="DW32" s="170"/>
      <c r="DX32" s="170"/>
      <c r="DY32" s="170"/>
      <c r="DZ32" s="182"/>
      <c r="EA32" s="84">
        <v>599</v>
      </c>
      <c r="EB32" s="36">
        <v>467</v>
      </c>
      <c r="EC32" s="36">
        <f>EB32*100/EA32</f>
        <v>77.96327212020033</v>
      </c>
      <c r="ED32" s="36">
        <v>51</v>
      </c>
      <c r="EE32" s="85">
        <f>ED32*100/EA32</f>
        <v>8.5141903171953253</v>
      </c>
      <c r="EK32" s="1"/>
    </row>
    <row r="33" spans="1:176">
      <c r="A33" s="1">
        <v>44</v>
      </c>
      <c r="B33" s="1" t="s">
        <v>216</v>
      </c>
      <c r="C33" s="57" t="s">
        <v>217</v>
      </c>
      <c r="D33" s="99" t="s">
        <v>218</v>
      </c>
      <c r="F33" s="59" t="s">
        <v>120</v>
      </c>
      <c r="G33" s="37">
        <v>349</v>
      </c>
      <c r="H33" s="60">
        <f t="shared" si="20"/>
        <v>3.49</v>
      </c>
      <c r="I33" s="37">
        <v>229</v>
      </c>
      <c r="J33" s="62">
        <f t="shared" si="19"/>
        <v>65.616045845272211</v>
      </c>
      <c r="K33" s="63" t="s">
        <v>219</v>
      </c>
      <c r="L33" s="64">
        <v>95</v>
      </c>
      <c r="M33" s="1">
        <v>93</v>
      </c>
      <c r="N33" s="1">
        <v>98</v>
      </c>
      <c r="O33" s="1">
        <v>93</v>
      </c>
      <c r="P33" s="1">
        <v>94</v>
      </c>
      <c r="Q33" s="65">
        <v>95</v>
      </c>
      <c r="R33" s="8">
        <v>25000</v>
      </c>
      <c r="S33" s="1">
        <v>50</v>
      </c>
      <c r="T33" s="1">
        <v>100</v>
      </c>
      <c r="U33" s="287">
        <v>18.7</v>
      </c>
      <c r="V33" s="287">
        <v>6.3</v>
      </c>
      <c r="W33" s="288">
        <v>8.9</v>
      </c>
      <c r="AM33" s="73">
        <v>10</v>
      </c>
      <c r="AQ33" s="79">
        <v>0</v>
      </c>
      <c r="AR33" s="80">
        <v>0</v>
      </c>
      <c r="AS33" s="80">
        <v>0</v>
      </c>
      <c r="AT33" s="80">
        <v>0</v>
      </c>
      <c r="AU33" s="80">
        <v>0</v>
      </c>
      <c r="AV33" s="80">
        <v>0</v>
      </c>
      <c r="AW33" s="80">
        <v>0</v>
      </c>
      <c r="AX33" s="80">
        <v>10</v>
      </c>
      <c r="AY33" s="80">
        <v>20</v>
      </c>
      <c r="AZ33" s="80">
        <v>0</v>
      </c>
      <c r="BA33" s="80">
        <v>0</v>
      </c>
      <c r="BB33" s="80">
        <v>0</v>
      </c>
      <c r="BC33" s="80">
        <v>0</v>
      </c>
      <c r="BD33" s="80">
        <v>10</v>
      </c>
      <c r="BE33" s="80">
        <v>0</v>
      </c>
      <c r="BF33" s="80">
        <v>0</v>
      </c>
      <c r="BG33" s="80">
        <v>30</v>
      </c>
      <c r="BH33" s="80">
        <v>0</v>
      </c>
      <c r="BI33" s="80">
        <v>0</v>
      </c>
      <c r="BJ33" s="80">
        <v>0</v>
      </c>
      <c r="BK33" s="80">
        <v>10</v>
      </c>
      <c r="BL33" s="80">
        <v>0</v>
      </c>
      <c r="BM33" s="80">
        <v>10</v>
      </c>
      <c r="BN33" s="80">
        <v>0</v>
      </c>
      <c r="BO33" s="80">
        <v>10</v>
      </c>
      <c r="BP33" s="80">
        <v>0</v>
      </c>
      <c r="BQ33" s="80">
        <v>0</v>
      </c>
      <c r="BR33" s="80">
        <v>0</v>
      </c>
      <c r="BS33" s="80">
        <v>0</v>
      </c>
      <c r="BT33" s="81">
        <f t="shared" si="1"/>
        <v>45.555555555555557</v>
      </c>
      <c r="BU33" s="89">
        <v>0</v>
      </c>
      <c r="BV33" s="82">
        <v>0</v>
      </c>
      <c r="BW33" s="1">
        <v>5</v>
      </c>
      <c r="BX33" s="1">
        <v>30</v>
      </c>
      <c r="BY33" s="1">
        <v>30</v>
      </c>
      <c r="BZ33" s="82">
        <v>0</v>
      </c>
      <c r="CA33" s="82">
        <v>0</v>
      </c>
      <c r="CB33" s="82">
        <v>0</v>
      </c>
      <c r="CC33" s="82">
        <v>0</v>
      </c>
      <c r="CD33" s="82">
        <v>0</v>
      </c>
      <c r="CE33" s="82">
        <v>0</v>
      </c>
      <c r="CF33" s="1">
        <v>25</v>
      </c>
      <c r="CG33" s="82">
        <v>0</v>
      </c>
      <c r="CH33" s="82">
        <v>0</v>
      </c>
      <c r="CI33" s="82">
        <v>0</v>
      </c>
      <c r="CJ33" s="82">
        <v>0</v>
      </c>
      <c r="CK33" s="82">
        <v>0</v>
      </c>
      <c r="CL33" s="1">
        <v>10</v>
      </c>
      <c r="CM33" s="82">
        <v>0</v>
      </c>
      <c r="CN33" s="82">
        <v>0</v>
      </c>
      <c r="CO33" s="82">
        <v>0</v>
      </c>
      <c r="CP33" s="81">
        <f t="shared" si="33"/>
        <v>98.752834467120181</v>
      </c>
      <c r="EK33" s="1"/>
    </row>
    <row r="34" spans="1:176">
      <c r="A34" s="1">
        <v>46</v>
      </c>
      <c r="B34" s="1" t="s">
        <v>221</v>
      </c>
      <c r="G34" s="37">
        <v>3988</v>
      </c>
      <c r="H34" s="60">
        <f t="shared" si="20"/>
        <v>39.880000000000003</v>
      </c>
      <c r="I34" s="37">
        <v>494</v>
      </c>
      <c r="J34" s="62">
        <f t="shared" si="19"/>
        <v>12.38716148445336</v>
      </c>
      <c r="K34" s="63" t="s">
        <v>171</v>
      </c>
      <c r="L34" s="64">
        <v>94</v>
      </c>
      <c r="M34" s="1">
        <v>94</v>
      </c>
      <c r="N34" s="1">
        <v>97</v>
      </c>
      <c r="O34" s="1">
        <v>89</v>
      </c>
      <c r="P34" s="1">
        <v>93</v>
      </c>
      <c r="Q34" s="65">
        <v>98</v>
      </c>
      <c r="S34" s="1">
        <v>25</v>
      </c>
      <c r="T34" s="1">
        <v>50</v>
      </c>
      <c r="AQ34" s="79">
        <v>0</v>
      </c>
      <c r="AR34" s="79">
        <v>0</v>
      </c>
      <c r="AS34" s="79">
        <v>0</v>
      </c>
      <c r="AT34" s="79">
        <v>0</v>
      </c>
      <c r="AU34" s="79">
        <v>0</v>
      </c>
      <c r="AV34" s="79">
        <v>0</v>
      </c>
      <c r="AW34" s="79">
        <v>0</v>
      </c>
      <c r="AX34" s="79">
        <v>0</v>
      </c>
      <c r="AY34" s="80">
        <v>100</v>
      </c>
      <c r="AZ34" s="80">
        <v>0</v>
      </c>
      <c r="BA34" s="80">
        <v>0</v>
      </c>
      <c r="BB34" s="80">
        <v>0</v>
      </c>
      <c r="BC34" s="80">
        <v>0</v>
      </c>
      <c r="BD34" s="80">
        <v>0</v>
      </c>
      <c r="BE34" s="80">
        <v>0</v>
      </c>
      <c r="BF34" s="80">
        <v>0</v>
      </c>
      <c r="BG34" s="80">
        <v>0</v>
      </c>
      <c r="BH34" s="80">
        <v>0</v>
      </c>
      <c r="BI34" s="80">
        <v>0</v>
      </c>
      <c r="BJ34" s="80">
        <v>0</v>
      </c>
      <c r="BK34" s="80">
        <v>0</v>
      </c>
      <c r="BL34" s="80">
        <v>0</v>
      </c>
      <c r="BM34" s="80">
        <v>0</v>
      </c>
      <c r="BN34" s="80">
        <v>0</v>
      </c>
      <c r="BO34" s="80">
        <v>0</v>
      </c>
      <c r="BP34" s="80">
        <v>0</v>
      </c>
      <c r="BQ34" s="80">
        <v>0</v>
      </c>
      <c r="BR34" s="80">
        <v>0</v>
      </c>
      <c r="BS34" s="80">
        <v>0</v>
      </c>
      <c r="BT34" s="81">
        <f t="shared" si="1"/>
        <v>322.22222222222223</v>
      </c>
      <c r="BU34" s="64">
        <v>0</v>
      </c>
      <c r="BV34" s="64">
        <v>0</v>
      </c>
      <c r="BW34" s="64">
        <v>0</v>
      </c>
      <c r="BX34" s="64">
        <v>0</v>
      </c>
      <c r="BY34" s="64">
        <v>0</v>
      </c>
      <c r="BZ34" s="64">
        <v>0</v>
      </c>
      <c r="CA34" s="64">
        <v>0</v>
      </c>
      <c r="CB34" s="64">
        <v>0</v>
      </c>
      <c r="CC34" s="64">
        <v>0</v>
      </c>
      <c r="CD34" s="64">
        <v>0</v>
      </c>
      <c r="CE34" s="64">
        <v>0</v>
      </c>
      <c r="CF34" s="64">
        <v>0</v>
      </c>
      <c r="CG34" s="64">
        <v>0</v>
      </c>
      <c r="CH34" s="64">
        <v>0</v>
      </c>
      <c r="CI34" s="64">
        <v>0</v>
      </c>
      <c r="CJ34" s="64">
        <v>0</v>
      </c>
      <c r="CK34" s="1">
        <v>10</v>
      </c>
      <c r="CL34" s="1">
        <v>0</v>
      </c>
      <c r="CM34" s="1">
        <v>90</v>
      </c>
      <c r="CN34" s="1">
        <v>0</v>
      </c>
      <c r="CO34" s="1">
        <v>0</v>
      </c>
      <c r="CP34" s="98">
        <f t="shared" si="33"/>
        <v>367.80045351473922</v>
      </c>
      <c r="CR34" s="64">
        <v>405</v>
      </c>
      <c r="CS34" s="36">
        <v>372</v>
      </c>
      <c r="CT34" s="36">
        <f>CS34*100/CR34</f>
        <v>91.851851851851848</v>
      </c>
      <c r="CU34" s="36">
        <v>12</v>
      </c>
      <c r="CV34" s="63">
        <f>CU34*100/CR34</f>
        <v>2.9629629629629628</v>
      </c>
      <c r="CW34" s="83">
        <v>405</v>
      </c>
      <c r="CX34" s="36">
        <v>350</v>
      </c>
      <c r="CY34" s="36">
        <f>CX34*100/CW34</f>
        <v>86.419753086419746</v>
      </c>
      <c r="CZ34" s="36">
        <v>5</v>
      </c>
      <c r="DA34" s="63">
        <f>CZ34*100/CW34</f>
        <v>1.2345679012345678</v>
      </c>
      <c r="DB34" s="84">
        <v>405</v>
      </c>
      <c r="DC34" s="36">
        <v>350</v>
      </c>
      <c r="DD34" s="36">
        <f>DC34*100/DB34</f>
        <v>86.419753086419746</v>
      </c>
      <c r="DE34" s="36">
        <v>10</v>
      </c>
      <c r="DF34" s="63">
        <f>DE34*100/DB34</f>
        <v>2.4691358024691357</v>
      </c>
      <c r="DG34" s="84">
        <v>415</v>
      </c>
      <c r="DH34" s="36">
        <v>360</v>
      </c>
      <c r="DI34" s="36">
        <f>DH34*100/DG34</f>
        <v>86.746987951807228</v>
      </c>
      <c r="DJ34" s="36">
        <v>18</v>
      </c>
      <c r="DK34" s="63">
        <f>DJ34*100/DG34</f>
        <v>4.3373493975903612</v>
      </c>
      <c r="DL34" s="179"/>
      <c r="DM34" s="170"/>
      <c r="DN34" s="170"/>
      <c r="DO34" s="170"/>
      <c r="DP34" s="178"/>
      <c r="DQ34" s="179"/>
      <c r="DR34" s="170"/>
      <c r="DS34" s="170"/>
      <c r="DT34" s="170"/>
      <c r="DU34" s="178"/>
      <c r="DV34" s="179"/>
      <c r="DW34" s="170"/>
      <c r="DX34" s="170"/>
      <c r="DY34" s="170"/>
      <c r="DZ34" s="182"/>
      <c r="EA34" s="179"/>
      <c r="EB34" s="170"/>
      <c r="EC34" s="170"/>
      <c r="ED34" s="170"/>
      <c r="EE34" s="180"/>
      <c r="EK34" s="1"/>
    </row>
    <row r="35" spans="1:176" ht="20.25" customHeight="1">
      <c r="A35" s="1">
        <v>49</v>
      </c>
      <c r="B35" s="1" t="s">
        <v>224</v>
      </c>
      <c r="C35" s="57" t="s">
        <v>225</v>
      </c>
      <c r="D35" s="99" t="s">
        <v>226</v>
      </c>
      <c r="E35" s="121" t="s">
        <v>226</v>
      </c>
      <c r="F35" s="59" t="s">
        <v>120</v>
      </c>
      <c r="G35" s="37">
        <v>363</v>
      </c>
      <c r="H35" s="60">
        <f t="shared" si="20"/>
        <v>3.63</v>
      </c>
      <c r="I35" s="37">
        <v>352</v>
      </c>
      <c r="J35" s="62">
        <f t="shared" si="19"/>
        <v>96.969696969696969</v>
      </c>
      <c r="K35" s="63" t="s">
        <v>171</v>
      </c>
      <c r="L35" s="64">
        <v>94</v>
      </c>
      <c r="M35" s="1">
        <v>89</v>
      </c>
      <c r="N35" s="1">
        <v>96</v>
      </c>
      <c r="O35" s="1">
        <v>93</v>
      </c>
      <c r="P35" s="1">
        <v>93</v>
      </c>
      <c r="Q35" s="65">
        <v>97</v>
      </c>
      <c r="R35" s="8">
        <v>10000</v>
      </c>
      <c r="S35" s="1">
        <v>50</v>
      </c>
      <c r="T35" s="1">
        <v>100</v>
      </c>
      <c r="U35" s="1">
        <v>18.600000000000001</v>
      </c>
      <c r="V35" s="1">
        <v>8.5</v>
      </c>
      <c r="W35" s="9">
        <v>9.5</v>
      </c>
      <c r="X35" s="64">
        <v>20</v>
      </c>
      <c r="Y35" s="1">
        <v>50</v>
      </c>
      <c r="Z35" s="9">
        <v>30</v>
      </c>
      <c r="AE35" s="26">
        <v>2</v>
      </c>
      <c r="AQ35" s="79">
        <v>0</v>
      </c>
      <c r="AR35" s="80">
        <v>10</v>
      </c>
      <c r="AS35" s="80">
        <v>0</v>
      </c>
      <c r="AT35" s="80">
        <v>0</v>
      </c>
      <c r="AU35" s="80">
        <v>0</v>
      </c>
      <c r="AV35" s="80">
        <v>0</v>
      </c>
      <c r="AW35" s="80">
        <v>0</v>
      </c>
      <c r="AX35" s="80">
        <v>0</v>
      </c>
      <c r="AY35" s="80">
        <v>10</v>
      </c>
      <c r="AZ35" s="80">
        <v>0</v>
      </c>
      <c r="BA35" s="80">
        <v>0</v>
      </c>
      <c r="BB35" s="80">
        <v>0</v>
      </c>
      <c r="BC35" s="80">
        <v>0</v>
      </c>
      <c r="BD35" s="80">
        <v>70</v>
      </c>
      <c r="BE35" s="80">
        <v>0</v>
      </c>
      <c r="BF35" s="80">
        <v>0</v>
      </c>
      <c r="BG35" s="80">
        <v>0</v>
      </c>
      <c r="BH35" s="80">
        <v>0</v>
      </c>
      <c r="BI35" s="80">
        <v>0</v>
      </c>
      <c r="BJ35" s="80">
        <v>0</v>
      </c>
      <c r="BK35" s="80">
        <v>0</v>
      </c>
      <c r="BL35" s="80">
        <v>0</v>
      </c>
      <c r="BM35" s="80">
        <v>0</v>
      </c>
      <c r="BN35" s="80">
        <v>0</v>
      </c>
      <c r="BO35" s="80">
        <v>0</v>
      </c>
      <c r="BP35" s="80">
        <v>0</v>
      </c>
      <c r="BQ35" s="80">
        <v>10</v>
      </c>
      <c r="BR35" s="80">
        <v>0</v>
      </c>
      <c r="BS35" s="80">
        <v>0</v>
      </c>
      <c r="BT35" s="81">
        <f t="shared" si="1"/>
        <v>162.22222222222223</v>
      </c>
      <c r="BU35" s="89">
        <v>0</v>
      </c>
      <c r="BV35" s="82">
        <v>0</v>
      </c>
      <c r="BW35" s="82">
        <v>0</v>
      </c>
      <c r="BX35" s="1">
        <v>50</v>
      </c>
      <c r="BY35" s="1">
        <v>10</v>
      </c>
      <c r="BZ35" s="1">
        <v>20</v>
      </c>
      <c r="CA35" s="82">
        <v>0</v>
      </c>
      <c r="CB35" s="82">
        <v>0</v>
      </c>
      <c r="CC35" s="82">
        <v>0</v>
      </c>
      <c r="CD35" s="82">
        <v>0</v>
      </c>
      <c r="CE35" s="1">
        <v>10</v>
      </c>
      <c r="CF35" s="82">
        <v>0</v>
      </c>
      <c r="CG35" s="82">
        <v>0</v>
      </c>
      <c r="CH35" s="82">
        <v>0</v>
      </c>
      <c r="CI35" s="82">
        <v>0</v>
      </c>
      <c r="CJ35" s="1">
        <v>10</v>
      </c>
      <c r="CK35" s="82">
        <v>0</v>
      </c>
      <c r="CL35" s="82">
        <v>0</v>
      </c>
      <c r="CM35" s="82">
        <v>0</v>
      </c>
      <c r="CN35" s="82">
        <v>0</v>
      </c>
      <c r="CO35" s="82">
        <v>0</v>
      </c>
      <c r="CP35" s="81">
        <f t="shared" si="33"/>
        <v>129.70521541950114</v>
      </c>
      <c r="EK35" s="1"/>
    </row>
    <row r="36" spans="1:176" s="127" customFormat="1">
      <c r="A36" s="1">
        <v>50</v>
      </c>
      <c r="B36" s="127" t="s">
        <v>840</v>
      </c>
      <c r="C36" s="57" t="s">
        <v>228</v>
      </c>
      <c r="D36" s="99" t="s">
        <v>229</v>
      </c>
      <c r="E36" s="2" t="s">
        <v>230</v>
      </c>
      <c r="F36" s="59" t="s">
        <v>120</v>
      </c>
      <c r="G36" s="37">
        <v>424</v>
      </c>
      <c r="H36" s="60">
        <f t="shared" si="20"/>
        <v>4.24</v>
      </c>
      <c r="I36" s="37">
        <v>402</v>
      </c>
      <c r="J36" s="62">
        <f t="shared" si="19"/>
        <v>94.811320754716988</v>
      </c>
      <c r="K36" s="63" t="s">
        <v>171</v>
      </c>
      <c r="L36" s="183">
        <v>94</v>
      </c>
      <c r="M36" s="127">
        <v>92</v>
      </c>
      <c r="N36" s="127">
        <v>96</v>
      </c>
      <c r="O36" s="127">
        <v>90</v>
      </c>
      <c r="P36" s="127">
        <v>93</v>
      </c>
      <c r="Q36" s="184">
        <v>96</v>
      </c>
      <c r="R36" s="185">
        <v>25000</v>
      </c>
      <c r="S36" s="127">
        <v>25</v>
      </c>
      <c r="T36" s="127">
        <v>50</v>
      </c>
      <c r="U36" s="289">
        <v>18.100000000000001</v>
      </c>
      <c r="V36" s="289">
        <v>7.9</v>
      </c>
      <c r="W36" s="290">
        <v>9.4</v>
      </c>
      <c r="X36" s="183">
        <v>10</v>
      </c>
      <c r="Y36" s="127">
        <v>60</v>
      </c>
      <c r="Z36" s="159">
        <v>30</v>
      </c>
      <c r="AA36" s="186"/>
      <c r="AB36" s="187"/>
      <c r="AC36" s="188"/>
      <c r="AD36" s="189"/>
      <c r="AE36" s="190"/>
      <c r="AF36" s="191"/>
      <c r="AG36" s="192"/>
      <c r="AH36" s="193"/>
      <c r="AI36" s="194"/>
      <c r="AJ36" s="195"/>
      <c r="AK36" s="125"/>
      <c r="AL36" s="193"/>
      <c r="AM36" s="194"/>
      <c r="AN36" s="196">
        <v>12</v>
      </c>
      <c r="AO36" s="197"/>
      <c r="AP36" s="198"/>
      <c r="AQ36" s="79">
        <v>0</v>
      </c>
      <c r="AR36" s="80">
        <v>0</v>
      </c>
      <c r="AS36" s="80">
        <v>0</v>
      </c>
      <c r="AT36" s="80">
        <v>0</v>
      </c>
      <c r="AU36" s="80">
        <v>0</v>
      </c>
      <c r="AV36" s="80">
        <v>0</v>
      </c>
      <c r="AW36" s="80">
        <v>0</v>
      </c>
      <c r="AX36" s="80">
        <v>5</v>
      </c>
      <c r="AY36" s="80">
        <v>30</v>
      </c>
      <c r="AZ36" s="80">
        <v>0</v>
      </c>
      <c r="BA36" s="80">
        <v>5</v>
      </c>
      <c r="BB36" s="80">
        <v>0</v>
      </c>
      <c r="BC36" s="80">
        <v>10</v>
      </c>
      <c r="BD36" s="80">
        <v>0</v>
      </c>
      <c r="BE36" s="80">
        <v>0</v>
      </c>
      <c r="BF36" s="80">
        <v>0</v>
      </c>
      <c r="BG36" s="80">
        <v>0</v>
      </c>
      <c r="BH36" s="80">
        <v>10</v>
      </c>
      <c r="BI36" s="80">
        <v>10</v>
      </c>
      <c r="BJ36" s="80">
        <v>5</v>
      </c>
      <c r="BK36" s="80">
        <v>0</v>
      </c>
      <c r="BL36" s="80">
        <v>0</v>
      </c>
      <c r="BM36" s="80">
        <v>15</v>
      </c>
      <c r="BN36" s="80">
        <v>5</v>
      </c>
      <c r="BO36" s="80">
        <v>0</v>
      </c>
      <c r="BP36" s="80">
        <v>0</v>
      </c>
      <c r="BQ36" s="80">
        <v>5</v>
      </c>
      <c r="BR36" s="80">
        <v>0</v>
      </c>
      <c r="BS36" s="80">
        <v>0</v>
      </c>
      <c r="BT36" s="81">
        <f t="shared" si="1"/>
        <v>39.722222222222229</v>
      </c>
      <c r="BU36" s="89">
        <v>0</v>
      </c>
      <c r="BV36" s="82">
        <v>0</v>
      </c>
      <c r="BW36" s="127">
        <v>20</v>
      </c>
      <c r="BX36" s="127">
        <v>20</v>
      </c>
      <c r="BY36" s="127">
        <v>10</v>
      </c>
      <c r="BZ36" s="82">
        <v>0</v>
      </c>
      <c r="CA36" s="82">
        <v>0</v>
      </c>
      <c r="CB36" s="82">
        <v>0</v>
      </c>
      <c r="CC36" s="82">
        <v>0</v>
      </c>
      <c r="CD36" s="127">
        <v>10</v>
      </c>
      <c r="CE36" s="82">
        <v>0</v>
      </c>
      <c r="CF36" s="82">
        <v>0</v>
      </c>
      <c r="CG36" s="127">
        <v>10</v>
      </c>
      <c r="CH36" s="82">
        <v>0</v>
      </c>
      <c r="CI36" s="82">
        <v>0</v>
      </c>
      <c r="CJ36" s="127">
        <v>10</v>
      </c>
      <c r="CK36" s="127">
        <v>10</v>
      </c>
      <c r="CL36" s="127">
        <v>10</v>
      </c>
      <c r="CM36" s="82">
        <v>0</v>
      </c>
      <c r="CN36" s="82">
        <v>0</v>
      </c>
      <c r="CO36" s="82">
        <v>0</v>
      </c>
      <c r="CP36" s="199">
        <f t="shared" si="33"/>
        <v>43.990929705215422</v>
      </c>
      <c r="CQ36" s="200"/>
      <c r="CR36" s="183">
        <v>320</v>
      </c>
      <c r="CS36" s="36">
        <v>270</v>
      </c>
      <c r="CT36" s="36">
        <f>CS36*100/CR36</f>
        <v>84.375</v>
      </c>
      <c r="CU36" s="36">
        <v>69</v>
      </c>
      <c r="CV36" s="63">
        <f>CU36*100/CR36</f>
        <v>21.5625</v>
      </c>
      <c r="CW36" s="181"/>
      <c r="CX36" s="170"/>
      <c r="CY36" s="170"/>
      <c r="CZ36" s="170"/>
      <c r="DA36" s="178"/>
      <c r="DB36" s="84">
        <v>380</v>
      </c>
      <c r="DC36" s="36">
        <v>345</v>
      </c>
      <c r="DD36" s="36">
        <f>DC36*100/DB36</f>
        <v>90.78947368421052</v>
      </c>
      <c r="DE36" s="36">
        <v>98</v>
      </c>
      <c r="DF36" s="63">
        <f>DE36*100/DB36</f>
        <v>25.789473684210527</v>
      </c>
      <c r="DG36" s="84">
        <v>434</v>
      </c>
      <c r="DH36" s="36">
        <v>372</v>
      </c>
      <c r="DI36" s="36">
        <f>DH36*100/DG36</f>
        <v>85.714285714285708</v>
      </c>
      <c r="DJ36" s="36">
        <v>70</v>
      </c>
      <c r="DK36" s="63">
        <f>DJ36*100/DG36</f>
        <v>16.129032258064516</v>
      </c>
      <c r="DL36" s="84">
        <v>490</v>
      </c>
      <c r="DM36" s="36">
        <v>424</v>
      </c>
      <c r="DN36" s="36">
        <f>DM36*100/DL36</f>
        <v>86.530612244897952</v>
      </c>
      <c r="DO36" s="36">
        <v>60</v>
      </c>
      <c r="DP36" s="63">
        <f>DO36*100/DL36</f>
        <v>12.244897959183673</v>
      </c>
      <c r="DQ36" s="84">
        <v>492</v>
      </c>
      <c r="DR36" s="36">
        <v>426</v>
      </c>
      <c r="DS36" s="36">
        <f>DR36*100/DQ36</f>
        <v>86.58536585365853</v>
      </c>
      <c r="DT36" s="36">
        <v>55</v>
      </c>
      <c r="DU36" s="63">
        <f>DT36*100/DQ36</f>
        <v>11.178861788617887</v>
      </c>
      <c r="DV36" s="84">
        <v>970</v>
      </c>
      <c r="DW36" s="36">
        <v>828</v>
      </c>
      <c r="DX36" s="36">
        <f>DW36*100/DV36</f>
        <v>85.360824742268036</v>
      </c>
      <c r="DY36" s="36">
        <v>292</v>
      </c>
      <c r="DZ36" s="2">
        <f>DY36*100/DV36</f>
        <v>30.103092783505154</v>
      </c>
      <c r="EA36" s="84">
        <v>1249</v>
      </c>
      <c r="EB36" s="36">
        <v>1081</v>
      </c>
      <c r="EC36" s="36">
        <f>EB36*100/EA36</f>
        <v>86.549239391513211</v>
      </c>
      <c r="ED36" s="36">
        <v>400</v>
      </c>
      <c r="EE36" s="201">
        <f>ED36*100/EA36</f>
        <v>32.025620496397117</v>
      </c>
      <c r="EF36" s="185"/>
    </row>
    <row r="37" spans="1:176">
      <c r="A37" s="1">
        <v>51</v>
      </c>
      <c r="B37" s="1" t="s">
        <v>231</v>
      </c>
      <c r="C37" s="57" t="s">
        <v>232</v>
      </c>
      <c r="D37" s="99" t="s">
        <v>233</v>
      </c>
      <c r="F37" s="59" t="s">
        <v>187</v>
      </c>
      <c r="G37" s="37">
        <v>449</v>
      </c>
      <c r="H37" s="60">
        <f t="shared" si="20"/>
        <v>4.49</v>
      </c>
      <c r="I37" s="37">
        <v>439</v>
      </c>
      <c r="J37" s="62">
        <f t="shared" si="19"/>
        <v>97.772828507795097</v>
      </c>
      <c r="K37" s="63" t="s">
        <v>171</v>
      </c>
      <c r="L37" s="64">
        <v>94</v>
      </c>
      <c r="M37" s="1">
        <v>93</v>
      </c>
      <c r="N37" s="1">
        <v>96</v>
      </c>
      <c r="O37" s="1">
        <v>90</v>
      </c>
      <c r="P37" s="1">
        <v>93</v>
      </c>
      <c r="Q37" s="65">
        <v>97</v>
      </c>
      <c r="X37" s="64">
        <v>20</v>
      </c>
      <c r="Y37" s="1">
        <v>50</v>
      </c>
      <c r="Z37" s="9">
        <v>30</v>
      </c>
      <c r="AQ37" s="79">
        <v>0</v>
      </c>
      <c r="AR37" s="80">
        <v>4</v>
      </c>
      <c r="AS37" s="80">
        <v>0</v>
      </c>
      <c r="AT37" s="80">
        <v>0</v>
      </c>
      <c r="AU37" s="80">
        <v>0</v>
      </c>
      <c r="AV37" s="80">
        <v>0</v>
      </c>
      <c r="AW37" s="80">
        <v>4</v>
      </c>
      <c r="AX37" s="80">
        <v>8</v>
      </c>
      <c r="AY37" s="80">
        <v>55</v>
      </c>
      <c r="AZ37" s="80">
        <v>0</v>
      </c>
      <c r="BA37" s="80">
        <v>0</v>
      </c>
      <c r="BB37" s="80">
        <v>0</v>
      </c>
      <c r="BC37" s="80">
        <v>3</v>
      </c>
      <c r="BD37" s="80">
        <v>0</v>
      </c>
      <c r="BE37" s="80">
        <v>0</v>
      </c>
      <c r="BF37" s="80">
        <v>0</v>
      </c>
      <c r="BG37" s="80">
        <v>15</v>
      </c>
      <c r="BH37" s="80">
        <v>0</v>
      </c>
      <c r="BI37" s="80">
        <v>0</v>
      </c>
      <c r="BJ37" s="80">
        <v>0</v>
      </c>
      <c r="BK37" s="80">
        <v>0</v>
      </c>
      <c r="BL37" s="80">
        <v>3</v>
      </c>
      <c r="BM37" s="80">
        <v>4</v>
      </c>
      <c r="BN37" s="80">
        <v>0</v>
      </c>
      <c r="BO37" s="80">
        <v>0</v>
      </c>
      <c r="BP37" s="80">
        <v>0</v>
      </c>
      <c r="BQ37" s="80">
        <v>4</v>
      </c>
      <c r="BR37" s="80">
        <v>0</v>
      </c>
      <c r="BS37" s="80">
        <v>0</v>
      </c>
      <c r="BT37" s="81">
        <f t="shared" si="1"/>
        <v>99.955555555555549</v>
      </c>
      <c r="BU37" s="64">
        <v>20</v>
      </c>
      <c r="BV37" s="1">
        <v>20</v>
      </c>
      <c r="BW37" s="82">
        <v>0</v>
      </c>
      <c r="BX37" s="1">
        <v>10</v>
      </c>
      <c r="BY37" s="82">
        <v>0</v>
      </c>
      <c r="BZ37" s="82">
        <v>0</v>
      </c>
      <c r="CA37" s="82">
        <v>0</v>
      </c>
      <c r="CB37" s="82">
        <v>0</v>
      </c>
      <c r="CC37" s="82">
        <v>0</v>
      </c>
      <c r="CD37" s="82">
        <v>0</v>
      </c>
      <c r="CE37" s="82">
        <v>0</v>
      </c>
      <c r="CF37" s="82">
        <v>0</v>
      </c>
      <c r="CG37" s="1">
        <v>30</v>
      </c>
      <c r="CH37" s="82">
        <v>0</v>
      </c>
      <c r="CI37" s="82">
        <v>0</v>
      </c>
      <c r="CJ37" s="82">
        <v>0</v>
      </c>
      <c r="CK37" s="82">
        <v>0</v>
      </c>
      <c r="CL37" s="82">
        <v>0</v>
      </c>
      <c r="CM37" s="1">
        <v>20</v>
      </c>
      <c r="CN37" s="82">
        <v>0</v>
      </c>
      <c r="CO37" s="82">
        <v>0</v>
      </c>
      <c r="CP37" s="81">
        <f t="shared" si="33"/>
        <v>82.086167800453509</v>
      </c>
      <c r="EK37" s="1"/>
    </row>
    <row r="38" spans="1:176">
      <c r="A38" s="1">
        <v>52</v>
      </c>
      <c r="B38" s="1" t="s">
        <v>234</v>
      </c>
      <c r="C38" s="57" t="s">
        <v>235</v>
      </c>
      <c r="D38" s="99" t="s">
        <v>146</v>
      </c>
      <c r="F38" s="59" t="s">
        <v>120</v>
      </c>
      <c r="G38" s="37">
        <v>402</v>
      </c>
      <c r="H38" s="60">
        <f t="shared" si="20"/>
        <v>4.0199999999999996</v>
      </c>
      <c r="I38" s="37">
        <v>395</v>
      </c>
      <c r="J38" s="62">
        <f t="shared" si="19"/>
        <v>98.258706467661696</v>
      </c>
      <c r="K38" s="63" t="s">
        <v>171</v>
      </c>
      <c r="L38" s="64">
        <v>94</v>
      </c>
      <c r="M38" s="1">
        <v>90</v>
      </c>
      <c r="N38" s="1">
        <v>96</v>
      </c>
      <c r="O38" s="1">
        <v>92</v>
      </c>
      <c r="P38" s="1">
        <v>94</v>
      </c>
      <c r="Q38" s="65">
        <v>96</v>
      </c>
      <c r="R38" s="8">
        <v>25000</v>
      </c>
      <c r="S38" s="1">
        <v>25</v>
      </c>
      <c r="T38" s="1">
        <v>50</v>
      </c>
      <c r="U38" s="287">
        <v>17.7</v>
      </c>
      <c r="V38" s="287">
        <v>8.6999999999999993</v>
      </c>
      <c r="W38" s="288">
        <v>8.4</v>
      </c>
      <c r="X38" s="64">
        <v>30</v>
      </c>
      <c r="Y38" s="127">
        <v>60</v>
      </c>
      <c r="Z38" s="9">
        <v>10</v>
      </c>
      <c r="AM38" s="73">
        <v>7</v>
      </c>
      <c r="AQ38" s="79">
        <v>0</v>
      </c>
      <c r="AR38" s="80">
        <v>0</v>
      </c>
      <c r="AS38" s="80">
        <v>0</v>
      </c>
      <c r="AT38" s="80">
        <v>0</v>
      </c>
      <c r="AU38" s="80">
        <v>0</v>
      </c>
      <c r="AV38" s="80">
        <v>0</v>
      </c>
      <c r="AW38" s="80">
        <v>0</v>
      </c>
      <c r="AX38" s="80">
        <v>0</v>
      </c>
      <c r="AY38" s="80">
        <v>25</v>
      </c>
      <c r="AZ38" s="80">
        <v>0</v>
      </c>
      <c r="BA38" s="80">
        <v>0</v>
      </c>
      <c r="BB38" s="80">
        <v>0</v>
      </c>
      <c r="BC38" s="80">
        <v>0</v>
      </c>
      <c r="BD38" s="80">
        <v>0</v>
      </c>
      <c r="BE38" s="80">
        <v>20</v>
      </c>
      <c r="BF38" s="80">
        <v>0</v>
      </c>
      <c r="BG38" s="80">
        <v>10</v>
      </c>
      <c r="BH38" s="80">
        <v>0</v>
      </c>
      <c r="BI38" s="80">
        <v>0</v>
      </c>
      <c r="BJ38" s="80">
        <v>0</v>
      </c>
      <c r="BK38" s="80">
        <v>0</v>
      </c>
      <c r="BL38" s="80">
        <v>0</v>
      </c>
      <c r="BM38" s="80">
        <v>25</v>
      </c>
      <c r="BN38" s="80">
        <v>0</v>
      </c>
      <c r="BO38" s="80">
        <v>20</v>
      </c>
      <c r="BP38" s="80">
        <v>0</v>
      </c>
      <c r="BQ38" s="80">
        <v>0</v>
      </c>
      <c r="BR38" s="80">
        <v>0</v>
      </c>
      <c r="BS38" s="80">
        <v>0</v>
      </c>
      <c r="BT38" s="81">
        <f t="shared" si="1"/>
        <v>60.555555555555557</v>
      </c>
      <c r="BU38" s="89">
        <v>0</v>
      </c>
      <c r="BV38" s="82">
        <v>0</v>
      </c>
      <c r="BW38" s="1">
        <v>10</v>
      </c>
      <c r="BX38" s="1">
        <v>20</v>
      </c>
      <c r="BY38" s="1">
        <v>10</v>
      </c>
      <c r="BZ38" s="82">
        <v>0</v>
      </c>
      <c r="CA38" s="80">
        <v>20</v>
      </c>
      <c r="CB38" s="82">
        <v>0</v>
      </c>
      <c r="CC38" s="82">
        <v>0</v>
      </c>
      <c r="CD38" s="1">
        <v>20</v>
      </c>
      <c r="CE38" s="82">
        <v>0</v>
      </c>
      <c r="CF38" s="82">
        <v>0</v>
      </c>
      <c r="CG38" s="82">
        <v>0</v>
      </c>
      <c r="CH38" s="80">
        <v>20</v>
      </c>
      <c r="CI38" s="82">
        <v>0</v>
      </c>
      <c r="CJ38" s="82">
        <v>0</v>
      </c>
      <c r="CK38" s="82">
        <v>0</v>
      </c>
      <c r="CL38" s="82">
        <v>0</v>
      </c>
      <c r="CM38" s="82">
        <v>0</v>
      </c>
      <c r="CN38" s="82">
        <v>0</v>
      </c>
      <c r="CO38" s="82">
        <v>0</v>
      </c>
      <c r="CP38" s="81">
        <f t="shared" si="33"/>
        <v>63.038548752834458</v>
      </c>
      <c r="EK38" s="1"/>
    </row>
    <row r="39" spans="1:176">
      <c r="A39" s="1">
        <v>54</v>
      </c>
      <c r="B39" s="1" t="s">
        <v>237</v>
      </c>
      <c r="C39" s="57" t="s">
        <v>238</v>
      </c>
      <c r="D39" s="99" t="s">
        <v>143</v>
      </c>
      <c r="F39" s="59" t="s">
        <v>137</v>
      </c>
      <c r="G39" s="37">
        <v>3852</v>
      </c>
      <c r="H39" s="60">
        <f t="shared" si="20"/>
        <v>38.520000000000003</v>
      </c>
      <c r="I39" s="37">
        <v>296</v>
      </c>
      <c r="J39" s="62">
        <f t="shared" si="19"/>
        <v>7.6843198338525438</v>
      </c>
      <c r="K39" s="63" t="s">
        <v>171</v>
      </c>
      <c r="L39" s="64">
        <v>93</v>
      </c>
      <c r="M39" s="1">
        <v>91</v>
      </c>
      <c r="N39" s="1">
        <v>96</v>
      </c>
      <c r="O39" s="1">
        <v>91</v>
      </c>
      <c r="P39" s="1">
        <v>92</v>
      </c>
      <c r="Q39" s="65">
        <v>97</v>
      </c>
      <c r="R39" s="8">
        <v>250000</v>
      </c>
      <c r="X39" s="64">
        <v>54</v>
      </c>
      <c r="Y39" s="80">
        <v>45</v>
      </c>
      <c r="Z39" s="9">
        <v>1</v>
      </c>
      <c r="AQ39" s="79">
        <v>0</v>
      </c>
      <c r="AR39" s="80">
        <v>15</v>
      </c>
      <c r="AS39" s="80">
        <v>0</v>
      </c>
      <c r="AT39" s="80">
        <v>0</v>
      </c>
      <c r="AU39" s="80">
        <v>15</v>
      </c>
      <c r="AV39" s="80">
        <v>0</v>
      </c>
      <c r="AW39" s="80">
        <v>15</v>
      </c>
      <c r="AX39" s="80">
        <v>0</v>
      </c>
      <c r="AY39" s="80">
        <v>15</v>
      </c>
      <c r="AZ39" s="80">
        <v>0</v>
      </c>
      <c r="BA39" s="80">
        <v>0</v>
      </c>
      <c r="BB39" s="80">
        <v>0</v>
      </c>
      <c r="BC39" s="80">
        <v>0</v>
      </c>
      <c r="BD39" s="80">
        <v>0</v>
      </c>
      <c r="BE39" s="80">
        <v>0</v>
      </c>
      <c r="BF39" s="80">
        <v>0</v>
      </c>
      <c r="BG39" s="80">
        <v>0</v>
      </c>
      <c r="BH39" s="80">
        <v>0</v>
      </c>
      <c r="BI39" s="80">
        <v>0</v>
      </c>
      <c r="BJ39" s="80">
        <v>0</v>
      </c>
      <c r="BK39" s="80">
        <v>0</v>
      </c>
      <c r="BL39" s="80">
        <v>0</v>
      </c>
      <c r="BM39" s="80">
        <v>15</v>
      </c>
      <c r="BN39" s="80">
        <v>25</v>
      </c>
      <c r="BO39" s="80">
        <v>0</v>
      </c>
      <c r="BP39" s="80">
        <v>0</v>
      </c>
      <c r="BQ39" s="80">
        <v>0</v>
      </c>
      <c r="BR39" s="80">
        <v>0</v>
      </c>
      <c r="BS39" s="80">
        <v>0</v>
      </c>
      <c r="BT39" s="81">
        <f t="shared" si="1"/>
        <v>47.222222222222229</v>
      </c>
      <c r="BU39" s="89">
        <v>0</v>
      </c>
      <c r="BV39" s="82">
        <v>0</v>
      </c>
      <c r="BW39" s="1">
        <v>26</v>
      </c>
      <c r="BX39" s="82">
        <v>0</v>
      </c>
      <c r="BY39" s="1">
        <v>11</v>
      </c>
      <c r="BZ39" s="80">
        <v>19</v>
      </c>
      <c r="CA39" s="82">
        <v>0</v>
      </c>
      <c r="CB39" s="82">
        <v>0</v>
      </c>
      <c r="CC39" s="80">
        <v>11</v>
      </c>
      <c r="CD39" s="1">
        <v>14</v>
      </c>
      <c r="CE39" s="82">
        <v>0</v>
      </c>
      <c r="CF39" s="82">
        <v>0</v>
      </c>
      <c r="CG39" s="82">
        <v>0</v>
      </c>
      <c r="CH39" s="82">
        <v>0</v>
      </c>
      <c r="CI39" s="82">
        <v>0</v>
      </c>
      <c r="CJ39" s="1">
        <v>11</v>
      </c>
      <c r="CK39" s="82">
        <v>0</v>
      </c>
      <c r="CL39" s="82">
        <v>0</v>
      </c>
      <c r="CM39" s="82">
        <v>0</v>
      </c>
      <c r="CN39" s="82">
        <v>0</v>
      </c>
      <c r="CO39" s="1">
        <v>8</v>
      </c>
      <c r="CP39" s="81">
        <f t="shared" si="33"/>
        <v>56.371882086167801</v>
      </c>
      <c r="EK39" s="1"/>
    </row>
    <row r="40" spans="1:176">
      <c r="A40" s="1">
        <v>55</v>
      </c>
      <c r="B40" s="1" t="s">
        <v>239</v>
      </c>
      <c r="C40" s="57" t="s">
        <v>240</v>
      </c>
      <c r="D40" s="99" t="s">
        <v>241</v>
      </c>
      <c r="F40" s="59" t="s">
        <v>187</v>
      </c>
      <c r="G40" s="37">
        <v>179</v>
      </c>
      <c r="H40" s="60">
        <f t="shared" si="20"/>
        <v>1.79</v>
      </c>
      <c r="I40" s="37">
        <v>163</v>
      </c>
      <c r="J40" s="62">
        <f t="shared" si="19"/>
        <v>91.061452513966486</v>
      </c>
      <c r="K40" s="63" t="s">
        <v>171</v>
      </c>
      <c r="L40" s="64">
        <v>93</v>
      </c>
      <c r="M40" s="1">
        <v>90</v>
      </c>
      <c r="N40" s="1">
        <v>98</v>
      </c>
      <c r="O40" s="1">
        <v>92</v>
      </c>
      <c r="P40" s="1">
        <v>93</v>
      </c>
      <c r="Q40" s="65">
        <v>94</v>
      </c>
      <c r="R40" s="8">
        <v>10000</v>
      </c>
      <c r="S40" s="1">
        <v>25</v>
      </c>
      <c r="T40" s="1">
        <v>50</v>
      </c>
      <c r="X40" s="64">
        <v>0</v>
      </c>
      <c r="Y40" s="80">
        <v>70</v>
      </c>
      <c r="Z40" s="9">
        <v>30</v>
      </c>
      <c r="AQ40" s="79">
        <v>0</v>
      </c>
      <c r="AR40" s="80">
        <v>0</v>
      </c>
      <c r="AS40" s="80">
        <v>0</v>
      </c>
      <c r="AT40" s="80">
        <v>0</v>
      </c>
      <c r="AU40" s="80">
        <v>0</v>
      </c>
      <c r="AV40" s="80">
        <v>0</v>
      </c>
      <c r="AW40" s="80">
        <v>0</v>
      </c>
      <c r="AX40" s="80">
        <v>0</v>
      </c>
      <c r="AY40" s="80">
        <v>50</v>
      </c>
      <c r="AZ40" s="80">
        <v>0</v>
      </c>
      <c r="BA40" s="80">
        <v>0</v>
      </c>
      <c r="BB40" s="80">
        <v>0</v>
      </c>
      <c r="BC40" s="80">
        <v>0</v>
      </c>
      <c r="BD40" s="80">
        <v>0</v>
      </c>
      <c r="BE40" s="80">
        <v>0</v>
      </c>
      <c r="BF40" s="80">
        <v>0</v>
      </c>
      <c r="BG40" s="80">
        <v>15</v>
      </c>
      <c r="BH40" s="80">
        <v>0</v>
      </c>
      <c r="BI40" s="80">
        <v>0</v>
      </c>
      <c r="BJ40" s="80">
        <v>0</v>
      </c>
      <c r="BK40" s="80">
        <v>0</v>
      </c>
      <c r="BL40" s="80">
        <v>0</v>
      </c>
      <c r="BM40" s="80">
        <v>15</v>
      </c>
      <c r="BN40" s="80">
        <v>0</v>
      </c>
      <c r="BO40" s="80">
        <v>10</v>
      </c>
      <c r="BP40" s="80">
        <v>0</v>
      </c>
      <c r="BQ40" s="80">
        <v>10</v>
      </c>
      <c r="BR40" s="80">
        <v>0</v>
      </c>
      <c r="BS40" s="80">
        <v>0</v>
      </c>
      <c r="BT40" s="81">
        <f t="shared" si="1"/>
        <v>93.888888888888886</v>
      </c>
      <c r="BU40" s="89">
        <v>0</v>
      </c>
      <c r="BV40" s="82">
        <v>0</v>
      </c>
      <c r="BW40" s="82">
        <v>0</v>
      </c>
      <c r="BX40" s="82">
        <v>0</v>
      </c>
      <c r="BY40" s="1">
        <v>25</v>
      </c>
      <c r="BZ40" s="82">
        <v>0</v>
      </c>
      <c r="CA40" s="82">
        <v>0</v>
      </c>
      <c r="CB40" s="82">
        <v>0</v>
      </c>
      <c r="CC40" s="82">
        <v>0</v>
      </c>
      <c r="CD40" s="1">
        <v>60</v>
      </c>
      <c r="CE40" s="82">
        <v>0</v>
      </c>
      <c r="CF40" s="82">
        <v>0</v>
      </c>
      <c r="CG40" s="82">
        <v>0</v>
      </c>
      <c r="CH40" s="82">
        <v>0</v>
      </c>
      <c r="CI40" s="82">
        <v>0</v>
      </c>
      <c r="CJ40" s="82">
        <v>0</v>
      </c>
      <c r="CK40" s="80">
        <v>15</v>
      </c>
      <c r="CL40" s="82">
        <v>0</v>
      </c>
      <c r="CM40" s="82">
        <v>0</v>
      </c>
      <c r="CN40" s="82">
        <v>0</v>
      </c>
      <c r="CO40" s="82">
        <v>0</v>
      </c>
      <c r="CP40" s="81">
        <f t="shared" si="33"/>
        <v>189.22902494331066</v>
      </c>
      <c r="EK40" s="1"/>
    </row>
    <row r="41" spans="1:176">
      <c r="A41" s="1">
        <v>56</v>
      </c>
      <c r="B41" s="1" t="s">
        <v>848</v>
      </c>
      <c r="C41" s="57" t="s">
        <v>243</v>
      </c>
      <c r="D41" s="99" t="s">
        <v>135</v>
      </c>
      <c r="F41" s="59" t="s">
        <v>187</v>
      </c>
      <c r="G41" s="37">
        <v>191</v>
      </c>
      <c r="H41" s="60">
        <f t="shared" si="20"/>
        <v>1.91</v>
      </c>
      <c r="I41" s="37">
        <v>172</v>
      </c>
      <c r="J41" s="62">
        <f t="shared" si="19"/>
        <v>90.052356020942412</v>
      </c>
      <c r="K41" s="63" t="s">
        <v>171</v>
      </c>
      <c r="L41" s="64">
        <v>93</v>
      </c>
      <c r="M41" s="1">
        <v>86</v>
      </c>
      <c r="N41" s="1">
        <v>98</v>
      </c>
      <c r="O41" s="1">
        <v>93</v>
      </c>
      <c r="P41" s="1">
        <v>94</v>
      </c>
      <c r="Q41" s="65">
        <v>96</v>
      </c>
      <c r="R41" s="8">
        <v>25</v>
      </c>
      <c r="S41" s="1">
        <v>25</v>
      </c>
      <c r="T41" s="1">
        <v>50</v>
      </c>
      <c r="U41" s="1">
        <v>19</v>
      </c>
      <c r="V41" s="287">
        <v>8.5</v>
      </c>
      <c r="W41" s="288">
        <v>7.8</v>
      </c>
      <c r="X41" s="64">
        <v>10</v>
      </c>
      <c r="Y41" s="80">
        <v>50</v>
      </c>
      <c r="Z41" s="9">
        <v>40</v>
      </c>
      <c r="AM41" s="73">
        <v>9</v>
      </c>
      <c r="AQ41" s="79">
        <v>0</v>
      </c>
      <c r="AR41" s="80">
        <v>0</v>
      </c>
      <c r="AS41" s="80">
        <v>0</v>
      </c>
      <c r="AT41" s="80">
        <v>0</v>
      </c>
      <c r="AU41" s="80">
        <v>0</v>
      </c>
      <c r="AV41" s="80">
        <v>0</v>
      </c>
      <c r="AW41" s="80">
        <v>0</v>
      </c>
      <c r="AX41" s="80">
        <v>5</v>
      </c>
      <c r="AY41" s="80">
        <v>40</v>
      </c>
      <c r="AZ41" s="80">
        <v>15</v>
      </c>
      <c r="BA41" s="80">
        <v>0</v>
      </c>
      <c r="BB41" s="80">
        <v>0</v>
      </c>
      <c r="BC41" s="80">
        <v>0</v>
      </c>
      <c r="BD41" s="80">
        <v>0</v>
      </c>
      <c r="BE41" s="80">
        <v>0</v>
      </c>
      <c r="BF41" s="80">
        <v>0</v>
      </c>
      <c r="BG41" s="80">
        <v>40</v>
      </c>
      <c r="BH41" s="80">
        <v>0</v>
      </c>
      <c r="BI41" s="80">
        <v>0</v>
      </c>
      <c r="BJ41" s="80">
        <v>0</v>
      </c>
      <c r="BK41" s="80">
        <v>0</v>
      </c>
      <c r="BL41" s="80">
        <v>0</v>
      </c>
      <c r="BM41" s="80">
        <v>0</v>
      </c>
      <c r="BN41" s="80">
        <v>0</v>
      </c>
      <c r="BO41" s="80">
        <v>0</v>
      </c>
      <c r="BP41" s="80">
        <v>0</v>
      </c>
      <c r="BQ41" s="80">
        <v>0</v>
      </c>
      <c r="BR41" s="80">
        <v>0</v>
      </c>
      <c r="BS41" s="80">
        <v>0</v>
      </c>
      <c r="BT41" s="81">
        <f t="shared" si="1"/>
        <v>103.05555555555556</v>
      </c>
      <c r="BU41" s="89">
        <v>0</v>
      </c>
      <c r="BV41" s="82">
        <v>0</v>
      </c>
      <c r="BW41" s="1">
        <v>10</v>
      </c>
      <c r="BX41" s="82">
        <v>0</v>
      </c>
      <c r="BY41" s="1">
        <v>30</v>
      </c>
      <c r="BZ41" s="82">
        <v>0</v>
      </c>
      <c r="CA41" s="82">
        <v>0</v>
      </c>
      <c r="CB41" s="82">
        <v>0</v>
      </c>
      <c r="CC41" s="80">
        <v>20</v>
      </c>
      <c r="CD41" s="1">
        <v>30</v>
      </c>
      <c r="CE41" s="82">
        <v>0</v>
      </c>
      <c r="CF41" s="80">
        <v>10</v>
      </c>
      <c r="CG41" s="82">
        <v>0</v>
      </c>
      <c r="CH41" s="82">
        <v>0</v>
      </c>
      <c r="CI41" s="82">
        <v>0</v>
      </c>
      <c r="CJ41" s="82">
        <v>0</v>
      </c>
      <c r="CK41" s="82">
        <v>0</v>
      </c>
      <c r="CL41" s="82">
        <v>0</v>
      </c>
      <c r="CM41" s="82">
        <v>0</v>
      </c>
      <c r="CN41" s="82">
        <v>0</v>
      </c>
      <c r="CO41" s="82">
        <v>0</v>
      </c>
      <c r="CP41" s="81">
        <f t="shared" si="33"/>
        <v>91.609977324263042</v>
      </c>
      <c r="EK41" s="1"/>
    </row>
    <row r="42" spans="1:176" s="80" customFormat="1" ht="16.5">
      <c r="A42" s="1">
        <v>57</v>
      </c>
      <c r="B42" s="80" t="s">
        <v>244</v>
      </c>
      <c r="E42" s="101" t="s">
        <v>245</v>
      </c>
      <c r="F42" s="84"/>
      <c r="G42" s="37">
        <v>563</v>
      </c>
      <c r="H42" s="60">
        <f t="shared" si="20"/>
        <v>5.63</v>
      </c>
      <c r="I42" s="37">
        <v>206</v>
      </c>
      <c r="J42" s="62">
        <f t="shared" si="19"/>
        <v>36.589698046181169</v>
      </c>
      <c r="K42" s="63" t="s">
        <v>171</v>
      </c>
      <c r="L42" s="64">
        <v>93</v>
      </c>
      <c r="M42" s="1">
        <v>91</v>
      </c>
      <c r="N42" s="1">
        <v>93</v>
      </c>
      <c r="O42" s="1">
        <v>92</v>
      </c>
      <c r="P42" s="1">
        <v>93</v>
      </c>
      <c r="Q42" s="65">
        <v>96</v>
      </c>
      <c r="R42" s="202"/>
      <c r="W42" s="131"/>
      <c r="X42" s="79"/>
      <c r="Z42" s="131"/>
      <c r="AA42" s="132"/>
      <c r="AB42" s="133"/>
      <c r="AC42" s="134"/>
      <c r="AD42" s="135"/>
      <c r="AE42" s="136"/>
      <c r="AF42" s="137"/>
      <c r="AG42" s="138"/>
      <c r="AH42" s="139"/>
      <c r="AI42" s="140"/>
      <c r="AJ42" s="141"/>
      <c r="AK42" s="142"/>
      <c r="AL42" s="139"/>
      <c r="AM42" s="140"/>
      <c r="AN42" s="143"/>
      <c r="AO42" s="144"/>
      <c r="AP42" s="145"/>
      <c r="AQ42" s="79">
        <v>0</v>
      </c>
      <c r="AR42" s="80">
        <v>15</v>
      </c>
      <c r="AS42" s="80">
        <v>0</v>
      </c>
      <c r="AT42" s="80">
        <v>0</v>
      </c>
      <c r="AU42" s="80">
        <v>0</v>
      </c>
      <c r="AV42" s="80">
        <v>0</v>
      </c>
      <c r="AW42" s="80">
        <v>0</v>
      </c>
      <c r="AX42" s="80">
        <v>30</v>
      </c>
      <c r="AY42" s="80">
        <v>0</v>
      </c>
      <c r="AZ42" s="80">
        <v>0</v>
      </c>
      <c r="BA42" s="80">
        <v>0</v>
      </c>
      <c r="BB42" s="80">
        <v>0</v>
      </c>
      <c r="BC42" s="80">
        <v>0</v>
      </c>
      <c r="BD42" s="80">
        <v>0</v>
      </c>
      <c r="BE42" s="80">
        <v>0</v>
      </c>
      <c r="BF42" s="80">
        <v>0</v>
      </c>
      <c r="BG42" s="80">
        <v>0</v>
      </c>
      <c r="BH42" s="80">
        <v>0</v>
      </c>
      <c r="BI42" s="80">
        <v>0</v>
      </c>
      <c r="BJ42" s="80">
        <v>0</v>
      </c>
      <c r="BK42" s="80">
        <v>0</v>
      </c>
      <c r="BL42" s="80">
        <v>0</v>
      </c>
      <c r="BM42" s="80">
        <v>55</v>
      </c>
      <c r="BN42" s="80">
        <v>0</v>
      </c>
      <c r="BO42" s="80">
        <v>0</v>
      </c>
      <c r="BP42" s="80">
        <v>0</v>
      </c>
      <c r="BQ42" s="80">
        <v>0</v>
      </c>
      <c r="BR42" s="80">
        <v>0</v>
      </c>
      <c r="BS42" s="80">
        <v>0</v>
      </c>
      <c r="BT42" s="81">
        <f t="shared" si="1"/>
        <v>97.222222222222214</v>
      </c>
      <c r="BU42" s="79">
        <v>0</v>
      </c>
      <c r="BV42" s="80">
        <v>100</v>
      </c>
      <c r="BW42" s="80">
        <v>0</v>
      </c>
      <c r="BX42" s="80">
        <v>0</v>
      </c>
      <c r="BY42" s="80">
        <v>0</v>
      </c>
      <c r="BZ42" s="80">
        <v>0</v>
      </c>
      <c r="CA42" s="80">
        <v>0</v>
      </c>
      <c r="CB42" s="80">
        <v>0</v>
      </c>
      <c r="CC42" s="80">
        <v>0</v>
      </c>
      <c r="CD42" s="80">
        <v>0</v>
      </c>
      <c r="CE42" s="80">
        <v>0</v>
      </c>
      <c r="CF42" s="80">
        <v>0</v>
      </c>
      <c r="CG42" s="80">
        <v>0</v>
      </c>
      <c r="CH42" s="80">
        <v>0</v>
      </c>
      <c r="CI42" s="80">
        <v>0</v>
      </c>
      <c r="CJ42" s="80">
        <v>0</v>
      </c>
      <c r="CK42" s="80">
        <v>0</v>
      </c>
      <c r="CL42" s="80">
        <v>0</v>
      </c>
      <c r="CM42" s="80">
        <v>0</v>
      </c>
      <c r="CN42" s="80">
        <v>0</v>
      </c>
      <c r="CO42" s="80">
        <v>0</v>
      </c>
      <c r="CP42" s="81">
        <f t="shared" si="33"/>
        <v>453.51473922902494</v>
      </c>
      <c r="CQ42" s="203"/>
      <c r="CR42" s="64"/>
      <c r="CS42" s="36"/>
      <c r="CT42" s="36"/>
      <c r="CU42" s="36"/>
      <c r="CV42" s="63"/>
      <c r="CW42" s="83"/>
      <c r="CX42" s="36"/>
      <c r="CY42" s="36"/>
      <c r="CZ42" s="36"/>
      <c r="DA42" s="63"/>
      <c r="DB42" s="84"/>
      <c r="DC42" s="36"/>
      <c r="DD42" s="36"/>
      <c r="DE42" s="36"/>
      <c r="DF42" s="63"/>
      <c r="DG42" s="84"/>
      <c r="DH42" s="36"/>
      <c r="DI42" s="36"/>
      <c r="DJ42" s="36"/>
      <c r="DK42" s="63"/>
      <c r="DL42" s="84"/>
      <c r="DM42" s="36"/>
      <c r="DN42" s="36"/>
      <c r="DO42" s="36"/>
      <c r="DP42" s="63"/>
      <c r="DQ42" s="84"/>
      <c r="DR42" s="36"/>
      <c r="DS42" s="36"/>
      <c r="DT42" s="36"/>
      <c r="DU42" s="63"/>
      <c r="DV42" s="84"/>
      <c r="DW42" s="36"/>
      <c r="DX42" s="36"/>
      <c r="DY42" s="36"/>
      <c r="DZ42" s="2"/>
      <c r="EA42" s="84"/>
      <c r="EB42" s="36"/>
      <c r="EC42" s="36"/>
      <c r="ED42" s="36"/>
      <c r="EE42" s="204"/>
      <c r="EF42" s="202"/>
    </row>
    <row r="43" spans="1:176">
      <c r="A43" s="1">
        <v>58</v>
      </c>
      <c r="B43" s="1" t="s">
        <v>246</v>
      </c>
      <c r="C43" s="57" t="s">
        <v>247</v>
      </c>
      <c r="D43" s="99" t="s">
        <v>248</v>
      </c>
      <c r="F43" s="59" t="s">
        <v>120</v>
      </c>
      <c r="G43" s="37">
        <v>272</v>
      </c>
      <c r="H43" s="60">
        <f t="shared" si="20"/>
        <v>2.72</v>
      </c>
      <c r="I43" s="37">
        <v>256</v>
      </c>
      <c r="J43" s="62">
        <f t="shared" si="19"/>
        <v>94.117647058823536</v>
      </c>
      <c r="K43" s="63" t="s">
        <v>171</v>
      </c>
      <c r="L43" s="64">
        <v>93</v>
      </c>
      <c r="M43" s="1">
        <v>89</v>
      </c>
      <c r="N43" s="1">
        <v>95</v>
      </c>
      <c r="O43" s="1">
        <v>90</v>
      </c>
      <c r="P43" s="1">
        <v>93</v>
      </c>
      <c r="Q43" s="65">
        <v>97</v>
      </c>
      <c r="R43" s="8">
        <v>100000</v>
      </c>
      <c r="S43" s="1">
        <v>50</v>
      </c>
      <c r="T43" s="1">
        <v>100</v>
      </c>
      <c r="U43" s="287">
        <v>19.600000000000001</v>
      </c>
      <c r="V43" s="287">
        <v>8.5</v>
      </c>
      <c r="W43" s="288">
        <v>8.4</v>
      </c>
      <c r="X43" s="64">
        <v>50</v>
      </c>
      <c r="Y43" s="80">
        <v>30</v>
      </c>
      <c r="Z43" s="9">
        <v>20</v>
      </c>
      <c r="AA43" s="205"/>
      <c r="AL43" s="72">
        <v>15</v>
      </c>
      <c r="AQ43" s="79">
        <v>0</v>
      </c>
      <c r="AR43" s="80">
        <v>0</v>
      </c>
      <c r="AS43" s="80">
        <v>0</v>
      </c>
      <c r="AT43" s="80">
        <v>0</v>
      </c>
      <c r="AU43" s="80">
        <v>0</v>
      </c>
      <c r="AV43" s="80">
        <v>0</v>
      </c>
      <c r="AW43" s="80">
        <v>0</v>
      </c>
      <c r="AX43" s="80">
        <v>0</v>
      </c>
      <c r="AY43" s="80">
        <v>30</v>
      </c>
      <c r="AZ43" s="80">
        <v>0</v>
      </c>
      <c r="BA43" s="80">
        <v>0</v>
      </c>
      <c r="BB43" s="80">
        <v>0</v>
      </c>
      <c r="BC43" s="80">
        <v>10</v>
      </c>
      <c r="BD43" s="80">
        <v>0</v>
      </c>
      <c r="BE43" s="80">
        <v>0</v>
      </c>
      <c r="BF43" s="80">
        <v>0</v>
      </c>
      <c r="BG43" s="80">
        <v>0</v>
      </c>
      <c r="BH43" s="80">
        <v>0</v>
      </c>
      <c r="BI43" s="80">
        <v>20</v>
      </c>
      <c r="BJ43" s="80">
        <v>0</v>
      </c>
      <c r="BK43" s="80">
        <v>0</v>
      </c>
      <c r="BL43" s="80">
        <v>0</v>
      </c>
      <c r="BM43" s="80">
        <v>10</v>
      </c>
      <c r="BN43" s="80">
        <v>0</v>
      </c>
      <c r="BO43" s="80">
        <v>0</v>
      </c>
      <c r="BP43" s="80">
        <v>0</v>
      </c>
      <c r="BQ43" s="80">
        <v>30</v>
      </c>
      <c r="BR43" s="80">
        <v>0</v>
      </c>
      <c r="BS43" s="80">
        <v>0</v>
      </c>
      <c r="BT43" s="81">
        <f t="shared" si="1"/>
        <v>68.888888888888886</v>
      </c>
      <c r="BU43" s="89">
        <v>0</v>
      </c>
      <c r="BV43" s="82">
        <v>0</v>
      </c>
      <c r="BW43" s="82">
        <v>0</v>
      </c>
      <c r="BX43" s="82">
        <v>0</v>
      </c>
      <c r="BY43" s="82">
        <v>0</v>
      </c>
      <c r="BZ43" s="1">
        <v>30</v>
      </c>
      <c r="CA43" s="80">
        <v>10</v>
      </c>
      <c r="CB43" s="82">
        <v>0</v>
      </c>
      <c r="CC43" s="82">
        <v>0</v>
      </c>
      <c r="CD43" s="1">
        <v>30</v>
      </c>
      <c r="CE43" s="80">
        <v>10</v>
      </c>
      <c r="CF43" s="82">
        <v>0</v>
      </c>
      <c r="CG43" s="82">
        <v>0</v>
      </c>
      <c r="CH43" s="80">
        <v>10</v>
      </c>
      <c r="CI43" s="82">
        <v>0</v>
      </c>
      <c r="CJ43" s="82">
        <v>0</v>
      </c>
      <c r="CK43" s="1">
        <v>10</v>
      </c>
      <c r="CL43" s="82">
        <v>0</v>
      </c>
      <c r="CM43" s="82">
        <v>0</v>
      </c>
      <c r="CN43" s="82">
        <v>0</v>
      </c>
      <c r="CO43" s="82">
        <v>0</v>
      </c>
      <c r="CP43" s="81">
        <f t="shared" si="33"/>
        <v>82.086167800453509</v>
      </c>
      <c r="EK43" s="1"/>
      <c r="FE43" s="206"/>
    </row>
    <row r="44" spans="1:176" s="127" customFormat="1">
      <c r="A44" s="1">
        <v>59</v>
      </c>
      <c r="B44" s="82" t="s">
        <v>841</v>
      </c>
      <c r="C44" s="207" t="s">
        <v>250</v>
      </c>
      <c r="D44" s="99" t="s">
        <v>251</v>
      </c>
      <c r="E44" s="2"/>
      <c r="F44" s="59" t="s">
        <v>137</v>
      </c>
      <c r="G44" s="37">
        <v>1756</v>
      </c>
      <c r="H44" s="60">
        <f t="shared" si="20"/>
        <v>17.559999999999999</v>
      </c>
      <c r="I44" s="37">
        <v>600</v>
      </c>
      <c r="J44" s="62">
        <f t="shared" si="19"/>
        <v>34.168564920273347</v>
      </c>
      <c r="K44" s="63" t="s">
        <v>171</v>
      </c>
      <c r="L44" s="183">
        <v>93</v>
      </c>
      <c r="M44" s="127">
        <v>91</v>
      </c>
      <c r="N44" s="127">
        <v>94</v>
      </c>
      <c r="O44" s="127">
        <v>92</v>
      </c>
      <c r="P44" s="127">
        <v>90</v>
      </c>
      <c r="Q44" s="184">
        <v>95</v>
      </c>
      <c r="R44" s="185">
        <v>50000</v>
      </c>
      <c r="S44" s="127">
        <v>100</v>
      </c>
      <c r="T44" s="127">
        <v>150</v>
      </c>
      <c r="U44" s="82"/>
      <c r="V44" s="82"/>
      <c r="W44" s="66"/>
      <c r="X44" s="183">
        <v>70</v>
      </c>
      <c r="Y44" s="80">
        <v>30</v>
      </c>
      <c r="Z44" s="159">
        <v>0</v>
      </c>
      <c r="AA44" s="107"/>
      <c r="AB44" s="108"/>
      <c r="AC44" s="109"/>
      <c r="AD44" s="110"/>
      <c r="AE44" s="111"/>
      <c r="AF44" s="112"/>
      <c r="AG44" s="113"/>
      <c r="AH44" s="114"/>
      <c r="AI44" s="115"/>
      <c r="AJ44" s="116"/>
      <c r="AK44" s="117"/>
      <c r="AL44" s="114"/>
      <c r="AM44" s="115"/>
      <c r="AN44" s="118"/>
      <c r="AO44" s="119"/>
      <c r="AP44" s="120"/>
      <c r="AQ44" s="79">
        <v>0</v>
      </c>
      <c r="AR44" s="80">
        <v>0</v>
      </c>
      <c r="AS44" s="80">
        <v>0</v>
      </c>
      <c r="AT44" s="80">
        <v>0</v>
      </c>
      <c r="AU44" s="80">
        <v>0</v>
      </c>
      <c r="AV44" s="80">
        <v>0</v>
      </c>
      <c r="AW44" s="80">
        <v>0</v>
      </c>
      <c r="AX44" s="80">
        <v>20</v>
      </c>
      <c r="AY44" s="80">
        <v>0</v>
      </c>
      <c r="AZ44" s="80">
        <v>0</v>
      </c>
      <c r="BA44" s="80">
        <v>0</v>
      </c>
      <c r="BB44" s="80">
        <v>0</v>
      </c>
      <c r="BC44" s="80">
        <v>0</v>
      </c>
      <c r="BD44" s="80">
        <v>55</v>
      </c>
      <c r="BE44" s="80">
        <v>0</v>
      </c>
      <c r="BF44" s="80">
        <v>10</v>
      </c>
      <c r="BG44" s="80">
        <v>0</v>
      </c>
      <c r="BH44" s="80">
        <v>0</v>
      </c>
      <c r="BI44" s="80">
        <v>0</v>
      </c>
      <c r="BJ44" s="80">
        <v>0</v>
      </c>
      <c r="BK44" s="80">
        <v>0</v>
      </c>
      <c r="BL44" s="80">
        <v>0</v>
      </c>
      <c r="BM44" s="80">
        <v>0</v>
      </c>
      <c r="BN44" s="80">
        <v>15</v>
      </c>
      <c r="BO44" s="80">
        <v>0</v>
      </c>
      <c r="BP44" s="80">
        <v>0</v>
      </c>
      <c r="BQ44" s="80">
        <v>0</v>
      </c>
      <c r="BR44" s="80">
        <v>0</v>
      </c>
      <c r="BS44" s="80">
        <v>0</v>
      </c>
      <c r="BT44" s="81">
        <f t="shared" si="1"/>
        <v>100.55555555555556</v>
      </c>
      <c r="BU44" s="89">
        <v>0</v>
      </c>
      <c r="BV44" s="80">
        <v>20</v>
      </c>
      <c r="BW44" s="82">
        <v>0</v>
      </c>
      <c r="BX44" s="80">
        <v>20</v>
      </c>
      <c r="BY44" s="82">
        <v>0</v>
      </c>
      <c r="BZ44" s="127">
        <v>30</v>
      </c>
      <c r="CA44" s="82">
        <v>0</v>
      </c>
      <c r="CB44" s="82">
        <v>0</v>
      </c>
      <c r="CC44" s="82">
        <v>0</v>
      </c>
      <c r="CD44" s="127">
        <v>10</v>
      </c>
      <c r="CE44" s="82">
        <v>0</v>
      </c>
      <c r="CF44" s="82">
        <v>0</v>
      </c>
      <c r="CG44" s="82">
        <v>0</v>
      </c>
      <c r="CH44" s="80">
        <v>20</v>
      </c>
      <c r="CI44" s="82">
        <v>0</v>
      </c>
      <c r="CJ44" s="82">
        <v>0</v>
      </c>
      <c r="CK44" s="82">
        <v>0</v>
      </c>
      <c r="CL44" s="82">
        <v>0</v>
      </c>
      <c r="CM44" s="82">
        <v>0</v>
      </c>
      <c r="CN44" s="82">
        <v>0</v>
      </c>
      <c r="CO44" s="82">
        <v>0</v>
      </c>
      <c r="CP44" s="199">
        <f t="shared" si="33"/>
        <v>82.086167800453509</v>
      </c>
      <c r="CQ44" s="200"/>
      <c r="CR44" s="183"/>
      <c r="CS44" s="36"/>
      <c r="CT44" s="36"/>
      <c r="CU44" s="36"/>
      <c r="CV44" s="63"/>
      <c r="CW44" s="83"/>
      <c r="CX44" s="36"/>
      <c r="CY44" s="36"/>
      <c r="CZ44" s="36"/>
      <c r="DA44" s="63"/>
      <c r="DB44" s="84"/>
      <c r="DC44" s="36"/>
      <c r="DD44" s="36"/>
      <c r="DE44" s="36"/>
      <c r="DF44" s="63"/>
      <c r="DG44" s="84"/>
      <c r="DH44" s="36"/>
      <c r="DI44" s="36"/>
      <c r="DJ44" s="36"/>
      <c r="DK44" s="63"/>
      <c r="DL44" s="84"/>
      <c r="DM44" s="36"/>
      <c r="DN44" s="36"/>
      <c r="DO44" s="36"/>
      <c r="DP44" s="63"/>
      <c r="DQ44" s="84"/>
      <c r="DR44" s="36"/>
      <c r="DS44" s="36"/>
      <c r="DT44" s="36"/>
      <c r="DU44" s="63"/>
      <c r="DV44" s="84">
        <v>970</v>
      </c>
      <c r="DW44" s="36">
        <v>829</v>
      </c>
      <c r="DX44" s="36">
        <f>DW44*100/DV44</f>
        <v>85.463917525773198</v>
      </c>
      <c r="DY44" s="36">
        <v>292</v>
      </c>
      <c r="DZ44" s="2">
        <f>DY44*100/DV44</f>
        <v>30.103092783505154</v>
      </c>
      <c r="EA44" s="84">
        <v>1249</v>
      </c>
      <c r="EB44" s="36">
        <v>1081</v>
      </c>
      <c r="EC44" s="36">
        <f>EB44*100/EA44</f>
        <v>86.549239391513211</v>
      </c>
      <c r="ED44" s="36">
        <v>400</v>
      </c>
      <c r="EE44" s="201">
        <f>ED44*100/EA44</f>
        <v>32.025620496397117</v>
      </c>
      <c r="EF44" s="185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</row>
    <row r="45" spans="1:176">
      <c r="A45" s="1">
        <v>60</v>
      </c>
      <c r="B45" s="1" t="s">
        <v>252</v>
      </c>
      <c r="C45" s="57" t="s">
        <v>253</v>
      </c>
      <c r="D45" s="99" t="s">
        <v>254</v>
      </c>
      <c r="F45" s="59" t="s">
        <v>120</v>
      </c>
      <c r="G45" s="37">
        <v>359</v>
      </c>
      <c r="H45" s="60">
        <f t="shared" si="20"/>
        <v>3.59</v>
      </c>
      <c r="I45" s="37">
        <v>348</v>
      </c>
      <c r="J45" s="62">
        <f t="shared" si="19"/>
        <v>96.935933147632312</v>
      </c>
      <c r="K45" s="63" t="s">
        <v>171</v>
      </c>
      <c r="L45" s="64">
        <v>92</v>
      </c>
      <c r="M45" s="1">
        <v>89</v>
      </c>
      <c r="N45" s="1">
        <v>95</v>
      </c>
      <c r="O45" s="1">
        <v>90</v>
      </c>
      <c r="P45" s="1">
        <v>93</v>
      </c>
      <c r="Q45" s="65">
        <v>95</v>
      </c>
      <c r="R45" s="8">
        <v>10000</v>
      </c>
      <c r="S45" s="1">
        <v>25</v>
      </c>
      <c r="T45" s="1">
        <v>50</v>
      </c>
      <c r="X45" s="64">
        <v>10</v>
      </c>
      <c r="Y45" s="80">
        <v>50</v>
      </c>
      <c r="Z45" s="9">
        <v>40</v>
      </c>
      <c r="AQ45" s="79">
        <v>0</v>
      </c>
      <c r="AR45" s="80">
        <v>0</v>
      </c>
      <c r="AS45" s="80">
        <v>0</v>
      </c>
      <c r="AT45" s="80">
        <v>0</v>
      </c>
      <c r="AU45" s="80">
        <v>0</v>
      </c>
      <c r="AV45" s="80">
        <v>0</v>
      </c>
      <c r="AW45" s="80">
        <v>0</v>
      </c>
      <c r="AX45" s="80">
        <v>0</v>
      </c>
      <c r="AY45" s="80">
        <v>20</v>
      </c>
      <c r="AZ45" s="80">
        <v>5</v>
      </c>
      <c r="BA45" s="80">
        <v>10</v>
      </c>
      <c r="BB45" s="80">
        <v>0</v>
      </c>
      <c r="BC45" s="80">
        <v>10</v>
      </c>
      <c r="BD45" s="80">
        <v>0</v>
      </c>
      <c r="BE45" s="80">
        <v>0</v>
      </c>
      <c r="BF45" s="80">
        <v>0</v>
      </c>
      <c r="BG45" s="80">
        <v>0</v>
      </c>
      <c r="BH45" s="80">
        <v>0</v>
      </c>
      <c r="BI45" s="80">
        <v>10</v>
      </c>
      <c r="BJ45" s="80">
        <v>10</v>
      </c>
      <c r="BK45" s="80">
        <v>0</v>
      </c>
      <c r="BL45" s="80">
        <v>0</v>
      </c>
      <c r="BM45" s="80">
        <v>0</v>
      </c>
      <c r="BN45" s="80">
        <v>0</v>
      </c>
      <c r="BO45" s="80">
        <v>30</v>
      </c>
      <c r="BP45" s="80">
        <v>5</v>
      </c>
      <c r="BQ45" s="80">
        <v>0</v>
      </c>
      <c r="BR45" s="80">
        <v>0</v>
      </c>
      <c r="BS45" s="80">
        <v>0</v>
      </c>
      <c r="BT45" s="81">
        <f t="shared" si="1"/>
        <v>47.222222222222229</v>
      </c>
      <c r="BU45" s="89">
        <v>0</v>
      </c>
      <c r="BV45" s="82">
        <v>0</v>
      </c>
      <c r="BW45" s="80">
        <v>10</v>
      </c>
      <c r="BX45" s="80">
        <v>25</v>
      </c>
      <c r="BY45" s="82">
        <v>0</v>
      </c>
      <c r="BZ45" s="82">
        <v>0</v>
      </c>
      <c r="CA45" s="82">
        <v>0</v>
      </c>
      <c r="CB45" s="82">
        <v>0</v>
      </c>
      <c r="CC45" s="82">
        <v>0</v>
      </c>
      <c r="CD45" s="1">
        <v>15</v>
      </c>
      <c r="CE45" s="82">
        <v>0</v>
      </c>
      <c r="CF45" s="82">
        <v>0</v>
      </c>
      <c r="CG45" s="82">
        <v>0</v>
      </c>
      <c r="CH45" s="1">
        <v>15</v>
      </c>
      <c r="CI45" s="82">
        <v>0</v>
      </c>
      <c r="CJ45" s="82">
        <v>0</v>
      </c>
      <c r="CK45" s="1">
        <v>15</v>
      </c>
      <c r="CL45" s="82">
        <v>0</v>
      </c>
      <c r="CM45" s="82">
        <v>0</v>
      </c>
      <c r="CN45" s="82">
        <v>0</v>
      </c>
      <c r="CO45" s="1">
        <v>20</v>
      </c>
      <c r="CP45" s="81">
        <f t="shared" si="33"/>
        <v>63.038548752834458</v>
      </c>
      <c r="CR45" s="177"/>
      <c r="CS45" s="170"/>
      <c r="CT45" s="170"/>
      <c r="CU45" s="170"/>
      <c r="CV45" s="178"/>
      <c r="CW45" s="181"/>
      <c r="CX45" s="170"/>
      <c r="CY45" s="170"/>
      <c r="CZ45" s="170"/>
      <c r="DA45" s="178"/>
      <c r="DB45" s="179"/>
      <c r="DC45" s="170"/>
      <c r="DD45" s="170"/>
      <c r="DE45" s="170"/>
      <c r="DF45" s="178"/>
      <c r="DG45" s="179"/>
      <c r="DH45" s="170"/>
      <c r="DI45" s="170"/>
      <c r="DJ45" s="170"/>
      <c r="DK45" s="178"/>
      <c r="DL45" s="179"/>
      <c r="DM45" s="170"/>
      <c r="DN45" s="170"/>
      <c r="DO45" s="170"/>
      <c r="DP45" s="178"/>
      <c r="DQ45" s="179"/>
      <c r="DR45" s="170"/>
      <c r="DS45" s="170"/>
      <c r="DT45" s="170"/>
      <c r="DU45" s="178"/>
      <c r="DV45" s="179"/>
      <c r="DW45" s="170"/>
      <c r="DX45" s="170"/>
      <c r="DY45" s="170"/>
      <c r="DZ45" s="182"/>
      <c r="EA45" s="84">
        <v>615</v>
      </c>
      <c r="EB45" s="36">
        <v>478</v>
      </c>
      <c r="EC45" s="36">
        <f>EB45*100/EA45</f>
        <v>77.723577235772353</v>
      </c>
      <c r="ED45" s="36">
        <v>75</v>
      </c>
      <c r="EE45" s="85">
        <f>ED45*100/EA45</f>
        <v>12.195121951219512</v>
      </c>
      <c r="EK45" s="1"/>
    </row>
    <row r="46" spans="1:176">
      <c r="A46" s="1">
        <v>61</v>
      </c>
      <c r="B46" s="1" t="s">
        <v>255</v>
      </c>
      <c r="G46" s="37">
        <v>669</v>
      </c>
      <c r="H46" s="60">
        <f t="shared" si="20"/>
        <v>6.69</v>
      </c>
      <c r="I46" s="37">
        <v>122</v>
      </c>
      <c r="J46" s="62">
        <f t="shared" si="19"/>
        <v>18.236173393124066</v>
      </c>
      <c r="K46" s="63" t="s">
        <v>171</v>
      </c>
      <c r="L46" s="64">
        <v>92</v>
      </c>
      <c r="M46" s="1">
        <v>91</v>
      </c>
      <c r="N46" s="1">
        <v>95</v>
      </c>
      <c r="O46" s="1">
        <v>90</v>
      </c>
      <c r="P46" s="1">
        <v>93</v>
      </c>
      <c r="Q46" s="65">
        <v>93</v>
      </c>
      <c r="Y46" s="80"/>
      <c r="AQ46" s="79">
        <v>0</v>
      </c>
      <c r="AR46" s="80">
        <v>10</v>
      </c>
      <c r="AS46" s="80">
        <v>0</v>
      </c>
      <c r="AT46" s="80">
        <v>0</v>
      </c>
      <c r="AU46" s="80">
        <v>0</v>
      </c>
      <c r="AV46" s="80">
        <v>0</v>
      </c>
      <c r="AW46" s="80">
        <v>0</v>
      </c>
      <c r="AX46" s="80">
        <v>35</v>
      </c>
      <c r="AY46" s="80">
        <v>0</v>
      </c>
      <c r="AZ46" s="80">
        <v>10</v>
      </c>
      <c r="BA46" s="80">
        <v>0</v>
      </c>
      <c r="BB46" s="80">
        <v>0</v>
      </c>
      <c r="BC46" s="80">
        <v>0</v>
      </c>
      <c r="BD46" s="80">
        <v>0</v>
      </c>
      <c r="BE46" s="80">
        <v>0</v>
      </c>
      <c r="BF46" s="80">
        <v>0</v>
      </c>
      <c r="BG46" s="80">
        <v>0</v>
      </c>
      <c r="BH46" s="80">
        <v>0</v>
      </c>
      <c r="BI46" s="80">
        <v>0</v>
      </c>
      <c r="BJ46" s="80">
        <v>0</v>
      </c>
      <c r="BK46" s="80">
        <v>0</v>
      </c>
      <c r="BL46" s="80">
        <v>0</v>
      </c>
      <c r="BM46" s="80">
        <v>45</v>
      </c>
      <c r="BN46" s="80">
        <v>0</v>
      </c>
      <c r="BO46" s="80">
        <v>0</v>
      </c>
      <c r="BP46" s="80">
        <v>0</v>
      </c>
      <c r="BQ46" s="80">
        <v>0</v>
      </c>
      <c r="BR46" s="80">
        <v>0</v>
      </c>
      <c r="BS46" s="80">
        <v>0</v>
      </c>
      <c r="BT46" s="81">
        <f t="shared" si="1"/>
        <v>63.055555555555557</v>
      </c>
      <c r="BU46" s="64">
        <v>70</v>
      </c>
      <c r="BV46" s="1">
        <v>30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81">
        <f t="shared" si="33"/>
        <v>253.51473922902497</v>
      </c>
      <c r="EK46" s="1"/>
    </row>
    <row r="47" spans="1:176">
      <c r="A47" s="1">
        <v>62</v>
      </c>
      <c r="B47" s="1" t="s">
        <v>256</v>
      </c>
      <c r="C47" s="57" t="s">
        <v>257</v>
      </c>
      <c r="D47" s="99" t="s">
        <v>258</v>
      </c>
      <c r="F47" s="59" t="s">
        <v>137</v>
      </c>
      <c r="G47" s="37">
        <v>1211</v>
      </c>
      <c r="H47" s="60">
        <f t="shared" si="20"/>
        <v>12.11</v>
      </c>
      <c r="I47" s="37">
        <v>308</v>
      </c>
      <c r="J47" s="62">
        <f t="shared" si="19"/>
        <v>25.433526011560694</v>
      </c>
      <c r="K47" s="63" t="s">
        <v>171</v>
      </c>
      <c r="L47" s="64">
        <v>92</v>
      </c>
      <c r="M47" s="1">
        <v>88</v>
      </c>
      <c r="N47" s="1">
        <v>97</v>
      </c>
      <c r="O47" s="1">
        <v>89</v>
      </c>
      <c r="P47" s="1">
        <v>91</v>
      </c>
      <c r="Q47" s="65">
        <v>95</v>
      </c>
      <c r="R47" s="8">
        <v>50000</v>
      </c>
      <c r="S47" s="1">
        <v>25</v>
      </c>
      <c r="T47" s="1">
        <v>50</v>
      </c>
      <c r="X47" s="64">
        <v>40</v>
      </c>
      <c r="Y47" s="80">
        <v>50</v>
      </c>
      <c r="Z47" s="9">
        <v>10</v>
      </c>
      <c r="AQ47" s="79">
        <v>0</v>
      </c>
      <c r="AR47" s="80">
        <v>0</v>
      </c>
      <c r="AS47" s="80">
        <v>0</v>
      </c>
      <c r="AT47" s="80">
        <v>0</v>
      </c>
      <c r="AU47" s="80">
        <v>0</v>
      </c>
      <c r="AV47" s="80">
        <v>0</v>
      </c>
      <c r="AW47" s="80">
        <v>0</v>
      </c>
      <c r="AX47" s="80">
        <v>10</v>
      </c>
      <c r="AY47" s="80">
        <v>20</v>
      </c>
      <c r="AZ47" s="80">
        <v>0</v>
      </c>
      <c r="BA47" s="80">
        <v>0</v>
      </c>
      <c r="BB47" s="80">
        <v>0</v>
      </c>
      <c r="BC47" s="80">
        <v>0</v>
      </c>
      <c r="BD47" s="80">
        <v>0</v>
      </c>
      <c r="BE47" s="80">
        <v>0</v>
      </c>
      <c r="BF47" s="80">
        <v>0</v>
      </c>
      <c r="BG47" s="80">
        <v>0</v>
      </c>
      <c r="BH47" s="80">
        <v>0</v>
      </c>
      <c r="BI47" s="80">
        <v>0</v>
      </c>
      <c r="BJ47" s="80">
        <v>0</v>
      </c>
      <c r="BK47" s="80">
        <v>0</v>
      </c>
      <c r="BL47" s="80">
        <v>10</v>
      </c>
      <c r="BM47" s="80">
        <v>0</v>
      </c>
      <c r="BN47" s="80">
        <v>20</v>
      </c>
      <c r="BO47" s="80">
        <v>10</v>
      </c>
      <c r="BP47" s="80">
        <v>0</v>
      </c>
      <c r="BQ47" s="80">
        <v>30</v>
      </c>
      <c r="BR47" s="80">
        <v>0</v>
      </c>
      <c r="BS47" s="80">
        <v>0</v>
      </c>
      <c r="BT47" s="81">
        <f t="shared" si="1"/>
        <v>52.222222222222229</v>
      </c>
      <c r="BU47" s="89">
        <v>0</v>
      </c>
      <c r="BV47" s="82">
        <v>0</v>
      </c>
      <c r="BW47" s="82">
        <v>0</v>
      </c>
      <c r="BX47" s="82">
        <v>0</v>
      </c>
      <c r="BY47" s="80">
        <v>25</v>
      </c>
      <c r="BZ47" s="1">
        <v>10</v>
      </c>
      <c r="CA47" s="1">
        <v>10</v>
      </c>
      <c r="CB47" s="82">
        <v>0</v>
      </c>
      <c r="CC47" s="82">
        <v>0</v>
      </c>
      <c r="CD47" s="1">
        <v>25</v>
      </c>
      <c r="CE47" s="82">
        <v>0</v>
      </c>
      <c r="CF47" s="82">
        <v>0</v>
      </c>
      <c r="CG47" s="80">
        <v>10</v>
      </c>
      <c r="CH47" s="82">
        <v>0</v>
      </c>
      <c r="CI47" s="82">
        <v>0</v>
      </c>
      <c r="CJ47" s="80">
        <v>10</v>
      </c>
      <c r="CK47" s="82">
        <v>0</v>
      </c>
      <c r="CL47" s="82">
        <v>0</v>
      </c>
      <c r="CM47" s="82">
        <v>0</v>
      </c>
      <c r="CN47" s="82">
        <v>0</v>
      </c>
      <c r="CO47" s="1">
        <v>10</v>
      </c>
      <c r="CP47" s="81">
        <f t="shared" si="33"/>
        <v>60.657596371882079</v>
      </c>
      <c r="EK47" s="1"/>
    </row>
    <row r="48" spans="1:176">
      <c r="A48" s="1">
        <v>63</v>
      </c>
      <c r="B48" s="1" t="s">
        <v>259</v>
      </c>
      <c r="C48" s="57" t="s">
        <v>260</v>
      </c>
      <c r="D48" s="99" t="s">
        <v>261</v>
      </c>
      <c r="F48" s="59" t="s">
        <v>120</v>
      </c>
      <c r="G48" s="37">
        <v>175</v>
      </c>
      <c r="H48" s="60">
        <f t="shared" si="20"/>
        <v>1.75</v>
      </c>
      <c r="I48" s="37">
        <v>130</v>
      </c>
      <c r="J48" s="62">
        <f t="shared" si="19"/>
        <v>74.285714285714292</v>
      </c>
      <c r="K48" s="63" t="s">
        <v>171</v>
      </c>
      <c r="L48" s="64">
        <v>92</v>
      </c>
      <c r="M48" s="1">
        <v>83</v>
      </c>
      <c r="N48" s="1">
        <v>95</v>
      </c>
      <c r="O48" s="1">
        <v>90</v>
      </c>
      <c r="P48" s="1">
        <v>94</v>
      </c>
      <c r="Q48" s="65">
        <v>96</v>
      </c>
      <c r="R48" s="8">
        <v>5000</v>
      </c>
      <c r="S48" s="1">
        <v>25</v>
      </c>
      <c r="T48" s="1">
        <v>50</v>
      </c>
      <c r="X48" s="64">
        <v>33</v>
      </c>
      <c r="Y48" s="80">
        <v>34</v>
      </c>
      <c r="Z48" s="9">
        <v>33</v>
      </c>
      <c r="AQ48" s="79">
        <v>0</v>
      </c>
      <c r="AR48" s="80">
        <v>0</v>
      </c>
      <c r="AS48" s="80">
        <v>0</v>
      </c>
      <c r="AT48" s="80">
        <v>0</v>
      </c>
      <c r="AU48" s="80">
        <v>0</v>
      </c>
      <c r="AV48" s="80">
        <v>0</v>
      </c>
      <c r="AW48" s="80">
        <v>0</v>
      </c>
      <c r="AX48" s="80">
        <v>0</v>
      </c>
      <c r="AY48" s="80">
        <v>0</v>
      </c>
      <c r="AZ48" s="80">
        <v>0</v>
      </c>
      <c r="BA48" s="80">
        <v>0</v>
      </c>
      <c r="BB48" s="80">
        <v>0</v>
      </c>
      <c r="BC48" s="80">
        <v>0</v>
      </c>
      <c r="BD48" s="80">
        <v>0</v>
      </c>
      <c r="BE48" s="80">
        <v>0</v>
      </c>
      <c r="BF48" s="80">
        <v>0</v>
      </c>
      <c r="BG48" s="80">
        <v>0</v>
      </c>
      <c r="BH48" s="80">
        <v>0</v>
      </c>
      <c r="BI48" s="80">
        <v>0</v>
      </c>
      <c r="BJ48" s="80">
        <v>0</v>
      </c>
      <c r="BK48" s="80">
        <v>0</v>
      </c>
      <c r="BL48" s="80">
        <v>25</v>
      </c>
      <c r="BM48" s="80">
        <v>25</v>
      </c>
      <c r="BN48" s="80">
        <v>25</v>
      </c>
      <c r="BO48" s="80">
        <v>0</v>
      </c>
      <c r="BP48" s="80">
        <v>0</v>
      </c>
      <c r="BQ48" s="80">
        <v>25</v>
      </c>
      <c r="BR48" s="80">
        <v>0</v>
      </c>
      <c r="BS48" s="80">
        <v>0</v>
      </c>
      <c r="BT48" s="81">
        <f t="shared" si="1"/>
        <v>72.222222222222214</v>
      </c>
      <c r="BU48" s="89">
        <v>0</v>
      </c>
      <c r="BV48" s="82">
        <v>0</v>
      </c>
      <c r="BW48" s="80">
        <v>100</v>
      </c>
      <c r="BX48" s="82">
        <v>0</v>
      </c>
      <c r="BY48" s="82">
        <v>0</v>
      </c>
      <c r="BZ48" s="82">
        <v>0</v>
      </c>
      <c r="CA48" s="82">
        <v>0</v>
      </c>
      <c r="CB48" s="82">
        <v>0</v>
      </c>
      <c r="CC48" s="82">
        <v>0</v>
      </c>
      <c r="CD48" s="82">
        <v>0</v>
      </c>
      <c r="CE48" s="82">
        <v>0</v>
      </c>
      <c r="CF48" s="82">
        <v>0</v>
      </c>
      <c r="CG48" s="82">
        <v>0</v>
      </c>
      <c r="CH48" s="82">
        <v>0</v>
      </c>
      <c r="CI48" s="82">
        <v>0</v>
      </c>
      <c r="CJ48" s="82">
        <v>0</v>
      </c>
      <c r="CK48" s="82">
        <v>0</v>
      </c>
      <c r="CL48" s="82">
        <v>0</v>
      </c>
      <c r="CM48" s="82">
        <v>0</v>
      </c>
      <c r="CN48" s="82">
        <v>0</v>
      </c>
      <c r="CO48" s="82">
        <v>0</v>
      </c>
      <c r="CP48" s="81">
        <f t="shared" si="33"/>
        <v>453.51473922902494</v>
      </c>
      <c r="EK48" s="1"/>
    </row>
    <row r="49" spans="1:169">
      <c r="A49" s="1">
        <v>65</v>
      </c>
      <c r="B49" s="1" t="s">
        <v>845</v>
      </c>
      <c r="C49" s="57" t="s">
        <v>264</v>
      </c>
      <c r="D49" s="99" t="s">
        <v>146</v>
      </c>
      <c r="F49" s="59" t="s">
        <v>137</v>
      </c>
      <c r="G49" s="37">
        <v>1543</v>
      </c>
      <c r="H49" s="60">
        <f t="shared" si="20"/>
        <v>15.43</v>
      </c>
      <c r="I49" s="37">
        <v>599</v>
      </c>
      <c r="J49" s="62">
        <f t="shared" si="19"/>
        <v>38.820479585223588</v>
      </c>
      <c r="K49" s="63" t="s">
        <v>171</v>
      </c>
      <c r="L49" s="64">
        <v>92</v>
      </c>
      <c r="M49" s="1">
        <v>89</v>
      </c>
      <c r="N49" s="1">
        <v>94</v>
      </c>
      <c r="O49" s="1">
        <v>90</v>
      </c>
      <c r="P49" s="1">
        <v>92</v>
      </c>
      <c r="Q49" s="65">
        <v>94</v>
      </c>
      <c r="R49" s="8">
        <v>50000</v>
      </c>
      <c r="S49" s="1">
        <v>50</v>
      </c>
      <c r="T49" s="1">
        <v>100</v>
      </c>
      <c r="U49" s="1">
        <v>20</v>
      </c>
      <c r="V49" s="1">
        <v>8.8000000000000007</v>
      </c>
      <c r="W49" s="9">
        <v>9.1</v>
      </c>
      <c r="X49" s="64">
        <v>40</v>
      </c>
      <c r="Y49" s="80">
        <v>60</v>
      </c>
      <c r="Z49" s="9">
        <v>0</v>
      </c>
      <c r="AB49" s="124">
        <v>10</v>
      </c>
      <c r="AI49" s="30"/>
      <c r="AJ49" s="31">
        <v>5</v>
      </c>
      <c r="AM49" s="73">
        <v>3</v>
      </c>
      <c r="AQ49" s="79">
        <v>0</v>
      </c>
      <c r="AR49" s="80">
        <v>0</v>
      </c>
      <c r="AS49" s="80">
        <v>0</v>
      </c>
      <c r="AT49" s="80">
        <v>0</v>
      </c>
      <c r="AU49" s="80">
        <v>0</v>
      </c>
      <c r="AV49" s="80">
        <v>0</v>
      </c>
      <c r="AW49" s="80">
        <v>0</v>
      </c>
      <c r="AX49" s="80">
        <v>0</v>
      </c>
      <c r="AY49" s="80">
        <v>40</v>
      </c>
      <c r="AZ49" s="80">
        <v>0</v>
      </c>
      <c r="BA49" s="80">
        <v>0</v>
      </c>
      <c r="BB49" s="80">
        <v>0</v>
      </c>
      <c r="BC49" s="80">
        <v>0</v>
      </c>
      <c r="BD49" s="80">
        <v>0</v>
      </c>
      <c r="BE49" s="80">
        <v>0</v>
      </c>
      <c r="BF49" s="80">
        <v>0</v>
      </c>
      <c r="BG49" s="80">
        <v>20</v>
      </c>
      <c r="BH49" s="80">
        <v>0</v>
      </c>
      <c r="BI49" s="80">
        <v>0</v>
      </c>
      <c r="BJ49" s="80">
        <v>0</v>
      </c>
      <c r="BK49" s="80">
        <v>0</v>
      </c>
      <c r="BL49" s="80">
        <v>0</v>
      </c>
      <c r="BM49" s="80">
        <v>0</v>
      </c>
      <c r="BN49" s="80">
        <v>0</v>
      </c>
      <c r="BO49" s="80">
        <v>20</v>
      </c>
      <c r="BP49" s="80">
        <v>0</v>
      </c>
      <c r="BQ49" s="80">
        <v>0</v>
      </c>
      <c r="BR49" s="80">
        <v>0</v>
      </c>
      <c r="BS49" s="80">
        <v>20</v>
      </c>
      <c r="BT49" s="81">
        <f t="shared" ref="BT49:BT96" si="34">(AQ49*AQ49+AR49*AR49+AS49*AS49+AT49*AT49+AU49*AU49+AV49*AV49+AW49*AW49+AY49*AY49+AZ49*AZ49+BA49*BA49+BB49*BB49+BC49*BC49+BD49*BD49+BE49*BE49+BF49*BF49+BG49*BG49+BH49*BH49+BI49*BI49+BJ49*BJ49+BK49*BK49+BL49*BL49+BM49*BM49+BN49*BN49+BO49*BO49+BP49*BP49+BQ49*BQ49+BR49*BR49+BS49*BS49)/30-100/9</f>
        <v>82.222222222222214</v>
      </c>
      <c r="BU49" s="89">
        <v>0</v>
      </c>
      <c r="BV49" s="82">
        <v>0</v>
      </c>
      <c r="BW49" s="82">
        <v>0</v>
      </c>
      <c r="BX49" s="1">
        <v>25</v>
      </c>
      <c r="BY49" s="1">
        <v>25</v>
      </c>
      <c r="BZ49" s="82">
        <v>0</v>
      </c>
      <c r="CA49" s="82">
        <v>0</v>
      </c>
      <c r="CB49" s="82">
        <v>0</v>
      </c>
      <c r="CC49" s="80">
        <v>20</v>
      </c>
      <c r="CD49" s="1">
        <v>30</v>
      </c>
      <c r="CE49" s="82">
        <v>0</v>
      </c>
      <c r="CF49" s="82">
        <v>0</v>
      </c>
      <c r="CG49" s="82">
        <v>0</v>
      </c>
      <c r="CH49" s="82">
        <v>0</v>
      </c>
      <c r="CI49" s="82">
        <v>0</v>
      </c>
      <c r="CJ49" s="82">
        <v>0</v>
      </c>
      <c r="CK49" s="82">
        <v>0</v>
      </c>
      <c r="CL49" s="82">
        <v>0</v>
      </c>
      <c r="CM49" s="82">
        <v>0</v>
      </c>
      <c r="CN49" s="82">
        <v>0</v>
      </c>
      <c r="CO49" s="82">
        <v>0</v>
      </c>
      <c r="CP49" s="81">
        <f t="shared" si="33"/>
        <v>98.752834467120181</v>
      </c>
      <c r="CR49" s="64">
        <v>376</v>
      </c>
      <c r="CS49" s="36">
        <v>314</v>
      </c>
      <c r="CT49" s="36">
        <f>CS49*100/CR49</f>
        <v>83.510638297872347</v>
      </c>
      <c r="CU49" s="36">
        <v>19</v>
      </c>
      <c r="CV49" s="63">
        <f>CU49*100/CR49</f>
        <v>5.0531914893617023</v>
      </c>
      <c r="CW49" s="83">
        <v>385</v>
      </c>
      <c r="CX49" s="36">
        <v>319</v>
      </c>
      <c r="CY49" s="36">
        <f>CX49*100/CW49</f>
        <v>82.857142857142861</v>
      </c>
      <c r="CZ49" s="36">
        <v>15</v>
      </c>
      <c r="DA49" s="63">
        <f>CZ49*100/CW49</f>
        <v>3.8961038961038961</v>
      </c>
      <c r="DB49" s="84">
        <v>432</v>
      </c>
      <c r="DC49" s="36">
        <v>359</v>
      </c>
      <c r="DD49" s="127">
        <f>DC49*100/DB49</f>
        <v>83.101851851851848</v>
      </c>
      <c r="DE49" s="36">
        <v>25</v>
      </c>
      <c r="DF49" s="63">
        <f>DE49*100/DB49</f>
        <v>5.7870370370370372</v>
      </c>
      <c r="DG49" s="84">
        <v>459</v>
      </c>
      <c r="DH49" s="36">
        <v>396</v>
      </c>
      <c r="DI49" s="36">
        <f>DH49*100/DG49</f>
        <v>86.274509803921575</v>
      </c>
      <c r="DJ49" s="36">
        <v>22</v>
      </c>
      <c r="DK49" s="63">
        <f>DJ49*100/DG49</f>
        <v>4.7930283224400876</v>
      </c>
      <c r="DL49" s="84">
        <v>487</v>
      </c>
      <c r="DM49" s="36">
        <v>405</v>
      </c>
      <c r="DN49" s="36">
        <f>DM49*100/DL49</f>
        <v>83.162217659137582</v>
      </c>
      <c r="DO49" s="36">
        <v>18</v>
      </c>
      <c r="DP49" s="63">
        <f>DO49*100/DL49</f>
        <v>3.6960985626283369</v>
      </c>
      <c r="DQ49" s="84">
        <v>503</v>
      </c>
      <c r="DR49" s="36">
        <v>415</v>
      </c>
      <c r="DS49" s="36">
        <f>DR49*100/DQ49</f>
        <v>82.504970178926442</v>
      </c>
      <c r="DT49" s="36">
        <v>15</v>
      </c>
      <c r="DU49" s="63">
        <f>DT49*100/DQ49</f>
        <v>2.982107355864811</v>
      </c>
      <c r="DV49" s="84">
        <v>579</v>
      </c>
      <c r="DW49" s="36">
        <v>483</v>
      </c>
      <c r="DX49" s="36">
        <f>DW49*100/DV49</f>
        <v>83.419689119170982</v>
      </c>
      <c r="DY49" s="36">
        <v>47</v>
      </c>
      <c r="DZ49" s="2">
        <f>DY49*100/DV49</f>
        <v>8.1174438687392048</v>
      </c>
      <c r="EA49" s="84">
        <v>644</v>
      </c>
      <c r="EB49" s="36">
        <v>539</v>
      </c>
      <c r="EC49" s="36">
        <f>EB49*100/EA49</f>
        <v>83.695652173913047</v>
      </c>
      <c r="ED49" s="36">
        <v>95</v>
      </c>
      <c r="EE49" s="85">
        <f>ED49*100/EA49</f>
        <v>14.751552795031056</v>
      </c>
      <c r="EK49" s="1"/>
      <c r="FL49" s="16"/>
      <c r="FM49" s="16"/>
    </row>
    <row r="50" spans="1:169">
      <c r="A50" s="1">
        <v>66</v>
      </c>
      <c r="B50" s="1" t="s">
        <v>265</v>
      </c>
      <c r="C50" s="57" t="s">
        <v>266</v>
      </c>
      <c r="D50" s="99" t="s">
        <v>254</v>
      </c>
      <c r="F50" s="59" t="s">
        <v>120</v>
      </c>
      <c r="G50" s="37">
        <v>410</v>
      </c>
      <c r="H50" s="60">
        <f t="shared" si="20"/>
        <v>4.0999999999999996</v>
      </c>
      <c r="I50" s="37">
        <v>398</v>
      </c>
      <c r="J50" s="62">
        <f t="shared" ref="J50:J97" si="35">I50*100/G50</f>
        <v>97.073170731707322</v>
      </c>
      <c r="K50" s="63" t="s">
        <v>171</v>
      </c>
      <c r="L50" s="64">
        <v>92</v>
      </c>
      <c r="M50" s="1">
        <v>88</v>
      </c>
      <c r="N50" s="1">
        <v>96</v>
      </c>
      <c r="O50" s="1">
        <v>90</v>
      </c>
      <c r="P50" s="1">
        <v>93</v>
      </c>
      <c r="Q50" s="65">
        <v>92</v>
      </c>
      <c r="R50" s="8">
        <v>50000</v>
      </c>
      <c r="S50" s="1">
        <v>50</v>
      </c>
      <c r="T50" s="1">
        <v>100</v>
      </c>
      <c r="X50" s="64">
        <v>20</v>
      </c>
      <c r="Y50" s="80">
        <v>65</v>
      </c>
      <c r="Z50" s="9">
        <v>15</v>
      </c>
      <c r="AQ50" s="79">
        <v>0</v>
      </c>
      <c r="AR50" s="80">
        <v>0</v>
      </c>
      <c r="AS50" s="80">
        <v>0</v>
      </c>
      <c r="AT50" s="80">
        <v>0</v>
      </c>
      <c r="AU50" s="80">
        <v>0</v>
      </c>
      <c r="AV50" s="80">
        <v>0</v>
      </c>
      <c r="AW50" s="80">
        <v>0</v>
      </c>
      <c r="AX50" s="80">
        <v>0</v>
      </c>
      <c r="AY50" s="80">
        <v>30</v>
      </c>
      <c r="AZ50" s="80">
        <v>0</v>
      </c>
      <c r="BA50" s="80">
        <v>10</v>
      </c>
      <c r="BB50" s="80">
        <v>0</v>
      </c>
      <c r="BC50" s="80">
        <v>0</v>
      </c>
      <c r="BD50" s="80">
        <v>20</v>
      </c>
      <c r="BE50" s="80">
        <v>0</v>
      </c>
      <c r="BF50" s="80">
        <v>0</v>
      </c>
      <c r="BG50" s="80">
        <v>0</v>
      </c>
      <c r="BH50" s="80">
        <v>0</v>
      </c>
      <c r="BI50" s="80">
        <v>0</v>
      </c>
      <c r="BJ50" s="80">
        <v>10</v>
      </c>
      <c r="BK50" s="80">
        <v>0</v>
      </c>
      <c r="BL50" s="80">
        <v>0</v>
      </c>
      <c r="BM50" s="80">
        <v>15</v>
      </c>
      <c r="BN50" s="80">
        <v>0</v>
      </c>
      <c r="BO50" s="80">
        <v>0</v>
      </c>
      <c r="BP50" s="80">
        <v>0</v>
      </c>
      <c r="BQ50" s="80">
        <v>15</v>
      </c>
      <c r="BR50" s="80">
        <v>0</v>
      </c>
      <c r="BS50" s="80">
        <v>0</v>
      </c>
      <c r="BT50" s="81">
        <f t="shared" si="34"/>
        <v>53.888888888888886</v>
      </c>
      <c r="BU50" s="79">
        <v>12</v>
      </c>
      <c r="BV50" s="82">
        <v>0</v>
      </c>
      <c r="BW50" s="82">
        <v>0</v>
      </c>
      <c r="BX50" s="1">
        <v>12</v>
      </c>
      <c r="BY50" s="82">
        <v>0</v>
      </c>
      <c r="BZ50" s="1">
        <v>11</v>
      </c>
      <c r="CA50" s="1">
        <v>12</v>
      </c>
      <c r="CB50" s="82">
        <v>0</v>
      </c>
      <c r="CC50" s="82">
        <v>0</v>
      </c>
      <c r="CD50" s="1">
        <v>20</v>
      </c>
      <c r="CE50" s="82">
        <v>0</v>
      </c>
      <c r="CF50" s="82">
        <v>0</v>
      </c>
      <c r="CG50" s="82">
        <v>0</v>
      </c>
      <c r="CH50" s="82">
        <v>0</v>
      </c>
      <c r="CI50" s="82">
        <v>0</v>
      </c>
      <c r="CJ50" s="1">
        <v>11</v>
      </c>
      <c r="CK50" s="82">
        <v>0</v>
      </c>
      <c r="CL50" s="80">
        <v>11</v>
      </c>
      <c r="CM50" s="82">
        <v>0</v>
      </c>
      <c r="CN50" s="80">
        <v>11</v>
      </c>
      <c r="CO50" s="82">
        <v>0</v>
      </c>
      <c r="CP50" s="81">
        <f t="shared" si="33"/>
        <v>39.990929705215422</v>
      </c>
      <c r="EK50" s="1"/>
    </row>
    <row r="51" spans="1:169">
      <c r="A51" s="1">
        <v>67</v>
      </c>
      <c r="B51" s="1" t="s">
        <v>267</v>
      </c>
      <c r="C51" s="57" t="s">
        <v>268</v>
      </c>
      <c r="D51" s="99" t="s">
        <v>254</v>
      </c>
      <c r="F51" s="59" t="s">
        <v>187</v>
      </c>
      <c r="G51" s="37">
        <v>225</v>
      </c>
      <c r="H51" s="60">
        <f t="shared" si="20"/>
        <v>2.25</v>
      </c>
      <c r="I51" s="37">
        <v>211</v>
      </c>
      <c r="J51" s="62">
        <f t="shared" si="35"/>
        <v>93.777777777777771</v>
      </c>
      <c r="K51" s="63" t="s">
        <v>171</v>
      </c>
      <c r="L51" s="64">
        <v>91</v>
      </c>
      <c r="M51" s="1">
        <v>85</v>
      </c>
      <c r="N51" s="1">
        <v>96</v>
      </c>
      <c r="O51" s="1">
        <v>89</v>
      </c>
      <c r="P51" s="1">
        <v>92</v>
      </c>
      <c r="Q51" s="65">
        <v>91</v>
      </c>
      <c r="R51" s="8">
        <v>25000</v>
      </c>
      <c r="S51" s="1">
        <v>50</v>
      </c>
      <c r="T51" s="1">
        <v>100</v>
      </c>
      <c r="X51" s="64">
        <v>25</v>
      </c>
      <c r="Y51" s="80">
        <v>60</v>
      </c>
      <c r="Z51" s="9">
        <v>15</v>
      </c>
      <c r="AQ51" s="79">
        <v>0</v>
      </c>
      <c r="AR51" s="80">
        <v>0</v>
      </c>
      <c r="AS51" s="80">
        <v>0</v>
      </c>
      <c r="AT51" s="80">
        <v>0</v>
      </c>
      <c r="AU51" s="80">
        <v>0</v>
      </c>
      <c r="AV51" s="80">
        <v>0</v>
      </c>
      <c r="AW51" s="80">
        <v>0</v>
      </c>
      <c r="AX51" s="80">
        <v>0</v>
      </c>
      <c r="AY51" s="80">
        <v>40</v>
      </c>
      <c r="AZ51" s="80">
        <v>0</v>
      </c>
      <c r="BA51" s="80">
        <v>10</v>
      </c>
      <c r="BB51" s="80">
        <v>0</v>
      </c>
      <c r="BC51" s="80">
        <v>0</v>
      </c>
      <c r="BD51" s="80">
        <v>0</v>
      </c>
      <c r="BE51" s="80">
        <v>0</v>
      </c>
      <c r="BF51" s="80">
        <v>0</v>
      </c>
      <c r="BG51" s="80">
        <v>0</v>
      </c>
      <c r="BH51" s="80">
        <v>0</v>
      </c>
      <c r="BI51" s="80">
        <v>0</v>
      </c>
      <c r="BJ51" s="80">
        <v>0</v>
      </c>
      <c r="BK51" s="80">
        <v>0</v>
      </c>
      <c r="BL51" s="80">
        <v>0</v>
      </c>
      <c r="BM51" s="80">
        <v>33</v>
      </c>
      <c r="BN51" s="80">
        <v>0</v>
      </c>
      <c r="BO51" s="80">
        <v>0</v>
      </c>
      <c r="BP51" s="80">
        <v>0</v>
      </c>
      <c r="BQ51" s="80">
        <v>17</v>
      </c>
      <c r="BR51" s="80">
        <v>0</v>
      </c>
      <c r="BS51" s="80">
        <v>0</v>
      </c>
      <c r="BT51" s="81">
        <f t="shared" si="34"/>
        <v>91.48888888888888</v>
      </c>
      <c r="BU51" s="89">
        <v>0</v>
      </c>
      <c r="BV51" s="82">
        <v>0</v>
      </c>
      <c r="BW51" s="80">
        <v>15</v>
      </c>
      <c r="BX51" s="1">
        <v>30</v>
      </c>
      <c r="BY51" s="82">
        <v>0</v>
      </c>
      <c r="BZ51" s="1">
        <v>15</v>
      </c>
      <c r="CA51" s="82">
        <v>0</v>
      </c>
      <c r="CB51" s="82">
        <v>0</v>
      </c>
      <c r="CC51" s="82">
        <v>0</v>
      </c>
      <c r="CD51" s="82">
        <v>0</v>
      </c>
      <c r="CE51" s="80">
        <v>20</v>
      </c>
      <c r="CF51" s="82">
        <v>0</v>
      </c>
      <c r="CG51" s="82">
        <v>0</v>
      </c>
      <c r="CH51" s="82">
        <v>0</v>
      </c>
      <c r="CI51" s="82">
        <v>0</v>
      </c>
      <c r="CJ51" s="1">
        <v>20</v>
      </c>
      <c r="CK51" s="82">
        <v>0</v>
      </c>
      <c r="CL51" s="82">
        <v>0</v>
      </c>
      <c r="CM51" s="82">
        <v>0</v>
      </c>
      <c r="CN51" s="82">
        <v>0</v>
      </c>
      <c r="CO51" s="82">
        <v>0</v>
      </c>
      <c r="CP51" s="81">
        <f t="shared" si="33"/>
        <v>79.70521541950113</v>
      </c>
      <c r="EK51" s="1"/>
    </row>
    <row r="52" spans="1:169">
      <c r="A52" s="1">
        <v>68</v>
      </c>
      <c r="B52" s="1" t="s">
        <v>269</v>
      </c>
      <c r="E52" s="121" t="s">
        <v>146</v>
      </c>
      <c r="G52" s="37">
        <v>303</v>
      </c>
      <c r="H52" s="60">
        <f t="shared" si="20"/>
        <v>3.03</v>
      </c>
      <c r="I52" s="37">
        <v>246</v>
      </c>
      <c r="J52" s="62">
        <f t="shared" si="35"/>
        <v>81.188118811881182</v>
      </c>
      <c r="K52" s="63" t="s">
        <v>171</v>
      </c>
      <c r="L52" s="64">
        <v>91</v>
      </c>
      <c r="M52" s="1">
        <v>58</v>
      </c>
      <c r="N52" s="1">
        <v>95</v>
      </c>
      <c r="O52" s="1">
        <v>87</v>
      </c>
      <c r="P52" s="1">
        <v>92</v>
      </c>
      <c r="Q52" s="65">
        <v>94</v>
      </c>
      <c r="Y52" s="80"/>
      <c r="AQ52" s="79">
        <v>0</v>
      </c>
      <c r="AR52" s="80">
        <v>10</v>
      </c>
      <c r="AS52" s="80">
        <v>0</v>
      </c>
      <c r="AT52" s="80">
        <v>0</v>
      </c>
      <c r="AU52" s="80">
        <v>0</v>
      </c>
      <c r="AV52" s="80">
        <v>0</v>
      </c>
      <c r="AW52" s="80">
        <v>0</v>
      </c>
      <c r="AX52" s="80">
        <v>0</v>
      </c>
      <c r="AY52" s="80">
        <v>50</v>
      </c>
      <c r="AZ52" s="80">
        <v>0</v>
      </c>
      <c r="BA52" s="80">
        <v>0</v>
      </c>
      <c r="BB52" s="80">
        <v>0</v>
      </c>
      <c r="BC52" s="80">
        <v>0</v>
      </c>
      <c r="BD52" s="80">
        <v>0</v>
      </c>
      <c r="BE52" s="80">
        <v>0</v>
      </c>
      <c r="BF52" s="80">
        <v>0</v>
      </c>
      <c r="BG52" s="80">
        <v>0</v>
      </c>
      <c r="BH52" s="80">
        <v>0</v>
      </c>
      <c r="BI52" s="80">
        <v>0</v>
      </c>
      <c r="BJ52" s="80">
        <v>0</v>
      </c>
      <c r="BK52" s="80">
        <v>0</v>
      </c>
      <c r="BL52" s="80">
        <v>0</v>
      </c>
      <c r="BM52" s="80">
        <v>20</v>
      </c>
      <c r="BN52" s="80">
        <v>0</v>
      </c>
      <c r="BO52" s="80">
        <v>0</v>
      </c>
      <c r="BP52" s="80">
        <v>0</v>
      </c>
      <c r="BQ52" s="80">
        <v>20</v>
      </c>
      <c r="BR52" s="80">
        <v>0</v>
      </c>
      <c r="BS52" s="80">
        <v>0</v>
      </c>
      <c r="BT52" s="81">
        <f t="shared" si="34"/>
        <v>102.22222222222221</v>
      </c>
      <c r="BU52" s="64">
        <v>10</v>
      </c>
      <c r="BV52" s="1">
        <v>10</v>
      </c>
      <c r="BW52" s="1">
        <v>0</v>
      </c>
      <c r="BX52" s="1">
        <v>30</v>
      </c>
      <c r="BY52" s="1">
        <v>0</v>
      </c>
      <c r="BZ52" s="1">
        <v>10</v>
      </c>
      <c r="CA52" s="1">
        <v>10</v>
      </c>
      <c r="CB52" s="1">
        <v>0</v>
      </c>
      <c r="CC52" s="1">
        <v>0</v>
      </c>
      <c r="CD52" s="1">
        <v>0</v>
      </c>
      <c r="CE52" s="1">
        <v>10</v>
      </c>
      <c r="CF52" s="1">
        <v>0</v>
      </c>
      <c r="CG52" s="1">
        <v>10</v>
      </c>
      <c r="CH52" s="1">
        <v>0</v>
      </c>
      <c r="CI52" s="1">
        <v>0</v>
      </c>
      <c r="CJ52" s="1">
        <v>0</v>
      </c>
      <c r="CK52" s="1">
        <v>10</v>
      </c>
      <c r="CL52" s="1">
        <v>0</v>
      </c>
      <c r="CM52" s="1">
        <v>0</v>
      </c>
      <c r="CN52" s="1">
        <v>0</v>
      </c>
      <c r="CO52" s="1">
        <v>0</v>
      </c>
      <c r="CP52" s="81">
        <f t="shared" si="33"/>
        <v>53.51473922902494</v>
      </c>
      <c r="EK52" s="1"/>
    </row>
    <row r="53" spans="1:169">
      <c r="A53" s="1">
        <v>69</v>
      </c>
      <c r="B53" s="1" t="s">
        <v>270</v>
      </c>
      <c r="C53" s="57" t="s">
        <v>271</v>
      </c>
      <c r="D53" s="99" t="s">
        <v>272</v>
      </c>
      <c r="F53" s="59" t="s">
        <v>120</v>
      </c>
      <c r="G53" s="37">
        <v>500</v>
      </c>
      <c r="H53" s="60">
        <f t="shared" ref="H53:H100" si="36">G53/100</f>
        <v>5</v>
      </c>
      <c r="I53" s="37">
        <v>340</v>
      </c>
      <c r="J53" s="62">
        <f t="shared" si="35"/>
        <v>68</v>
      </c>
      <c r="K53" s="63" t="s">
        <v>171</v>
      </c>
      <c r="L53" s="64">
        <v>90</v>
      </c>
      <c r="M53" s="1">
        <v>88</v>
      </c>
      <c r="N53" s="1">
        <v>94</v>
      </c>
      <c r="O53" s="1">
        <v>86</v>
      </c>
      <c r="P53" s="1">
        <v>88</v>
      </c>
      <c r="Q53" s="65">
        <v>92</v>
      </c>
      <c r="R53" s="8">
        <v>25000</v>
      </c>
      <c r="S53" s="1">
        <v>50</v>
      </c>
      <c r="T53" s="1">
        <v>100</v>
      </c>
      <c r="U53" s="1">
        <v>17.100000000000001</v>
      </c>
      <c r="V53" s="1">
        <v>8.5</v>
      </c>
      <c r="W53" s="9">
        <v>9.5</v>
      </c>
      <c r="X53" s="64">
        <v>20</v>
      </c>
      <c r="Y53" s="80">
        <v>50</v>
      </c>
      <c r="Z53" s="9">
        <v>30</v>
      </c>
      <c r="AA53" s="205">
        <v>12</v>
      </c>
      <c r="AO53" s="77">
        <v>7</v>
      </c>
      <c r="AQ53" s="79">
        <v>0</v>
      </c>
      <c r="AR53" s="80">
        <v>0</v>
      </c>
      <c r="AS53" s="80">
        <v>0</v>
      </c>
      <c r="AT53" s="80">
        <v>0</v>
      </c>
      <c r="AU53" s="80">
        <v>0</v>
      </c>
      <c r="AV53" s="80">
        <v>0</v>
      </c>
      <c r="AW53" s="80">
        <v>0</v>
      </c>
      <c r="AX53" s="80">
        <v>0</v>
      </c>
      <c r="AY53" s="80">
        <v>10</v>
      </c>
      <c r="AZ53" s="80">
        <v>0</v>
      </c>
      <c r="BA53" s="80">
        <v>0</v>
      </c>
      <c r="BB53" s="80">
        <v>0</v>
      </c>
      <c r="BC53" s="80">
        <v>0</v>
      </c>
      <c r="BD53" s="80">
        <v>0</v>
      </c>
      <c r="BE53" s="80">
        <v>10</v>
      </c>
      <c r="BF53" s="80">
        <v>0</v>
      </c>
      <c r="BG53" s="80">
        <v>0</v>
      </c>
      <c r="BH53" s="80">
        <v>0</v>
      </c>
      <c r="BI53" s="80">
        <v>0</v>
      </c>
      <c r="BJ53" s="80">
        <v>20</v>
      </c>
      <c r="BK53" s="80">
        <v>0</v>
      </c>
      <c r="BL53" s="80">
        <v>20</v>
      </c>
      <c r="BM53" s="80">
        <v>0</v>
      </c>
      <c r="BN53" s="80">
        <v>0</v>
      </c>
      <c r="BO53" s="80">
        <v>0</v>
      </c>
      <c r="BP53" s="80">
        <v>0</v>
      </c>
      <c r="BQ53" s="80">
        <v>40</v>
      </c>
      <c r="BR53" s="80">
        <v>0</v>
      </c>
      <c r="BS53" s="80">
        <v>0</v>
      </c>
      <c r="BT53" s="81">
        <f t="shared" si="34"/>
        <v>75.555555555555557</v>
      </c>
      <c r="BU53" s="64">
        <v>20</v>
      </c>
      <c r="BV53" s="80">
        <v>20</v>
      </c>
      <c r="BW53" s="82">
        <v>0</v>
      </c>
      <c r="BX53" s="82">
        <v>0</v>
      </c>
      <c r="BY53" s="1">
        <v>20</v>
      </c>
      <c r="BZ53" s="82">
        <v>0</v>
      </c>
      <c r="CA53" s="82">
        <v>0</v>
      </c>
      <c r="CB53" s="80">
        <v>20</v>
      </c>
      <c r="CC53" s="82">
        <v>0</v>
      </c>
      <c r="CD53" s="1">
        <v>10</v>
      </c>
      <c r="CE53" s="82">
        <v>0</v>
      </c>
      <c r="CF53" s="82">
        <v>0</v>
      </c>
      <c r="CG53" s="82">
        <v>0</v>
      </c>
      <c r="CH53" s="82">
        <v>0</v>
      </c>
      <c r="CI53" s="82">
        <v>0</v>
      </c>
      <c r="CJ53" s="1">
        <v>10</v>
      </c>
      <c r="CK53" s="82">
        <v>0</v>
      </c>
      <c r="CL53" s="82">
        <v>0</v>
      </c>
      <c r="CM53" s="82">
        <v>0</v>
      </c>
      <c r="CN53" s="82">
        <v>0</v>
      </c>
      <c r="CO53" s="82">
        <v>0</v>
      </c>
      <c r="CP53" s="81">
        <f t="shared" si="33"/>
        <v>63.038548752834458</v>
      </c>
      <c r="EK53" s="1"/>
    </row>
    <row r="54" spans="1:169">
      <c r="A54" s="1">
        <v>72</v>
      </c>
      <c r="B54" s="1" t="s">
        <v>276</v>
      </c>
      <c r="C54" s="57" t="s">
        <v>277</v>
      </c>
      <c r="D54" s="99" t="s">
        <v>278</v>
      </c>
      <c r="F54" s="59" t="s">
        <v>120</v>
      </c>
      <c r="G54" s="37">
        <v>581</v>
      </c>
      <c r="H54" s="60">
        <f t="shared" si="36"/>
        <v>5.81</v>
      </c>
      <c r="I54" s="37">
        <v>521</v>
      </c>
      <c r="J54" s="62">
        <f t="shared" si="35"/>
        <v>89.672977624784849</v>
      </c>
      <c r="K54" s="63" t="s">
        <v>171</v>
      </c>
      <c r="L54" s="64">
        <v>89</v>
      </c>
      <c r="M54" s="1">
        <v>87</v>
      </c>
      <c r="N54" s="1">
        <v>93</v>
      </c>
      <c r="O54" s="1">
        <v>87</v>
      </c>
      <c r="P54" s="1">
        <v>87</v>
      </c>
      <c r="Q54" s="65">
        <v>92</v>
      </c>
      <c r="R54" s="8">
        <v>75000</v>
      </c>
      <c r="S54" s="1">
        <v>50</v>
      </c>
      <c r="T54" s="1">
        <v>100</v>
      </c>
      <c r="X54" s="64">
        <v>20</v>
      </c>
      <c r="Y54" s="80">
        <v>70</v>
      </c>
      <c r="Z54" s="9">
        <v>10</v>
      </c>
      <c r="AQ54" s="79">
        <v>0</v>
      </c>
      <c r="AR54" s="80">
        <v>0</v>
      </c>
      <c r="AS54" s="80">
        <v>0</v>
      </c>
      <c r="AT54" s="80">
        <v>0</v>
      </c>
      <c r="AU54" s="80">
        <v>0</v>
      </c>
      <c r="AV54" s="80">
        <v>0</v>
      </c>
      <c r="AW54" s="80">
        <v>0</v>
      </c>
      <c r="AX54" s="80">
        <v>0</v>
      </c>
      <c r="AY54" s="80">
        <v>35</v>
      </c>
      <c r="AZ54" s="80">
        <v>0</v>
      </c>
      <c r="BA54" s="80">
        <v>0</v>
      </c>
      <c r="BB54" s="80">
        <v>0</v>
      </c>
      <c r="BC54" s="80">
        <v>0</v>
      </c>
      <c r="BD54" s="80">
        <v>0</v>
      </c>
      <c r="BE54" s="80">
        <v>15</v>
      </c>
      <c r="BF54" s="80">
        <v>0</v>
      </c>
      <c r="BG54" s="80">
        <v>25</v>
      </c>
      <c r="BH54" s="80">
        <v>0</v>
      </c>
      <c r="BI54" s="80">
        <v>0</v>
      </c>
      <c r="BJ54" s="80">
        <v>0</v>
      </c>
      <c r="BK54" s="80">
        <v>0</v>
      </c>
      <c r="BL54" s="80">
        <v>0</v>
      </c>
      <c r="BM54" s="80">
        <v>0</v>
      </c>
      <c r="BN54" s="80">
        <v>25</v>
      </c>
      <c r="BO54" s="80">
        <v>0</v>
      </c>
      <c r="BP54" s="80">
        <v>0</v>
      </c>
      <c r="BQ54" s="80">
        <v>0</v>
      </c>
      <c r="BR54" s="80">
        <v>0</v>
      </c>
      <c r="BS54" s="80">
        <v>0</v>
      </c>
      <c r="BT54" s="81">
        <f t="shared" si="34"/>
        <v>78.888888888888886</v>
      </c>
      <c r="BU54" s="64">
        <v>30</v>
      </c>
      <c r="BV54" s="1">
        <v>20</v>
      </c>
      <c r="BW54" s="82">
        <v>0</v>
      </c>
      <c r="BX54" s="1">
        <v>30</v>
      </c>
      <c r="BY54" s="82">
        <v>0</v>
      </c>
      <c r="BZ54" s="82">
        <v>0</v>
      </c>
      <c r="CA54" s="82">
        <v>0</v>
      </c>
      <c r="CB54" s="82">
        <v>0</v>
      </c>
      <c r="CC54" s="82">
        <v>0</v>
      </c>
      <c r="CD54" s="1">
        <v>20</v>
      </c>
      <c r="CE54" s="82">
        <v>0</v>
      </c>
      <c r="CF54" s="82">
        <v>0</v>
      </c>
      <c r="CG54" s="82">
        <v>0</v>
      </c>
      <c r="CH54" s="82">
        <v>0</v>
      </c>
      <c r="CI54" s="82">
        <v>0</v>
      </c>
      <c r="CJ54" s="82">
        <v>0</v>
      </c>
      <c r="CK54" s="82">
        <v>0</v>
      </c>
      <c r="CL54" s="82">
        <v>0</v>
      </c>
      <c r="CM54" s="82">
        <v>0</v>
      </c>
      <c r="CN54" s="82">
        <v>0</v>
      </c>
      <c r="CO54" s="82">
        <v>0</v>
      </c>
      <c r="CP54" s="81">
        <f t="shared" si="33"/>
        <v>101.13378684807256</v>
      </c>
      <c r="DV54" s="84">
        <v>538</v>
      </c>
      <c r="DW54" s="36">
        <v>397</v>
      </c>
      <c r="DX54" s="36">
        <f>DW54*100/DV54</f>
        <v>73.791821561338296</v>
      </c>
      <c r="DY54" s="36">
        <v>56</v>
      </c>
      <c r="DZ54" s="2">
        <f>DY54*100/DV54</f>
        <v>10.408921933085502</v>
      </c>
      <c r="EA54" s="84">
        <v>631</v>
      </c>
      <c r="EB54" s="36">
        <v>446</v>
      </c>
      <c r="EC54" s="36">
        <f>EB54*100/EA54</f>
        <v>70.681458003169567</v>
      </c>
      <c r="ED54" s="36">
        <v>55</v>
      </c>
      <c r="EE54" s="85">
        <f>ED54*100/EA54</f>
        <v>8.7163232963549913</v>
      </c>
      <c r="EK54" s="1"/>
    </row>
    <row r="55" spans="1:169">
      <c r="A55" s="1">
        <v>73</v>
      </c>
      <c r="B55" s="1" t="s">
        <v>279</v>
      </c>
      <c r="C55" s="57" t="s">
        <v>280</v>
      </c>
      <c r="D55" s="99" t="s">
        <v>143</v>
      </c>
      <c r="F55" s="59" t="s">
        <v>137</v>
      </c>
      <c r="G55" s="37">
        <v>715</v>
      </c>
      <c r="H55" s="60">
        <f t="shared" si="36"/>
        <v>7.15</v>
      </c>
      <c r="I55" s="37">
        <v>382</v>
      </c>
      <c r="J55" s="62">
        <f t="shared" si="35"/>
        <v>53.426573426573427</v>
      </c>
      <c r="K55" s="63" t="s">
        <v>171</v>
      </c>
      <c r="L55" s="64">
        <v>89</v>
      </c>
      <c r="M55" s="1">
        <v>88</v>
      </c>
      <c r="N55" s="1">
        <v>93</v>
      </c>
      <c r="O55" s="1">
        <v>86</v>
      </c>
      <c r="P55" s="1">
        <v>86</v>
      </c>
      <c r="Q55" s="65">
        <v>92</v>
      </c>
      <c r="S55" s="1">
        <v>100</v>
      </c>
      <c r="T55" s="1">
        <v>150</v>
      </c>
      <c r="X55" s="64">
        <v>70</v>
      </c>
      <c r="Y55" s="1">
        <v>25</v>
      </c>
      <c r="Z55" s="9">
        <v>5</v>
      </c>
      <c r="AQ55" s="79">
        <v>0</v>
      </c>
      <c r="AR55" s="80">
        <v>0</v>
      </c>
      <c r="AS55" s="80">
        <v>0</v>
      </c>
      <c r="AT55" s="80">
        <v>0</v>
      </c>
      <c r="AU55" s="80">
        <v>0</v>
      </c>
      <c r="AV55" s="80">
        <v>0</v>
      </c>
      <c r="AW55" s="80">
        <v>0</v>
      </c>
      <c r="AX55" s="80">
        <v>0</v>
      </c>
      <c r="AY55" s="80">
        <v>35</v>
      </c>
      <c r="AZ55" s="80">
        <v>0</v>
      </c>
      <c r="BA55" s="80">
        <v>0</v>
      </c>
      <c r="BB55" s="80">
        <v>0</v>
      </c>
      <c r="BC55" s="80">
        <v>0</v>
      </c>
      <c r="BD55" s="80">
        <v>0</v>
      </c>
      <c r="BE55" s="80">
        <v>0</v>
      </c>
      <c r="BF55" s="80">
        <v>0</v>
      </c>
      <c r="BG55" s="80">
        <v>0</v>
      </c>
      <c r="BH55" s="80">
        <v>0</v>
      </c>
      <c r="BI55" s="80">
        <v>0</v>
      </c>
      <c r="BJ55" s="80">
        <v>0</v>
      </c>
      <c r="BK55" s="80">
        <v>0</v>
      </c>
      <c r="BL55" s="80">
        <v>0</v>
      </c>
      <c r="BM55" s="80">
        <v>0</v>
      </c>
      <c r="BN55" s="80">
        <v>0</v>
      </c>
      <c r="BO55" s="80">
        <v>5</v>
      </c>
      <c r="BP55" s="80">
        <v>5</v>
      </c>
      <c r="BQ55" s="80">
        <v>0</v>
      </c>
      <c r="BR55" s="80">
        <v>0</v>
      </c>
      <c r="BS55" s="80">
        <v>55</v>
      </c>
      <c r="BT55" s="81">
        <f t="shared" si="34"/>
        <v>132.22222222222223</v>
      </c>
      <c r="BU55" s="89">
        <v>0</v>
      </c>
      <c r="BV55" s="1">
        <v>15</v>
      </c>
      <c r="BW55" s="1">
        <v>20</v>
      </c>
      <c r="BX55" s="82">
        <v>0</v>
      </c>
      <c r="BY55" s="1">
        <v>30</v>
      </c>
      <c r="BZ55" s="1">
        <v>20</v>
      </c>
      <c r="CA55" s="82">
        <v>0</v>
      </c>
      <c r="CB55" s="82">
        <v>0</v>
      </c>
      <c r="CC55" s="82">
        <v>0</v>
      </c>
      <c r="CD55" s="82">
        <v>0</v>
      </c>
      <c r="CE55" s="82">
        <v>0</v>
      </c>
      <c r="CF55" s="82">
        <v>0</v>
      </c>
      <c r="CG55" s="82">
        <v>0</v>
      </c>
      <c r="CH55" s="82">
        <v>0</v>
      </c>
      <c r="CI55" s="82">
        <v>0</v>
      </c>
      <c r="CJ55" s="82">
        <v>0</v>
      </c>
      <c r="CK55" s="82">
        <v>0</v>
      </c>
      <c r="CL55" s="82">
        <v>0</v>
      </c>
      <c r="CM55" s="82">
        <v>0</v>
      </c>
      <c r="CN55" s="82">
        <v>0</v>
      </c>
      <c r="CO55" s="1">
        <v>15</v>
      </c>
      <c r="CP55" s="81">
        <f t="shared" si="33"/>
        <v>79.70521541950113</v>
      </c>
      <c r="EK55" s="1"/>
    </row>
    <row r="56" spans="1:169">
      <c r="A56" s="1">
        <v>74</v>
      </c>
      <c r="B56" s="1" t="s">
        <v>281</v>
      </c>
      <c r="C56" s="57" t="s">
        <v>282</v>
      </c>
      <c r="D56" s="99" t="s">
        <v>218</v>
      </c>
      <c r="F56" s="59" t="s">
        <v>120</v>
      </c>
      <c r="G56" s="37">
        <f>465+280+281+101</f>
        <v>1127</v>
      </c>
      <c r="H56" s="60">
        <f t="shared" si="36"/>
        <v>11.27</v>
      </c>
      <c r="I56" s="37">
        <f>43+2+277</f>
        <v>322</v>
      </c>
      <c r="J56" s="62">
        <f t="shared" si="35"/>
        <v>28.571428571428573</v>
      </c>
      <c r="K56" s="63" t="s">
        <v>171</v>
      </c>
      <c r="L56" s="64">
        <v>89</v>
      </c>
      <c r="M56" s="1">
        <v>85</v>
      </c>
      <c r="N56" s="1">
        <v>93</v>
      </c>
      <c r="O56" s="1">
        <v>87</v>
      </c>
      <c r="P56" s="1">
        <v>86</v>
      </c>
      <c r="Q56" s="65">
        <v>93</v>
      </c>
      <c r="R56" s="8">
        <v>5000</v>
      </c>
      <c r="S56" s="1">
        <v>25</v>
      </c>
      <c r="T56" s="1">
        <v>50</v>
      </c>
      <c r="AQ56" s="79">
        <v>0</v>
      </c>
      <c r="AR56" s="80">
        <v>0</v>
      </c>
      <c r="AS56" s="80">
        <v>0</v>
      </c>
      <c r="AT56" s="80">
        <v>0</v>
      </c>
      <c r="AU56" s="80">
        <v>0</v>
      </c>
      <c r="AV56" s="80">
        <v>0</v>
      </c>
      <c r="AW56" s="80">
        <v>0</v>
      </c>
      <c r="AX56" s="80">
        <v>0</v>
      </c>
      <c r="AY56" s="80">
        <v>25</v>
      </c>
      <c r="AZ56" s="80">
        <v>0</v>
      </c>
      <c r="BA56" s="80">
        <v>0</v>
      </c>
      <c r="BB56" s="80">
        <v>0</v>
      </c>
      <c r="BC56" s="80">
        <v>25</v>
      </c>
      <c r="BD56" s="80">
        <v>0</v>
      </c>
      <c r="BE56" s="80">
        <v>0</v>
      </c>
      <c r="BF56" s="80">
        <v>0</v>
      </c>
      <c r="BG56" s="80">
        <v>0</v>
      </c>
      <c r="BH56" s="80">
        <v>0</v>
      </c>
      <c r="BI56" s="80">
        <v>0</v>
      </c>
      <c r="BJ56" s="80">
        <v>0</v>
      </c>
      <c r="BK56" s="80">
        <v>0</v>
      </c>
      <c r="BL56" s="80">
        <v>0</v>
      </c>
      <c r="BM56" s="80">
        <v>0</v>
      </c>
      <c r="BN56" s="80">
        <v>0</v>
      </c>
      <c r="BO56" s="80">
        <v>0</v>
      </c>
      <c r="BP56" s="80">
        <v>50</v>
      </c>
      <c r="BQ56" s="80">
        <v>0</v>
      </c>
      <c r="BR56" s="80">
        <v>0</v>
      </c>
      <c r="BS56" s="80">
        <v>0</v>
      </c>
      <c r="BT56" s="81">
        <f t="shared" si="34"/>
        <v>113.88888888888889</v>
      </c>
      <c r="BU56" s="89">
        <v>0</v>
      </c>
      <c r="BV56" s="82">
        <v>0</v>
      </c>
      <c r="BW56" s="1">
        <v>40</v>
      </c>
      <c r="BX56" s="82">
        <v>0</v>
      </c>
      <c r="BY56" s="82">
        <v>0</v>
      </c>
      <c r="BZ56" s="1">
        <v>20</v>
      </c>
      <c r="CA56" s="80">
        <v>20</v>
      </c>
      <c r="CB56" s="82">
        <v>0</v>
      </c>
      <c r="CC56" s="82">
        <v>0</v>
      </c>
      <c r="CD56" s="82">
        <v>0</v>
      </c>
      <c r="CE56" s="82">
        <v>0</v>
      </c>
      <c r="CF56" s="82">
        <v>0</v>
      </c>
      <c r="CG56" s="82">
        <v>0</v>
      </c>
      <c r="CH56" s="82">
        <v>0</v>
      </c>
      <c r="CI56" s="82">
        <v>0</v>
      </c>
      <c r="CJ56" s="1">
        <v>20</v>
      </c>
      <c r="CK56" s="82">
        <v>0</v>
      </c>
      <c r="CL56" s="82">
        <v>0</v>
      </c>
      <c r="CM56" s="82">
        <v>0</v>
      </c>
      <c r="CN56" s="82">
        <v>0</v>
      </c>
      <c r="CO56" s="82">
        <v>0</v>
      </c>
      <c r="CP56" s="81">
        <f t="shared" si="33"/>
        <v>110.65759637188209</v>
      </c>
      <c r="EK56" s="1"/>
    </row>
    <row r="57" spans="1:169">
      <c r="A57" s="1">
        <v>75</v>
      </c>
      <c r="B57" s="1" t="s">
        <v>283</v>
      </c>
      <c r="C57" s="57" t="s">
        <v>284</v>
      </c>
      <c r="D57" s="99" t="s">
        <v>285</v>
      </c>
      <c r="F57" s="59" t="s">
        <v>120</v>
      </c>
      <c r="G57" s="37">
        <v>652</v>
      </c>
      <c r="H57" s="60">
        <f t="shared" si="36"/>
        <v>6.52</v>
      </c>
      <c r="I57" s="37">
        <v>316</v>
      </c>
      <c r="J57" s="62">
        <f t="shared" si="35"/>
        <v>48.466257668711656</v>
      </c>
      <c r="K57" s="63" t="s">
        <v>171</v>
      </c>
      <c r="L57" s="64">
        <v>89</v>
      </c>
      <c r="M57" s="1">
        <v>85</v>
      </c>
      <c r="N57" s="1">
        <v>94</v>
      </c>
      <c r="O57" s="1">
        <v>86</v>
      </c>
      <c r="P57" s="1">
        <v>89</v>
      </c>
      <c r="Q57" s="65">
        <v>90</v>
      </c>
      <c r="R57" s="8">
        <v>50000</v>
      </c>
      <c r="S57" s="1">
        <v>25</v>
      </c>
      <c r="T57" s="1">
        <v>50</v>
      </c>
      <c r="U57" s="1">
        <v>20</v>
      </c>
      <c r="V57" s="1">
        <v>8.4</v>
      </c>
      <c r="W57" s="9">
        <v>9.8000000000000007</v>
      </c>
      <c r="X57" s="64">
        <v>20</v>
      </c>
      <c r="Y57" s="1">
        <v>60</v>
      </c>
      <c r="Z57" s="9">
        <v>20</v>
      </c>
      <c r="AB57" s="124">
        <v>4</v>
      </c>
      <c r="AQ57" s="79">
        <v>0</v>
      </c>
      <c r="AR57" s="80">
        <v>0</v>
      </c>
      <c r="AS57" s="80">
        <v>0</v>
      </c>
      <c r="AT57" s="80">
        <v>0</v>
      </c>
      <c r="AU57" s="80">
        <v>0</v>
      </c>
      <c r="AV57" s="80">
        <v>0</v>
      </c>
      <c r="AW57" s="80">
        <v>0</v>
      </c>
      <c r="AX57" s="80">
        <v>0</v>
      </c>
      <c r="AY57" s="80">
        <v>40</v>
      </c>
      <c r="AZ57" s="80">
        <v>0</v>
      </c>
      <c r="BA57" s="80">
        <v>0</v>
      </c>
      <c r="BB57" s="80">
        <v>0</v>
      </c>
      <c r="BC57" s="80">
        <v>0</v>
      </c>
      <c r="BD57" s="80">
        <v>10</v>
      </c>
      <c r="BE57" s="80">
        <v>0</v>
      </c>
      <c r="BF57" s="80">
        <v>0</v>
      </c>
      <c r="BG57" s="80">
        <v>10</v>
      </c>
      <c r="BH57" s="80">
        <v>0</v>
      </c>
      <c r="BI57" s="80">
        <v>0</v>
      </c>
      <c r="BJ57" s="80">
        <v>0</v>
      </c>
      <c r="BK57" s="80">
        <v>0</v>
      </c>
      <c r="BL57" s="80">
        <v>0</v>
      </c>
      <c r="BM57" s="80">
        <v>15</v>
      </c>
      <c r="BN57" s="80">
        <v>10</v>
      </c>
      <c r="BO57" s="80">
        <v>0</v>
      </c>
      <c r="BP57" s="80">
        <v>0</v>
      </c>
      <c r="BQ57" s="80">
        <v>15</v>
      </c>
      <c r="BR57" s="80">
        <v>0</v>
      </c>
      <c r="BS57" s="80">
        <v>0</v>
      </c>
      <c r="BT57" s="81">
        <f t="shared" si="34"/>
        <v>67.222222222222214</v>
      </c>
      <c r="BU57" s="89">
        <v>0</v>
      </c>
      <c r="BV57" s="82">
        <v>0</v>
      </c>
      <c r="BW57" s="1">
        <v>5</v>
      </c>
      <c r="BX57" s="82">
        <v>0</v>
      </c>
      <c r="BY57" s="1">
        <v>25</v>
      </c>
      <c r="BZ57" s="82">
        <v>0</v>
      </c>
      <c r="CA57" s="82">
        <v>0</v>
      </c>
      <c r="CB57" s="82">
        <v>0</v>
      </c>
      <c r="CC57" s="82">
        <v>0</v>
      </c>
      <c r="CD57" s="1">
        <v>25</v>
      </c>
      <c r="CE57" s="82">
        <v>0</v>
      </c>
      <c r="CF57" s="82">
        <v>0</v>
      </c>
      <c r="CG57" s="82">
        <v>0</v>
      </c>
      <c r="CH57" s="82">
        <v>0</v>
      </c>
      <c r="CI57" s="80">
        <v>10</v>
      </c>
      <c r="CJ57" s="82">
        <v>0</v>
      </c>
      <c r="CK57" s="82">
        <v>10</v>
      </c>
      <c r="CL57" s="80">
        <v>25</v>
      </c>
      <c r="CM57" s="82">
        <v>0</v>
      </c>
      <c r="CN57" s="82">
        <v>0</v>
      </c>
      <c r="CO57" s="82">
        <v>0</v>
      </c>
      <c r="CP57" s="81">
        <f t="shared" ref="CP57:CP80" si="37">(BU57*BU57+BV57*BV57+BW57*BW57+BX57*BX57+BY57*BY57+BZ57*BZ57+CA57*CA57+CB57*CB57+CC57*CC57+CD57*CD57+CE57*CE57+CF57*CF57+CG57*CG57+CH57*CH57+CI57*CI57+CJ57*CJ57+CK57*CK57+CL57*CL57+CM57*CM57+CN57*CN57+CO57*CO57)/21-10000/(21*21)</f>
        <v>77.32426303854875</v>
      </c>
      <c r="EK57" s="1"/>
    </row>
    <row r="58" spans="1:169">
      <c r="A58" s="1">
        <v>76</v>
      </c>
      <c r="B58" s="1" t="s">
        <v>286</v>
      </c>
      <c r="C58" s="57" t="s">
        <v>287</v>
      </c>
      <c r="D58" s="99" t="s">
        <v>229</v>
      </c>
      <c r="F58" s="59" t="s">
        <v>120</v>
      </c>
      <c r="G58" s="37">
        <v>221</v>
      </c>
      <c r="H58" s="60">
        <f t="shared" si="36"/>
        <v>2.21</v>
      </c>
      <c r="I58" s="37">
        <v>183</v>
      </c>
      <c r="J58" s="62">
        <f t="shared" si="35"/>
        <v>82.805429864253398</v>
      </c>
      <c r="K58" s="63" t="s">
        <v>171</v>
      </c>
      <c r="L58" s="64">
        <v>89</v>
      </c>
      <c r="M58" s="1">
        <v>86</v>
      </c>
      <c r="N58" s="1">
        <v>92</v>
      </c>
      <c r="O58" s="1">
        <v>89</v>
      </c>
      <c r="P58" s="1">
        <v>90</v>
      </c>
      <c r="Q58" s="65">
        <v>87</v>
      </c>
      <c r="AQ58" s="79">
        <v>0</v>
      </c>
      <c r="AR58" s="80">
        <v>0</v>
      </c>
      <c r="AS58" s="80">
        <v>0</v>
      </c>
      <c r="AT58" s="80">
        <v>0</v>
      </c>
      <c r="AU58" s="80">
        <v>0</v>
      </c>
      <c r="AV58" s="80">
        <v>0</v>
      </c>
      <c r="AW58" s="80">
        <v>0</v>
      </c>
      <c r="AX58" s="80">
        <v>0</v>
      </c>
      <c r="AY58" s="80">
        <v>0</v>
      </c>
      <c r="AZ58" s="80">
        <v>0</v>
      </c>
      <c r="BA58" s="80">
        <v>20</v>
      </c>
      <c r="BB58" s="80">
        <v>0</v>
      </c>
      <c r="BC58" s="80">
        <v>0</v>
      </c>
      <c r="BD58" s="80">
        <v>0</v>
      </c>
      <c r="BE58" s="80">
        <v>0</v>
      </c>
      <c r="BF58" s="80">
        <v>20</v>
      </c>
      <c r="BG58" s="80">
        <v>20</v>
      </c>
      <c r="BH58" s="80">
        <v>0</v>
      </c>
      <c r="BI58" s="80">
        <v>0</v>
      </c>
      <c r="BJ58" s="80">
        <v>0</v>
      </c>
      <c r="BK58" s="80">
        <v>0</v>
      </c>
      <c r="BL58" s="80">
        <v>0</v>
      </c>
      <c r="BM58" s="80">
        <v>0</v>
      </c>
      <c r="BN58" s="80">
        <v>0</v>
      </c>
      <c r="BO58" s="80">
        <v>0</v>
      </c>
      <c r="BP58" s="80">
        <v>0</v>
      </c>
      <c r="BQ58" s="80">
        <v>0</v>
      </c>
      <c r="BR58" s="80">
        <v>0</v>
      </c>
      <c r="BS58" s="80">
        <v>40</v>
      </c>
      <c r="BT58" s="81">
        <f t="shared" si="34"/>
        <v>82.222222222222214</v>
      </c>
      <c r="BU58" s="64">
        <v>50</v>
      </c>
      <c r="BV58" s="1">
        <v>0</v>
      </c>
      <c r="BW58" s="1">
        <v>0</v>
      </c>
      <c r="BX58" s="1">
        <v>30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10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10</v>
      </c>
      <c r="CL58" s="1">
        <v>0</v>
      </c>
      <c r="CM58" s="1">
        <v>0</v>
      </c>
      <c r="CN58" s="1">
        <v>0</v>
      </c>
      <c r="CO58" s="1">
        <v>0</v>
      </c>
      <c r="CP58" s="81">
        <f t="shared" si="37"/>
        <v>148.75283446712018</v>
      </c>
      <c r="EK58" s="1"/>
    </row>
    <row r="59" spans="1:169" ht="16.5">
      <c r="A59" s="1">
        <v>77</v>
      </c>
      <c r="B59" s="1" t="s">
        <v>288</v>
      </c>
      <c r="E59" s="101" t="s">
        <v>289</v>
      </c>
      <c r="G59" s="37">
        <v>266</v>
      </c>
      <c r="H59" s="60">
        <f t="shared" si="36"/>
        <v>2.66</v>
      </c>
      <c r="I59" s="37">
        <v>266</v>
      </c>
      <c r="J59" s="62">
        <f t="shared" si="35"/>
        <v>100</v>
      </c>
      <c r="K59" s="63" t="s">
        <v>171</v>
      </c>
      <c r="L59" s="64">
        <v>88</v>
      </c>
      <c r="M59" s="1">
        <v>86</v>
      </c>
      <c r="N59" s="1">
        <v>92</v>
      </c>
      <c r="O59" s="1">
        <v>85</v>
      </c>
      <c r="P59" s="1">
        <v>87</v>
      </c>
      <c r="Q59" s="65">
        <v>90</v>
      </c>
      <c r="AQ59" s="79">
        <v>0</v>
      </c>
      <c r="AR59" s="79">
        <v>0</v>
      </c>
      <c r="AS59" s="79">
        <v>0</v>
      </c>
      <c r="AT59" s="79">
        <v>0</v>
      </c>
      <c r="AU59" s="79">
        <v>0</v>
      </c>
      <c r="AV59" s="79">
        <v>0</v>
      </c>
      <c r="AW59" s="79">
        <v>0</v>
      </c>
      <c r="AX59" s="80">
        <v>20</v>
      </c>
      <c r="AY59" s="80">
        <v>0</v>
      </c>
      <c r="AZ59" s="80">
        <v>0</v>
      </c>
      <c r="BA59" s="80">
        <v>0</v>
      </c>
      <c r="BB59" s="80">
        <v>0</v>
      </c>
      <c r="BC59" s="80">
        <v>30</v>
      </c>
      <c r="BD59" s="80">
        <v>0</v>
      </c>
      <c r="BE59" s="80">
        <v>0</v>
      </c>
      <c r="BF59" s="80">
        <v>0</v>
      </c>
      <c r="BG59" s="80">
        <v>20</v>
      </c>
      <c r="BH59" s="80">
        <v>0</v>
      </c>
      <c r="BI59" s="80">
        <v>0</v>
      </c>
      <c r="BJ59" s="80">
        <v>20</v>
      </c>
      <c r="BK59" s="80">
        <v>0</v>
      </c>
      <c r="BL59" s="80">
        <v>0</v>
      </c>
      <c r="BM59" s="80">
        <v>0</v>
      </c>
      <c r="BN59" s="80">
        <v>0</v>
      </c>
      <c r="BO59" s="80">
        <v>0</v>
      </c>
      <c r="BP59" s="80">
        <v>0</v>
      </c>
      <c r="BQ59" s="80">
        <v>10</v>
      </c>
      <c r="BR59" s="80">
        <v>0</v>
      </c>
      <c r="BS59" s="80">
        <v>0</v>
      </c>
      <c r="BT59" s="81">
        <f t="shared" si="34"/>
        <v>48.888888888888886</v>
      </c>
      <c r="BU59" s="64">
        <v>10</v>
      </c>
      <c r="BV59" s="1">
        <v>0</v>
      </c>
      <c r="BW59" s="1">
        <v>0</v>
      </c>
      <c r="BX59" s="1">
        <v>70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10</v>
      </c>
      <c r="CE59" s="1">
        <v>0</v>
      </c>
      <c r="CF59" s="1">
        <v>0</v>
      </c>
      <c r="CG59" s="1">
        <v>10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81">
        <f t="shared" si="37"/>
        <v>224.94331065759638</v>
      </c>
      <c r="EK59" s="1"/>
    </row>
    <row r="60" spans="1:169" ht="16.5">
      <c r="A60" s="1">
        <v>78</v>
      </c>
      <c r="B60" s="1" t="s">
        <v>290</v>
      </c>
      <c r="C60" s="57" t="s">
        <v>291</v>
      </c>
      <c r="D60" s="208" t="s">
        <v>292</v>
      </c>
      <c r="E60" s="87"/>
      <c r="F60" s="59" t="s">
        <v>120</v>
      </c>
      <c r="G60" s="88">
        <v>236</v>
      </c>
      <c r="H60" s="60">
        <f t="shared" si="36"/>
        <v>2.36</v>
      </c>
      <c r="I60" s="37">
        <v>229</v>
      </c>
      <c r="J60" s="62">
        <f t="shared" si="35"/>
        <v>97.033898305084747</v>
      </c>
      <c r="K60" s="63" t="s">
        <v>171</v>
      </c>
      <c r="L60" s="64">
        <v>88</v>
      </c>
      <c r="M60" s="1">
        <v>83</v>
      </c>
      <c r="N60" s="1">
        <v>94</v>
      </c>
      <c r="O60" s="1">
        <v>86</v>
      </c>
      <c r="P60" s="1">
        <v>87</v>
      </c>
      <c r="Q60" s="65">
        <v>91</v>
      </c>
      <c r="R60" s="8">
        <v>25000</v>
      </c>
      <c r="S60" s="1">
        <v>25</v>
      </c>
      <c r="T60" s="1">
        <v>50</v>
      </c>
      <c r="X60" s="89">
        <v>0</v>
      </c>
      <c r="Y60" s="1">
        <v>30</v>
      </c>
      <c r="Z60" s="66">
        <v>70</v>
      </c>
      <c r="AQ60" s="79">
        <v>0</v>
      </c>
      <c r="AR60" s="80">
        <v>0</v>
      </c>
      <c r="AS60" s="80">
        <v>0</v>
      </c>
      <c r="AT60" s="80">
        <v>0</v>
      </c>
      <c r="AU60" s="80">
        <v>0</v>
      </c>
      <c r="AV60" s="80">
        <v>0</v>
      </c>
      <c r="AW60" s="80">
        <v>0</v>
      </c>
      <c r="AX60" s="80">
        <v>0</v>
      </c>
      <c r="AY60" s="80">
        <v>10</v>
      </c>
      <c r="AZ60" s="80">
        <v>0</v>
      </c>
      <c r="BA60" s="80">
        <v>0</v>
      </c>
      <c r="BB60" s="80">
        <v>10</v>
      </c>
      <c r="BC60" s="80">
        <v>5</v>
      </c>
      <c r="BD60" s="80">
        <v>0</v>
      </c>
      <c r="BE60" s="80">
        <v>0</v>
      </c>
      <c r="BF60" s="80">
        <v>0</v>
      </c>
      <c r="BG60" s="80">
        <v>0</v>
      </c>
      <c r="BH60" s="80">
        <v>0</v>
      </c>
      <c r="BI60" s="80">
        <v>5</v>
      </c>
      <c r="BJ60" s="80">
        <v>0</v>
      </c>
      <c r="BK60" s="80">
        <v>0</v>
      </c>
      <c r="BL60" s="80">
        <v>10</v>
      </c>
      <c r="BM60" s="80">
        <v>30</v>
      </c>
      <c r="BN60" s="80">
        <v>0</v>
      </c>
      <c r="BO60" s="80">
        <v>0</v>
      </c>
      <c r="BP60" s="80">
        <v>0</v>
      </c>
      <c r="BQ60" s="80">
        <v>30</v>
      </c>
      <c r="BR60" s="80">
        <v>0</v>
      </c>
      <c r="BS60" s="80">
        <v>0</v>
      </c>
      <c r="BT60" s="81">
        <f t="shared" si="34"/>
        <v>60.555555555555557</v>
      </c>
      <c r="BU60" s="89">
        <v>0</v>
      </c>
      <c r="BV60" s="82">
        <v>0</v>
      </c>
      <c r="BW60" s="82">
        <v>0</v>
      </c>
      <c r="BX60" s="82">
        <v>0</v>
      </c>
      <c r="BY60" s="1">
        <v>20</v>
      </c>
      <c r="BZ60" s="82">
        <v>0</v>
      </c>
      <c r="CA60" s="82">
        <v>0</v>
      </c>
      <c r="CB60" s="82">
        <v>0</v>
      </c>
      <c r="CC60" s="82">
        <v>0</v>
      </c>
      <c r="CD60" s="1">
        <v>20</v>
      </c>
      <c r="CE60" s="1">
        <v>20</v>
      </c>
      <c r="CF60" s="82">
        <v>0</v>
      </c>
      <c r="CG60" s="82">
        <v>0</v>
      </c>
      <c r="CH60" s="82">
        <v>0</v>
      </c>
      <c r="CI60" s="82">
        <v>0</v>
      </c>
      <c r="CJ60" s="82">
        <v>0</v>
      </c>
      <c r="CK60" s="1">
        <v>10</v>
      </c>
      <c r="CL60" s="1">
        <v>20</v>
      </c>
      <c r="CM60" s="1">
        <v>10</v>
      </c>
      <c r="CN60" s="82">
        <v>0</v>
      </c>
      <c r="CO60" s="82">
        <v>0</v>
      </c>
      <c r="CP60" s="81">
        <f t="shared" si="37"/>
        <v>63.038548752834458</v>
      </c>
      <c r="EK60" s="1"/>
    </row>
    <row r="61" spans="1:169">
      <c r="A61" s="1">
        <v>80</v>
      </c>
      <c r="B61" s="1" t="s">
        <v>294</v>
      </c>
      <c r="C61" s="57" t="s">
        <v>295</v>
      </c>
      <c r="D61" s="99" t="s">
        <v>296</v>
      </c>
      <c r="F61" s="59" t="s">
        <v>120</v>
      </c>
      <c r="G61" s="37">
        <v>489</v>
      </c>
      <c r="H61" s="60">
        <f t="shared" si="36"/>
        <v>4.8899999999999997</v>
      </c>
      <c r="I61" s="37">
        <v>428</v>
      </c>
      <c r="J61" s="62">
        <f t="shared" si="35"/>
        <v>87.525562372188134</v>
      </c>
      <c r="K61" s="63" t="s">
        <v>171</v>
      </c>
      <c r="L61" s="64">
        <v>85</v>
      </c>
      <c r="M61" s="1">
        <v>82</v>
      </c>
      <c r="N61" s="1">
        <v>89</v>
      </c>
      <c r="O61" s="1">
        <v>80</v>
      </c>
      <c r="P61" s="1">
        <v>84</v>
      </c>
      <c r="Q61" s="65">
        <v>88</v>
      </c>
      <c r="R61" s="8">
        <v>1000</v>
      </c>
      <c r="S61" s="1">
        <v>25</v>
      </c>
      <c r="T61" s="1">
        <v>50</v>
      </c>
      <c r="X61" s="64">
        <v>40</v>
      </c>
      <c r="Y61" s="1">
        <v>40</v>
      </c>
      <c r="Z61" s="9">
        <v>20</v>
      </c>
      <c r="AQ61" s="79">
        <v>0</v>
      </c>
      <c r="AR61" s="80">
        <v>10</v>
      </c>
      <c r="AS61" s="80">
        <v>0</v>
      </c>
      <c r="AT61" s="80">
        <v>0</v>
      </c>
      <c r="AU61" s="80">
        <v>0</v>
      </c>
      <c r="AV61" s="80">
        <v>0</v>
      </c>
      <c r="AW61" s="80">
        <v>0</v>
      </c>
      <c r="AX61" s="80">
        <v>0</v>
      </c>
      <c r="AY61" s="80">
        <v>20</v>
      </c>
      <c r="AZ61" s="80">
        <v>0</v>
      </c>
      <c r="BA61" s="80">
        <v>0</v>
      </c>
      <c r="BB61" s="80">
        <v>10</v>
      </c>
      <c r="BC61" s="80">
        <v>0</v>
      </c>
      <c r="BD61" s="80">
        <v>0</v>
      </c>
      <c r="BE61" s="80">
        <v>0</v>
      </c>
      <c r="BF61" s="80">
        <v>0</v>
      </c>
      <c r="BG61" s="80">
        <v>0</v>
      </c>
      <c r="BH61" s="80">
        <v>0</v>
      </c>
      <c r="BI61" s="80">
        <v>0</v>
      </c>
      <c r="BJ61" s="80">
        <v>0</v>
      </c>
      <c r="BK61" s="80">
        <v>30</v>
      </c>
      <c r="BL61" s="80">
        <v>10</v>
      </c>
      <c r="BM61" s="80">
        <v>0</v>
      </c>
      <c r="BN61" s="80">
        <v>10</v>
      </c>
      <c r="BO61" s="80">
        <v>0</v>
      </c>
      <c r="BP61" s="80">
        <v>0</v>
      </c>
      <c r="BQ61" s="80">
        <v>10</v>
      </c>
      <c r="BR61" s="80">
        <v>0</v>
      </c>
      <c r="BS61" s="80">
        <v>0</v>
      </c>
      <c r="BT61" s="81">
        <f t="shared" si="34"/>
        <v>48.888888888888886</v>
      </c>
      <c r="BU61" s="89">
        <v>0</v>
      </c>
      <c r="BV61" s="82">
        <v>0</v>
      </c>
      <c r="BW61" s="1">
        <v>10</v>
      </c>
      <c r="BX61" s="82">
        <v>0</v>
      </c>
      <c r="BY61" s="1">
        <v>90</v>
      </c>
      <c r="BZ61" s="82">
        <v>0</v>
      </c>
      <c r="CA61" s="82">
        <v>0</v>
      </c>
      <c r="CB61" s="82">
        <v>0</v>
      </c>
      <c r="CC61" s="82">
        <v>0</v>
      </c>
      <c r="CD61" s="82">
        <v>0</v>
      </c>
      <c r="CE61" s="82">
        <v>0</v>
      </c>
      <c r="CF61" s="82">
        <v>0</v>
      </c>
      <c r="CG61" s="82">
        <v>0</v>
      </c>
      <c r="CH61" s="82">
        <v>0</v>
      </c>
      <c r="CI61" s="82">
        <v>0</v>
      </c>
      <c r="CJ61" s="82">
        <v>0</v>
      </c>
      <c r="CK61" s="82">
        <v>0</v>
      </c>
      <c r="CL61" s="82">
        <v>0</v>
      </c>
      <c r="CM61" s="82">
        <v>0</v>
      </c>
      <c r="CN61" s="82">
        <v>0</v>
      </c>
      <c r="CO61" s="82">
        <v>0</v>
      </c>
      <c r="CP61" s="81">
        <f t="shared" si="37"/>
        <v>367.80045351473922</v>
      </c>
      <c r="EK61" s="1"/>
    </row>
    <row r="62" spans="1:169">
      <c r="A62" s="1">
        <v>82</v>
      </c>
      <c r="B62" s="1" t="s">
        <v>298</v>
      </c>
      <c r="C62" s="57" t="s">
        <v>299</v>
      </c>
      <c r="D62" s="99" t="s">
        <v>146</v>
      </c>
      <c r="F62" s="59" t="s">
        <v>187</v>
      </c>
      <c r="G62" s="37">
        <v>86</v>
      </c>
      <c r="H62" s="60">
        <f t="shared" si="36"/>
        <v>0.86</v>
      </c>
      <c r="I62" s="37">
        <v>82</v>
      </c>
      <c r="J62" s="62">
        <f t="shared" si="35"/>
        <v>95.348837209302332</v>
      </c>
      <c r="K62" s="63" t="s">
        <v>300</v>
      </c>
      <c r="L62" s="64">
        <v>100</v>
      </c>
      <c r="M62" s="1">
        <v>100</v>
      </c>
      <c r="N62" s="1">
        <v>100</v>
      </c>
      <c r="O62" s="1">
        <v>100</v>
      </c>
      <c r="P62" s="1">
        <v>100</v>
      </c>
      <c r="Q62" s="65">
        <v>100</v>
      </c>
      <c r="R62" s="8">
        <v>5000</v>
      </c>
      <c r="S62" s="1">
        <v>25</v>
      </c>
      <c r="T62" s="1">
        <v>50</v>
      </c>
      <c r="X62" s="64">
        <v>30</v>
      </c>
      <c r="Y62" s="80">
        <v>50</v>
      </c>
      <c r="Z62" s="9">
        <v>20</v>
      </c>
      <c r="AQ62" s="79">
        <v>0</v>
      </c>
      <c r="AR62" s="80">
        <v>0</v>
      </c>
      <c r="AS62" s="80">
        <v>0</v>
      </c>
      <c r="AT62" s="80">
        <v>0</v>
      </c>
      <c r="AU62" s="80">
        <v>0</v>
      </c>
      <c r="AV62" s="80">
        <v>0</v>
      </c>
      <c r="AW62" s="80">
        <v>0</v>
      </c>
      <c r="AX62" s="80">
        <v>5</v>
      </c>
      <c r="AY62" s="80">
        <v>30</v>
      </c>
      <c r="AZ62" s="80">
        <v>0</v>
      </c>
      <c r="BA62" s="80">
        <v>5</v>
      </c>
      <c r="BB62" s="80">
        <v>0</v>
      </c>
      <c r="BC62" s="80">
        <v>0</v>
      </c>
      <c r="BD62" s="80">
        <v>0</v>
      </c>
      <c r="BE62" s="80">
        <v>0</v>
      </c>
      <c r="BF62" s="80">
        <v>0</v>
      </c>
      <c r="BG62" s="80">
        <v>5</v>
      </c>
      <c r="BH62" s="80">
        <v>0</v>
      </c>
      <c r="BI62" s="80">
        <v>0</v>
      </c>
      <c r="BJ62" s="80">
        <v>0</v>
      </c>
      <c r="BK62" s="80">
        <v>0</v>
      </c>
      <c r="BL62" s="80">
        <v>10</v>
      </c>
      <c r="BM62" s="80">
        <v>0</v>
      </c>
      <c r="BN62" s="80">
        <v>0</v>
      </c>
      <c r="BO62" s="80">
        <v>35</v>
      </c>
      <c r="BP62" s="80">
        <v>10</v>
      </c>
      <c r="BQ62" s="80">
        <v>0</v>
      </c>
      <c r="BR62" s="80">
        <v>0</v>
      </c>
      <c r="BS62" s="80">
        <v>0</v>
      </c>
      <c r="BT62" s="81">
        <f t="shared" si="34"/>
        <v>68.055555555555557</v>
      </c>
      <c r="BU62" s="64">
        <v>0</v>
      </c>
      <c r="BV62" s="64">
        <v>0</v>
      </c>
      <c r="BW62" s="64">
        <v>0</v>
      </c>
      <c r="BX62" s="64">
        <v>0</v>
      </c>
      <c r="BY62" s="1">
        <v>10</v>
      </c>
      <c r="BZ62" s="1">
        <v>15</v>
      </c>
      <c r="CA62" s="1">
        <v>10</v>
      </c>
      <c r="CB62" s="1">
        <v>0</v>
      </c>
      <c r="CC62" s="1">
        <v>0</v>
      </c>
      <c r="CD62" s="1">
        <v>45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20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81">
        <f t="shared" si="37"/>
        <v>113.03854875283447</v>
      </c>
      <c r="EK62" s="1"/>
    </row>
    <row r="63" spans="1:169">
      <c r="A63" s="1">
        <v>83</v>
      </c>
      <c r="B63" s="1" t="s">
        <v>301</v>
      </c>
      <c r="C63" s="57" t="s">
        <v>302</v>
      </c>
      <c r="D63" s="99" t="s">
        <v>229</v>
      </c>
      <c r="F63" s="59" t="s">
        <v>187</v>
      </c>
      <c r="H63" s="60">
        <f t="shared" si="36"/>
        <v>0</v>
      </c>
      <c r="J63" s="62"/>
      <c r="K63" s="63" t="s">
        <v>300</v>
      </c>
      <c r="L63" s="64">
        <v>100</v>
      </c>
      <c r="M63" s="1">
        <v>100</v>
      </c>
      <c r="N63" s="1">
        <v>100</v>
      </c>
      <c r="O63" s="1">
        <v>100</v>
      </c>
      <c r="P63" s="1">
        <v>100</v>
      </c>
      <c r="Q63" s="65">
        <v>100</v>
      </c>
      <c r="R63" s="8">
        <v>5000</v>
      </c>
      <c r="S63" s="1">
        <v>25</v>
      </c>
      <c r="T63" s="1">
        <v>50</v>
      </c>
      <c r="X63" s="64">
        <v>0</v>
      </c>
      <c r="Y63" s="80">
        <v>0</v>
      </c>
      <c r="Z63" s="9">
        <v>100</v>
      </c>
      <c r="AQ63" s="79">
        <v>0</v>
      </c>
      <c r="AR63" s="80">
        <v>0</v>
      </c>
      <c r="AS63" s="80">
        <v>0</v>
      </c>
      <c r="AT63" s="80">
        <v>0</v>
      </c>
      <c r="AU63" s="80">
        <v>0</v>
      </c>
      <c r="AV63" s="80">
        <v>0</v>
      </c>
      <c r="AW63" s="80">
        <v>0</v>
      </c>
      <c r="AX63" s="80">
        <v>0</v>
      </c>
      <c r="AY63" s="80">
        <v>67</v>
      </c>
      <c r="AZ63" s="80">
        <v>0</v>
      </c>
      <c r="BA63" s="80">
        <v>0</v>
      </c>
      <c r="BB63" s="80">
        <v>0</v>
      </c>
      <c r="BC63" s="80">
        <v>0</v>
      </c>
      <c r="BD63" s="80">
        <v>0</v>
      </c>
      <c r="BE63" s="80">
        <v>0</v>
      </c>
      <c r="BF63" s="80">
        <v>0</v>
      </c>
      <c r="BG63" s="80">
        <v>0</v>
      </c>
      <c r="BH63" s="80">
        <v>0</v>
      </c>
      <c r="BI63" s="80">
        <v>0</v>
      </c>
      <c r="BJ63" s="80">
        <v>0</v>
      </c>
      <c r="BK63" s="80">
        <v>0</v>
      </c>
      <c r="BL63" s="80">
        <v>0</v>
      </c>
      <c r="BM63" s="80">
        <v>33</v>
      </c>
      <c r="BN63" s="80">
        <v>0</v>
      </c>
      <c r="BO63" s="80">
        <v>0</v>
      </c>
      <c r="BP63" s="80">
        <v>0</v>
      </c>
      <c r="BQ63" s="80">
        <v>0</v>
      </c>
      <c r="BR63" s="80">
        <v>0</v>
      </c>
      <c r="BS63" s="80">
        <v>0</v>
      </c>
      <c r="BT63" s="81">
        <f t="shared" si="34"/>
        <v>174.82222222222222</v>
      </c>
      <c r="BU63" s="64">
        <v>33</v>
      </c>
      <c r="BV63" s="82">
        <v>0</v>
      </c>
      <c r="BW63" s="82">
        <v>0</v>
      </c>
      <c r="BX63" s="1">
        <v>25</v>
      </c>
      <c r="BY63" s="82">
        <v>0</v>
      </c>
      <c r="BZ63" s="82">
        <v>0</v>
      </c>
      <c r="CA63" s="82">
        <v>0</v>
      </c>
      <c r="CB63" s="82">
        <v>0</v>
      </c>
      <c r="CC63" s="82">
        <v>0</v>
      </c>
      <c r="CD63" s="1">
        <v>33</v>
      </c>
      <c r="CE63" s="82">
        <v>0</v>
      </c>
      <c r="CF63" s="82">
        <v>0</v>
      </c>
      <c r="CG63" s="82">
        <v>0</v>
      </c>
      <c r="CH63" s="82">
        <v>0</v>
      </c>
      <c r="CI63" s="82">
        <v>0</v>
      </c>
      <c r="CJ63" s="82">
        <v>0</v>
      </c>
      <c r="CK63" s="1">
        <v>9</v>
      </c>
      <c r="CL63" s="82">
        <v>0</v>
      </c>
      <c r="CM63" s="82">
        <v>0</v>
      </c>
      <c r="CN63" s="82">
        <v>0</v>
      </c>
      <c r="CO63" s="82">
        <v>0</v>
      </c>
      <c r="CP63" s="81">
        <f t="shared" si="37"/>
        <v>114.65759637188209</v>
      </c>
      <c r="EK63" s="1"/>
    </row>
    <row r="64" spans="1:169">
      <c r="A64" s="1">
        <v>85</v>
      </c>
      <c r="B64" s="1" t="s">
        <v>304</v>
      </c>
      <c r="C64" s="57" t="s">
        <v>305</v>
      </c>
      <c r="D64" s="99" t="s">
        <v>306</v>
      </c>
      <c r="F64" s="59" t="s">
        <v>187</v>
      </c>
      <c r="G64" s="37">
        <v>85</v>
      </c>
      <c r="H64" s="60">
        <f t="shared" si="36"/>
        <v>0.85</v>
      </c>
      <c r="I64" s="37">
        <v>80</v>
      </c>
      <c r="J64" s="62">
        <f t="shared" si="35"/>
        <v>94.117647058823536</v>
      </c>
      <c r="K64" s="63" t="s">
        <v>300</v>
      </c>
      <c r="L64" s="64">
        <v>99</v>
      </c>
      <c r="M64" s="1">
        <v>98</v>
      </c>
      <c r="N64" s="1">
        <v>100</v>
      </c>
      <c r="O64" s="1">
        <v>100</v>
      </c>
      <c r="P64" s="1">
        <v>100</v>
      </c>
      <c r="Q64" s="65">
        <v>99</v>
      </c>
      <c r="R64" s="8">
        <v>5000</v>
      </c>
      <c r="S64" s="1">
        <v>25</v>
      </c>
      <c r="T64" s="1">
        <v>50</v>
      </c>
      <c r="X64" s="64">
        <v>28</v>
      </c>
      <c r="Y64" s="80">
        <v>51</v>
      </c>
      <c r="Z64" s="9">
        <v>21</v>
      </c>
      <c r="AQ64" s="79">
        <v>0</v>
      </c>
      <c r="AR64" s="80">
        <v>0</v>
      </c>
      <c r="AS64" s="80">
        <v>0</v>
      </c>
      <c r="AT64" s="80">
        <v>0</v>
      </c>
      <c r="AU64" s="80">
        <v>0</v>
      </c>
      <c r="AV64" s="80">
        <v>0</v>
      </c>
      <c r="AW64" s="80">
        <v>0</v>
      </c>
      <c r="AX64" s="80">
        <v>0</v>
      </c>
      <c r="AY64" s="80">
        <v>40</v>
      </c>
      <c r="AZ64" s="80">
        <v>0</v>
      </c>
      <c r="BA64" s="80">
        <v>0</v>
      </c>
      <c r="BB64" s="80">
        <v>0</v>
      </c>
      <c r="BC64" s="80">
        <v>0</v>
      </c>
      <c r="BD64" s="80">
        <v>0</v>
      </c>
      <c r="BE64" s="80">
        <v>0</v>
      </c>
      <c r="BF64" s="80">
        <v>0</v>
      </c>
      <c r="BG64" s="80">
        <v>0</v>
      </c>
      <c r="BH64" s="80">
        <v>0</v>
      </c>
      <c r="BI64" s="80">
        <v>5</v>
      </c>
      <c r="BJ64" s="80">
        <v>0</v>
      </c>
      <c r="BK64" s="80">
        <v>0</v>
      </c>
      <c r="BL64" s="80">
        <v>5</v>
      </c>
      <c r="BM64" s="80">
        <v>30</v>
      </c>
      <c r="BN64" s="80">
        <v>0</v>
      </c>
      <c r="BO64" s="80">
        <v>0</v>
      </c>
      <c r="BP64" s="80">
        <v>0</v>
      </c>
      <c r="BQ64" s="80">
        <v>20</v>
      </c>
      <c r="BR64" s="80">
        <v>0</v>
      </c>
      <c r="BS64" s="80">
        <v>0</v>
      </c>
      <c r="BT64" s="81">
        <f t="shared" si="34"/>
        <v>87.222222222222214</v>
      </c>
      <c r="BU64" s="64">
        <v>20</v>
      </c>
      <c r="BV64" s="1">
        <v>10</v>
      </c>
      <c r="BW64" s="1">
        <v>42</v>
      </c>
      <c r="BX64" s="82">
        <v>0</v>
      </c>
      <c r="BY64" s="82">
        <v>0</v>
      </c>
      <c r="BZ64" s="82">
        <v>0</v>
      </c>
      <c r="CA64" s="82">
        <v>0</v>
      </c>
      <c r="CB64" s="82">
        <v>0</v>
      </c>
      <c r="CC64" s="82">
        <v>0</v>
      </c>
      <c r="CD64" s="1">
        <v>8</v>
      </c>
      <c r="CE64" s="82">
        <v>0</v>
      </c>
      <c r="CF64" s="82">
        <v>0</v>
      </c>
      <c r="CG64" s="82">
        <v>0</v>
      </c>
      <c r="CH64" s="1">
        <v>10</v>
      </c>
      <c r="CI64" s="82">
        <v>0</v>
      </c>
      <c r="CJ64" s="82">
        <v>0</v>
      </c>
      <c r="CK64" s="1">
        <v>10</v>
      </c>
      <c r="CL64" s="82">
        <v>0</v>
      </c>
      <c r="CM64" s="82">
        <v>0</v>
      </c>
      <c r="CN64" s="82">
        <v>0</v>
      </c>
      <c r="CO64" s="82">
        <v>0</v>
      </c>
      <c r="CP64" s="81">
        <f t="shared" si="37"/>
        <v>97.70521541950113</v>
      </c>
      <c r="EK64" s="1"/>
    </row>
    <row r="65" spans="1:141">
      <c r="A65" s="1">
        <v>86</v>
      </c>
      <c r="B65" s="1" t="s">
        <v>307</v>
      </c>
      <c r="C65" s="57" t="s">
        <v>308</v>
      </c>
      <c r="D65" s="99" t="s">
        <v>309</v>
      </c>
      <c r="F65" s="59" t="s">
        <v>187</v>
      </c>
      <c r="G65" s="37">
        <v>141</v>
      </c>
      <c r="H65" s="60">
        <f t="shared" si="36"/>
        <v>1.41</v>
      </c>
      <c r="I65" s="37">
        <v>94</v>
      </c>
      <c r="J65" s="62">
        <f t="shared" si="35"/>
        <v>66.666666666666671</v>
      </c>
      <c r="K65" s="63" t="s">
        <v>300</v>
      </c>
      <c r="L65" s="64">
        <v>99</v>
      </c>
      <c r="M65" s="1">
        <v>99</v>
      </c>
      <c r="N65" s="1">
        <v>100</v>
      </c>
      <c r="O65" s="1">
        <v>99</v>
      </c>
      <c r="P65" s="1">
        <v>99</v>
      </c>
      <c r="Q65" s="65">
        <v>100</v>
      </c>
      <c r="R65" s="8">
        <v>25000</v>
      </c>
      <c r="U65" s="1">
        <v>20</v>
      </c>
      <c r="V65" s="1">
        <v>9</v>
      </c>
      <c r="W65" s="9">
        <v>8.4</v>
      </c>
      <c r="X65" s="64">
        <v>0</v>
      </c>
      <c r="Y65" s="80">
        <v>70</v>
      </c>
      <c r="Z65" s="9">
        <v>30</v>
      </c>
      <c r="AB65" s="124">
        <v>12</v>
      </c>
      <c r="AQ65" s="79">
        <v>0</v>
      </c>
      <c r="AR65" s="80">
        <v>0</v>
      </c>
      <c r="AS65" s="80">
        <v>0</v>
      </c>
      <c r="AT65" s="80">
        <v>0</v>
      </c>
      <c r="AU65" s="80">
        <v>0</v>
      </c>
      <c r="AV65" s="80">
        <v>0</v>
      </c>
      <c r="AW65" s="80">
        <v>0</v>
      </c>
      <c r="AX65" s="80">
        <v>0</v>
      </c>
      <c r="AY65" s="80">
        <v>60</v>
      </c>
      <c r="AZ65" s="80">
        <v>0</v>
      </c>
      <c r="BA65" s="80">
        <v>0</v>
      </c>
      <c r="BB65" s="80">
        <v>5</v>
      </c>
      <c r="BC65" s="80">
        <v>0</v>
      </c>
      <c r="BD65" s="80">
        <v>0</v>
      </c>
      <c r="BE65" s="80">
        <v>0</v>
      </c>
      <c r="BF65" s="80">
        <v>0</v>
      </c>
      <c r="BG65" s="80">
        <v>0</v>
      </c>
      <c r="BH65" s="80">
        <v>0</v>
      </c>
      <c r="BI65" s="80">
        <v>0</v>
      </c>
      <c r="BJ65" s="80">
        <v>5</v>
      </c>
      <c r="BK65" s="80">
        <v>0</v>
      </c>
      <c r="BL65" s="80">
        <v>0</v>
      </c>
      <c r="BM65" s="80">
        <v>20</v>
      </c>
      <c r="BN65" s="80">
        <v>0</v>
      </c>
      <c r="BO65" s="80">
        <v>0</v>
      </c>
      <c r="BP65" s="80">
        <v>0</v>
      </c>
      <c r="BQ65" s="80">
        <v>10</v>
      </c>
      <c r="BR65" s="80">
        <v>0</v>
      </c>
      <c r="BS65" s="80">
        <v>0</v>
      </c>
      <c r="BT65" s="81">
        <f t="shared" si="34"/>
        <v>127.22222222222223</v>
      </c>
      <c r="BU65" s="89">
        <v>0</v>
      </c>
      <c r="BV65" s="82">
        <v>0</v>
      </c>
      <c r="BW65" s="1">
        <v>15</v>
      </c>
      <c r="BX65" s="1">
        <v>20</v>
      </c>
      <c r="BY65" s="82">
        <v>0</v>
      </c>
      <c r="BZ65" s="82">
        <v>0</v>
      </c>
      <c r="CA65" s="1">
        <v>20</v>
      </c>
      <c r="CB65" s="82">
        <v>0</v>
      </c>
      <c r="CC65" s="1">
        <v>15</v>
      </c>
      <c r="CD65" s="82">
        <v>0</v>
      </c>
      <c r="CE65" s="1">
        <v>30</v>
      </c>
      <c r="CF65" s="82">
        <v>0</v>
      </c>
      <c r="CG65" s="82">
        <v>0</v>
      </c>
      <c r="CH65" s="82">
        <v>0</v>
      </c>
      <c r="CI65" s="82">
        <v>0</v>
      </c>
      <c r="CJ65" s="82">
        <v>0</v>
      </c>
      <c r="CK65" s="82">
        <v>0</v>
      </c>
      <c r="CL65" s="82">
        <v>0</v>
      </c>
      <c r="CM65" s="82">
        <v>0</v>
      </c>
      <c r="CN65" s="82">
        <v>0</v>
      </c>
      <c r="CO65" s="82">
        <v>0</v>
      </c>
      <c r="CP65" s="81">
        <f t="shared" si="37"/>
        <v>79.70521541950113</v>
      </c>
      <c r="EK65" s="1"/>
    </row>
    <row r="66" spans="1:141">
      <c r="A66" s="1">
        <v>88</v>
      </c>
      <c r="B66" s="1" t="s">
        <v>311</v>
      </c>
      <c r="C66" s="57" t="s">
        <v>312</v>
      </c>
      <c r="D66" s="99" t="s">
        <v>313</v>
      </c>
      <c r="F66" s="59" t="s">
        <v>187</v>
      </c>
      <c r="G66" s="37">
        <v>150</v>
      </c>
      <c r="H66" s="60">
        <f t="shared" si="36"/>
        <v>1.5</v>
      </c>
      <c r="I66" s="37">
        <v>144</v>
      </c>
      <c r="J66" s="62">
        <f t="shared" si="35"/>
        <v>96</v>
      </c>
      <c r="K66" s="63" t="s">
        <v>300</v>
      </c>
      <c r="L66" s="64">
        <v>99</v>
      </c>
      <c r="M66" s="1">
        <v>98</v>
      </c>
      <c r="N66" s="1">
        <v>100</v>
      </c>
      <c r="O66" s="1">
        <v>99</v>
      </c>
      <c r="P66" s="1">
        <v>100</v>
      </c>
      <c r="Q66" s="65">
        <v>100</v>
      </c>
      <c r="R66" s="8">
        <v>25000</v>
      </c>
      <c r="S66" s="1">
        <v>25</v>
      </c>
      <c r="T66" s="1">
        <v>50</v>
      </c>
      <c r="Y66" s="80"/>
      <c r="AQ66" s="79">
        <v>0</v>
      </c>
      <c r="AR66" s="80">
        <v>5</v>
      </c>
      <c r="AS66" s="80">
        <v>0</v>
      </c>
      <c r="AT66" s="80">
        <v>0</v>
      </c>
      <c r="AU66" s="80">
        <v>0</v>
      </c>
      <c r="AV66" s="80">
        <v>0</v>
      </c>
      <c r="AW66" s="80">
        <v>0</v>
      </c>
      <c r="AX66" s="80">
        <v>0</v>
      </c>
      <c r="AY66" s="80">
        <v>20</v>
      </c>
      <c r="AZ66" s="80">
        <v>0</v>
      </c>
      <c r="BA66" s="80">
        <v>0</v>
      </c>
      <c r="BB66" s="80">
        <v>5</v>
      </c>
      <c r="BC66" s="80">
        <v>10</v>
      </c>
      <c r="BD66" s="80">
        <v>0</v>
      </c>
      <c r="BE66" s="80">
        <v>0</v>
      </c>
      <c r="BF66" s="80">
        <v>0</v>
      </c>
      <c r="BG66" s="80">
        <v>0</v>
      </c>
      <c r="BH66" s="80">
        <v>5</v>
      </c>
      <c r="BI66" s="80">
        <v>0</v>
      </c>
      <c r="BJ66" s="80">
        <v>5</v>
      </c>
      <c r="BK66" s="80">
        <v>0</v>
      </c>
      <c r="BL66" s="80">
        <v>5</v>
      </c>
      <c r="BM66" s="80">
        <v>15</v>
      </c>
      <c r="BN66" s="80">
        <v>0</v>
      </c>
      <c r="BO66" s="80">
        <v>5</v>
      </c>
      <c r="BP66" s="80">
        <v>5</v>
      </c>
      <c r="BQ66" s="80">
        <v>20</v>
      </c>
      <c r="BR66" s="80">
        <v>0</v>
      </c>
      <c r="BS66" s="80">
        <v>0</v>
      </c>
      <c r="BT66" s="81">
        <f t="shared" si="34"/>
        <v>32.222222222222229</v>
      </c>
      <c r="BU66" s="89">
        <v>0</v>
      </c>
      <c r="BV66" s="82">
        <v>0</v>
      </c>
      <c r="BW66" s="82">
        <v>0</v>
      </c>
      <c r="BX66" s="1">
        <v>50</v>
      </c>
      <c r="BY66" s="80">
        <v>30</v>
      </c>
      <c r="BZ66" s="82">
        <v>0</v>
      </c>
      <c r="CA66" s="82">
        <v>0</v>
      </c>
      <c r="CB66" s="82">
        <v>0</v>
      </c>
      <c r="CC66" s="82">
        <v>0</v>
      </c>
      <c r="CD66" s="82">
        <v>0</v>
      </c>
      <c r="CE66" s="82">
        <v>0</v>
      </c>
      <c r="CF66" s="82">
        <v>0</v>
      </c>
      <c r="CG66" s="82">
        <v>0</v>
      </c>
      <c r="CH66" s="82">
        <v>0</v>
      </c>
      <c r="CI66" s="82">
        <v>0</v>
      </c>
      <c r="CJ66" s="80">
        <v>20</v>
      </c>
      <c r="CK66" s="82">
        <v>0</v>
      </c>
      <c r="CL66" s="82">
        <v>0</v>
      </c>
      <c r="CM66" s="82">
        <v>0</v>
      </c>
      <c r="CN66" s="82">
        <v>0</v>
      </c>
      <c r="CO66" s="82">
        <v>0</v>
      </c>
      <c r="CP66" s="81">
        <f t="shared" si="37"/>
        <v>158.27664399092973</v>
      </c>
      <c r="EK66" s="1"/>
    </row>
    <row r="67" spans="1:141" ht="16.5">
      <c r="A67" s="1">
        <v>89</v>
      </c>
      <c r="B67" s="1" t="s">
        <v>314</v>
      </c>
      <c r="C67" s="57" t="s">
        <v>315</v>
      </c>
      <c r="D67" s="99" t="s">
        <v>254</v>
      </c>
      <c r="E67" s="101" t="s">
        <v>143</v>
      </c>
      <c r="F67" s="59" t="s">
        <v>187</v>
      </c>
      <c r="G67" s="37">
        <v>151</v>
      </c>
      <c r="H67" s="60">
        <f t="shared" si="36"/>
        <v>1.51</v>
      </c>
      <c r="I67" s="37">
        <v>147</v>
      </c>
      <c r="J67" s="62">
        <f t="shared" si="35"/>
        <v>97.350993377483448</v>
      </c>
      <c r="K67" s="63" t="s">
        <v>300</v>
      </c>
      <c r="L67" s="64">
        <v>99</v>
      </c>
      <c r="M67" s="1">
        <v>99</v>
      </c>
      <c r="N67" s="1">
        <v>100</v>
      </c>
      <c r="O67" s="1">
        <v>99</v>
      </c>
      <c r="P67" s="1">
        <v>99</v>
      </c>
      <c r="Q67" s="65">
        <v>99</v>
      </c>
      <c r="R67" s="8">
        <v>5000</v>
      </c>
      <c r="S67" s="1">
        <v>25</v>
      </c>
      <c r="T67" s="1">
        <v>50</v>
      </c>
      <c r="X67" s="64">
        <v>5</v>
      </c>
      <c r="Y67" s="80">
        <v>55</v>
      </c>
      <c r="Z67" s="9">
        <v>40</v>
      </c>
      <c r="AQ67" s="79">
        <v>5</v>
      </c>
      <c r="AR67" s="80">
        <v>10</v>
      </c>
      <c r="AS67" s="80">
        <v>0</v>
      </c>
      <c r="AT67" s="80">
        <v>0</v>
      </c>
      <c r="AU67" s="80">
        <v>0</v>
      </c>
      <c r="AV67" s="80">
        <v>0</v>
      </c>
      <c r="AW67" s="80">
        <v>5</v>
      </c>
      <c r="AX67" s="80">
        <v>0</v>
      </c>
      <c r="AY67" s="80">
        <v>25</v>
      </c>
      <c r="AZ67" s="80">
        <v>0</v>
      </c>
      <c r="BA67" s="80">
        <v>0</v>
      </c>
      <c r="BB67" s="80">
        <v>0</v>
      </c>
      <c r="BC67" s="80">
        <v>0</v>
      </c>
      <c r="BD67" s="80">
        <v>0</v>
      </c>
      <c r="BE67" s="80">
        <v>0</v>
      </c>
      <c r="BF67" s="80">
        <v>0</v>
      </c>
      <c r="BG67" s="80">
        <v>0</v>
      </c>
      <c r="BH67" s="80">
        <v>0</v>
      </c>
      <c r="BI67" s="80">
        <v>15</v>
      </c>
      <c r="BJ67" s="80">
        <v>0</v>
      </c>
      <c r="BK67" s="80">
        <v>0</v>
      </c>
      <c r="BL67" s="80">
        <v>10</v>
      </c>
      <c r="BM67" s="80">
        <v>15</v>
      </c>
      <c r="BN67" s="80">
        <v>5</v>
      </c>
      <c r="BO67" s="80">
        <v>0</v>
      </c>
      <c r="BP67" s="80">
        <v>0</v>
      </c>
      <c r="BQ67" s="80">
        <v>10</v>
      </c>
      <c r="BR67" s="80">
        <v>0</v>
      </c>
      <c r="BS67" s="80">
        <v>0</v>
      </c>
      <c r="BT67" s="81">
        <f t="shared" si="34"/>
        <v>37.222222222222229</v>
      </c>
      <c r="BU67" s="89">
        <v>0</v>
      </c>
      <c r="BV67" s="1">
        <v>15</v>
      </c>
      <c r="BW67" s="82">
        <v>0</v>
      </c>
      <c r="BX67" s="82">
        <v>0</v>
      </c>
      <c r="BY67" s="1">
        <v>15</v>
      </c>
      <c r="BZ67" s="82">
        <v>10</v>
      </c>
      <c r="CA67" s="82">
        <v>0</v>
      </c>
      <c r="CB67" s="82">
        <v>0</v>
      </c>
      <c r="CC67" s="82">
        <v>0</v>
      </c>
      <c r="CD67" s="1">
        <v>20</v>
      </c>
      <c r="CE67" s="82">
        <v>0</v>
      </c>
      <c r="CF67" s="82">
        <v>0</v>
      </c>
      <c r="CG67" s="82">
        <v>0</v>
      </c>
      <c r="CH67" s="1">
        <v>10</v>
      </c>
      <c r="CI67" s="82">
        <v>0</v>
      </c>
      <c r="CJ67" s="82">
        <v>0</v>
      </c>
      <c r="CK67" s="1">
        <v>10</v>
      </c>
      <c r="CL67" s="80">
        <v>10</v>
      </c>
      <c r="CM67" s="82">
        <v>0</v>
      </c>
      <c r="CN67" s="80">
        <v>10</v>
      </c>
      <c r="CO67" s="82">
        <v>0</v>
      </c>
      <c r="CP67" s="81">
        <f t="shared" si="37"/>
        <v>41.609977324263042</v>
      </c>
      <c r="EK67" s="1"/>
    </row>
    <row r="68" spans="1:141" ht="16.5">
      <c r="A68" s="1">
        <v>90</v>
      </c>
      <c r="B68" s="1" t="s">
        <v>316</v>
      </c>
      <c r="C68" s="57" t="s">
        <v>317</v>
      </c>
      <c r="D68" s="99" t="s">
        <v>318</v>
      </c>
      <c r="E68" s="101" t="s">
        <v>319</v>
      </c>
      <c r="F68" s="59" t="s">
        <v>187</v>
      </c>
      <c r="G68" s="37">
        <v>63</v>
      </c>
      <c r="H68" s="60">
        <f t="shared" si="36"/>
        <v>0.63</v>
      </c>
      <c r="I68" s="37">
        <v>54</v>
      </c>
      <c r="J68" s="62">
        <f t="shared" si="35"/>
        <v>85.714285714285708</v>
      </c>
      <c r="K68" s="63" t="s">
        <v>300</v>
      </c>
      <c r="L68" s="64">
        <v>99</v>
      </c>
      <c r="M68" s="1">
        <v>99</v>
      </c>
      <c r="N68" s="1">
        <v>99</v>
      </c>
      <c r="O68" s="1">
        <v>98</v>
      </c>
      <c r="P68" s="1">
        <v>100</v>
      </c>
      <c r="Q68" s="65">
        <v>100</v>
      </c>
      <c r="R68" s="8">
        <v>25000</v>
      </c>
      <c r="S68" s="1">
        <v>25</v>
      </c>
      <c r="T68" s="1">
        <v>50</v>
      </c>
      <c r="X68" s="64">
        <v>0</v>
      </c>
      <c r="Y68" s="80">
        <v>50</v>
      </c>
      <c r="Z68" s="9">
        <v>50</v>
      </c>
      <c r="AQ68" s="79">
        <v>0</v>
      </c>
      <c r="AR68" s="80">
        <v>0</v>
      </c>
      <c r="AS68" s="80">
        <v>0</v>
      </c>
      <c r="AT68" s="80">
        <v>0</v>
      </c>
      <c r="AU68" s="80">
        <v>0</v>
      </c>
      <c r="AV68" s="80">
        <v>0</v>
      </c>
      <c r="AW68" s="80">
        <v>0</v>
      </c>
      <c r="AX68" s="80">
        <v>0</v>
      </c>
      <c r="AY68" s="80">
        <v>20</v>
      </c>
      <c r="AZ68" s="80">
        <v>0</v>
      </c>
      <c r="BA68" s="80">
        <v>5</v>
      </c>
      <c r="BB68" s="80">
        <v>0</v>
      </c>
      <c r="BC68" s="80">
        <v>5</v>
      </c>
      <c r="BD68" s="80">
        <v>0</v>
      </c>
      <c r="BE68" s="80">
        <v>5</v>
      </c>
      <c r="BF68" s="80">
        <v>0</v>
      </c>
      <c r="BG68" s="80">
        <v>0</v>
      </c>
      <c r="BH68" s="80">
        <v>0</v>
      </c>
      <c r="BI68" s="80">
        <v>0</v>
      </c>
      <c r="BJ68" s="80">
        <v>0</v>
      </c>
      <c r="BK68" s="80">
        <v>0</v>
      </c>
      <c r="BL68" s="80">
        <v>5</v>
      </c>
      <c r="BM68" s="80">
        <v>10</v>
      </c>
      <c r="BN68" s="80">
        <v>0</v>
      </c>
      <c r="BO68" s="80">
        <v>20</v>
      </c>
      <c r="BP68" s="80">
        <v>10</v>
      </c>
      <c r="BQ68" s="80">
        <v>20</v>
      </c>
      <c r="BR68" s="80">
        <v>0</v>
      </c>
      <c r="BS68" s="80">
        <v>0</v>
      </c>
      <c r="BT68" s="81">
        <f t="shared" si="34"/>
        <v>38.888888888888886</v>
      </c>
      <c r="BU68" s="79">
        <v>50</v>
      </c>
      <c r="BV68" s="82">
        <v>0</v>
      </c>
      <c r="BW68" s="82">
        <v>0</v>
      </c>
      <c r="BX68" s="1">
        <v>50</v>
      </c>
      <c r="BY68" s="82">
        <v>0</v>
      </c>
      <c r="BZ68" s="82">
        <v>0</v>
      </c>
      <c r="CA68" s="82">
        <v>0</v>
      </c>
      <c r="CB68" s="82">
        <v>0</v>
      </c>
      <c r="CC68" s="82">
        <v>0</v>
      </c>
      <c r="CD68" s="82">
        <v>0</v>
      </c>
      <c r="CE68" s="82">
        <v>0</v>
      </c>
      <c r="CF68" s="82">
        <v>0</v>
      </c>
      <c r="CG68" s="82">
        <v>0</v>
      </c>
      <c r="CH68" s="82">
        <v>0</v>
      </c>
      <c r="CI68" s="82">
        <v>0</v>
      </c>
      <c r="CJ68" s="82">
        <v>0</v>
      </c>
      <c r="CK68" s="82">
        <v>0</v>
      </c>
      <c r="CL68" s="82">
        <v>0</v>
      </c>
      <c r="CM68" s="82">
        <v>0</v>
      </c>
      <c r="CN68" s="82">
        <v>0</v>
      </c>
      <c r="CO68" s="82">
        <v>0</v>
      </c>
      <c r="CP68" s="81">
        <f t="shared" si="37"/>
        <v>215.41950113378687</v>
      </c>
      <c r="EK68" s="1"/>
    </row>
    <row r="69" spans="1:141" ht="16.5">
      <c r="A69" s="1">
        <v>92</v>
      </c>
      <c r="B69" s="1" t="s">
        <v>321</v>
      </c>
      <c r="C69" s="57" t="s">
        <v>322</v>
      </c>
      <c r="D69" s="99" t="s">
        <v>323</v>
      </c>
      <c r="E69" s="101" t="s">
        <v>324</v>
      </c>
      <c r="F69" s="59" t="s">
        <v>187</v>
      </c>
      <c r="G69" s="37">
        <v>112</v>
      </c>
      <c r="H69" s="60">
        <f t="shared" si="36"/>
        <v>1.1200000000000001</v>
      </c>
      <c r="I69" s="37">
        <v>104</v>
      </c>
      <c r="J69" s="62">
        <f t="shared" si="35"/>
        <v>92.857142857142861</v>
      </c>
      <c r="K69" s="63" t="s">
        <v>300</v>
      </c>
      <c r="L69" s="64">
        <v>98</v>
      </c>
      <c r="M69" s="1">
        <v>96</v>
      </c>
      <c r="N69" s="1">
        <v>99</v>
      </c>
      <c r="O69" s="1">
        <v>99</v>
      </c>
      <c r="P69" s="1">
        <v>99</v>
      </c>
      <c r="Q69" s="65">
        <v>100</v>
      </c>
      <c r="R69" s="8">
        <v>10000</v>
      </c>
      <c r="S69" s="1">
        <v>25</v>
      </c>
      <c r="T69" s="1">
        <v>50</v>
      </c>
      <c r="X69" s="64">
        <v>20</v>
      </c>
      <c r="Y69" s="80">
        <v>45</v>
      </c>
      <c r="Z69" s="9">
        <v>35</v>
      </c>
      <c r="AQ69" s="79">
        <v>0</v>
      </c>
      <c r="AR69" s="80">
        <v>0</v>
      </c>
      <c r="AS69" s="80">
        <v>0</v>
      </c>
      <c r="AT69" s="80">
        <v>0</v>
      </c>
      <c r="AU69" s="80">
        <v>0</v>
      </c>
      <c r="AV69" s="80">
        <v>0</v>
      </c>
      <c r="AW69" s="80">
        <v>0</v>
      </c>
      <c r="AX69" s="80">
        <v>0</v>
      </c>
      <c r="AY69" s="80">
        <v>50</v>
      </c>
      <c r="AZ69" s="80">
        <v>0</v>
      </c>
      <c r="BA69" s="80">
        <v>10</v>
      </c>
      <c r="BB69" s="80">
        <v>0</v>
      </c>
      <c r="BC69" s="80">
        <v>15</v>
      </c>
      <c r="BD69" s="80">
        <v>0</v>
      </c>
      <c r="BE69" s="80">
        <v>0</v>
      </c>
      <c r="BF69" s="80">
        <v>0</v>
      </c>
      <c r="BG69" s="80">
        <v>0</v>
      </c>
      <c r="BH69" s="80">
        <v>0</v>
      </c>
      <c r="BI69" s="80">
        <v>0</v>
      </c>
      <c r="BJ69" s="80">
        <v>0</v>
      </c>
      <c r="BK69" s="80">
        <v>0</v>
      </c>
      <c r="BL69" s="80">
        <v>5</v>
      </c>
      <c r="BM69" s="80">
        <v>10</v>
      </c>
      <c r="BN69" s="80">
        <v>0</v>
      </c>
      <c r="BO69" s="80">
        <v>0</v>
      </c>
      <c r="BP69" s="80">
        <v>0</v>
      </c>
      <c r="BQ69" s="80">
        <v>10</v>
      </c>
      <c r="BR69" s="80">
        <v>0</v>
      </c>
      <c r="BS69" s="80">
        <v>0</v>
      </c>
      <c r="BT69" s="81">
        <f t="shared" si="34"/>
        <v>90.555555555555557</v>
      </c>
      <c r="BU69" s="64">
        <v>15</v>
      </c>
      <c r="BV69" s="1">
        <v>20</v>
      </c>
      <c r="BW69" s="1">
        <v>0</v>
      </c>
      <c r="BX69" s="1">
        <v>20</v>
      </c>
      <c r="BY69" s="1">
        <v>0</v>
      </c>
      <c r="BZ69" s="1">
        <v>20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25</v>
      </c>
      <c r="CL69" s="1">
        <v>0</v>
      </c>
      <c r="CM69" s="1">
        <v>0</v>
      </c>
      <c r="CN69" s="1">
        <v>0</v>
      </c>
      <c r="CO69" s="1">
        <v>0</v>
      </c>
      <c r="CP69" s="81">
        <f t="shared" si="37"/>
        <v>74.943310657596371</v>
      </c>
      <c r="EK69" s="1"/>
    </row>
    <row r="70" spans="1:141">
      <c r="A70" s="1">
        <v>93</v>
      </c>
      <c r="B70" s="1" t="s">
        <v>325</v>
      </c>
      <c r="C70" s="57" t="s">
        <v>326</v>
      </c>
      <c r="D70" s="86" t="s">
        <v>254</v>
      </c>
      <c r="E70" s="87"/>
      <c r="F70" s="59" t="s">
        <v>187</v>
      </c>
      <c r="G70" s="88">
        <v>124</v>
      </c>
      <c r="H70" s="60">
        <f t="shared" si="36"/>
        <v>1.24</v>
      </c>
      <c r="I70" s="37">
        <v>114</v>
      </c>
      <c r="J70" s="62">
        <f t="shared" si="35"/>
        <v>91.935483870967744</v>
      </c>
      <c r="K70" s="63" t="s">
        <v>300</v>
      </c>
      <c r="L70" s="64">
        <v>98</v>
      </c>
      <c r="M70" s="1">
        <v>95</v>
      </c>
      <c r="N70" s="1">
        <v>99</v>
      </c>
      <c r="O70" s="1">
        <v>98</v>
      </c>
      <c r="P70" s="1">
        <v>100</v>
      </c>
      <c r="Q70" s="65">
        <v>99</v>
      </c>
      <c r="R70" s="8">
        <v>25000</v>
      </c>
      <c r="S70" s="1">
        <v>25</v>
      </c>
      <c r="T70" s="1">
        <v>50</v>
      </c>
      <c r="X70" s="64">
        <v>0</v>
      </c>
      <c r="Y70" s="80">
        <v>60</v>
      </c>
      <c r="Z70" s="9">
        <v>40</v>
      </c>
      <c r="AQ70" s="79">
        <v>0</v>
      </c>
      <c r="AR70" s="80">
        <v>0</v>
      </c>
      <c r="AS70" s="80">
        <v>0</v>
      </c>
      <c r="AT70" s="80">
        <v>0</v>
      </c>
      <c r="AU70" s="80">
        <v>0</v>
      </c>
      <c r="AV70" s="80">
        <v>0</v>
      </c>
      <c r="AW70" s="80">
        <v>0</v>
      </c>
      <c r="AX70" s="80">
        <v>0</v>
      </c>
      <c r="AY70" s="80">
        <v>0</v>
      </c>
      <c r="AZ70" s="80">
        <v>40</v>
      </c>
      <c r="BA70" s="80">
        <v>0</v>
      </c>
      <c r="BB70" s="80">
        <v>0</v>
      </c>
      <c r="BC70" s="80">
        <v>0</v>
      </c>
      <c r="BD70" s="80">
        <v>0</v>
      </c>
      <c r="BE70" s="80">
        <v>0</v>
      </c>
      <c r="BF70" s="80">
        <v>0</v>
      </c>
      <c r="BG70" s="80">
        <v>0</v>
      </c>
      <c r="BH70" s="80">
        <v>0</v>
      </c>
      <c r="BI70" s="80">
        <v>0</v>
      </c>
      <c r="BJ70" s="80">
        <v>0</v>
      </c>
      <c r="BK70" s="80">
        <v>0</v>
      </c>
      <c r="BL70" s="80">
        <v>0</v>
      </c>
      <c r="BM70" s="80">
        <v>30</v>
      </c>
      <c r="BN70" s="80">
        <v>0</v>
      </c>
      <c r="BO70" s="80">
        <v>0</v>
      </c>
      <c r="BP70" s="80">
        <v>0</v>
      </c>
      <c r="BQ70" s="80">
        <v>30</v>
      </c>
      <c r="BR70" s="80">
        <v>0</v>
      </c>
      <c r="BS70" s="80">
        <v>0</v>
      </c>
      <c r="BT70" s="81">
        <f t="shared" si="34"/>
        <v>102.22222222222221</v>
      </c>
      <c r="BU70" s="89">
        <v>0</v>
      </c>
      <c r="BV70" s="82">
        <v>0</v>
      </c>
      <c r="BW70" s="82">
        <v>0</v>
      </c>
      <c r="BX70" s="82">
        <v>0</v>
      </c>
      <c r="BY70" s="1">
        <v>40</v>
      </c>
      <c r="BZ70" s="82">
        <v>0</v>
      </c>
      <c r="CA70" s="82">
        <v>0</v>
      </c>
      <c r="CB70" s="82">
        <v>0</v>
      </c>
      <c r="CC70" s="82">
        <v>0</v>
      </c>
      <c r="CD70" s="1">
        <v>30</v>
      </c>
      <c r="CE70" s="82">
        <v>0</v>
      </c>
      <c r="CF70" s="82">
        <v>0</v>
      </c>
      <c r="CG70" s="82">
        <v>0</v>
      </c>
      <c r="CH70" s="1">
        <v>30</v>
      </c>
      <c r="CI70" s="82">
        <v>0</v>
      </c>
      <c r="CJ70" s="82">
        <v>0</v>
      </c>
      <c r="CK70" s="82">
        <v>0</v>
      </c>
      <c r="CL70" s="82">
        <v>0</v>
      </c>
      <c r="CM70" s="82">
        <v>0</v>
      </c>
      <c r="CN70" s="82">
        <v>0</v>
      </c>
      <c r="CO70" s="82">
        <v>0</v>
      </c>
      <c r="CP70" s="81">
        <f t="shared" si="37"/>
        <v>139.22902494331066</v>
      </c>
      <c r="EK70" s="1"/>
    </row>
    <row r="71" spans="1:141">
      <c r="A71" s="1">
        <v>95</v>
      </c>
      <c r="B71" s="1" t="s">
        <v>329</v>
      </c>
      <c r="C71" s="57" t="s">
        <v>330</v>
      </c>
      <c r="D71" s="86" t="s">
        <v>328</v>
      </c>
      <c r="E71" s="87"/>
      <c r="F71" s="59" t="s">
        <v>187</v>
      </c>
      <c r="G71" s="88">
        <v>51</v>
      </c>
      <c r="H71" s="60">
        <f t="shared" si="36"/>
        <v>0.51</v>
      </c>
      <c r="I71" s="37">
        <v>49</v>
      </c>
      <c r="J71" s="62">
        <f t="shared" si="35"/>
        <v>96.078431372549019</v>
      </c>
      <c r="K71" s="63" t="s">
        <v>300</v>
      </c>
      <c r="L71" s="64">
        <v>98</v>
      </c>
      <c r="M71" s="1">
        <v>95</v>
      </c>
      <c r="N71" s="1">
        <v>99</v>
      </c>
      <c r="O71" s="1">
        <v>98</v>
      </c>
      <c r="P71" s="1">
        <v>99</v>
      </c>
      <c r="Q71" s="65">
        <v>98</v>
      </c>
      <c r="R71" s="209">
        <v>10000</v>
      </c>
      <c r="S71" s="1">
        <v>25</v>
      </c>
      <c r="T71" s="1">
        <v>50</v>
      </c>
      <c r="X71" s="64">
        <v>15</v>
      </c>
      <c r="Y71" s="80">
        <v>35</v>
      </c>
      <c r="Z71" s="9">
        <v>50</v>
      </c>
      <c r="AQ71" s="79">
        <v>0</v>
      </c>
      <c r="AR71" s="80">
        <v>5</v>
      </c>
      <c r="AS71" s="80">
        <v>0</v>
      </c>
      <c r="AT71" s="80">
        <v>0</v>
      </c>
      <c r="AU71" s="80">
        <v>0</v>
      </c>
      <c r="AV71" s="80">
        <v>0</v>
      </c>
      <c r="AW71" s="80">
        <v>0</v>
      </c>
      <c r="AX71" s="80">
        <v>0</v>
      </c>
      <c r="AY71" s="80">
        <v>15</v>
      </c>
      <c r="AZ71" s="80">
        <v>0</v>
      </c>
      <c r="BA71" s="80">
        <v>0</v>
      </c>
      <c r="BB71" s="80">
        <v>0</v>
      </c>
      <c r="BC71" s="80">
        <v>0</v>
      </c>
      <c r="BD71" s="80">
        <v>0</v>
      </c>
      <c r="BE71" s="80">
        <v>10</v>
      </c>
      <c r="BF71" s="80">
        <v>0</v>
      </c>
      <c r="BG71" s="80">
        <v>0</v>
      </c>
      <c r="BH71" s="80">
        <v>0</v>
      </c>
      <c r="BI71" s="80">
        <v>0</v>
      </c>
      <c r="BJ71" s="80">
        <v>5</v>
      </c>
      <c r="BK71" s="80">
        <v>0</v>
      </c>
      <c r="BL71" s="80">
        <v>10</v>
      </c>
      <c r="BM71" s="80">
        <v>25</v>
      </c>
      <c r="BN71" s="80">
        <v>0</v>
      </c>
      <c r="BO71" s="80">
        <v>0</v>
      </c>
      <c r="BP71" s="80">
        <v>0</v>
      </c>
      <c r="BQ71" s="80">
        <v>30</v>
      </c>
      <c r="BR71" s="80">
        <v>0</v>
      </c>
      <c r="BS71" s="80">
        <v>0</v>
      </c>
      <c r="BT71" s="81">
        <f t="shared" si="34"/>
        <v>55.555555555555557</v>
      </c>
      <c r="BU71" s="89">
        <v>0</v>
      </c>
      <c r="BV71" s="82">
        <v>0</v>
      </c>
      <c r="BW71" s="1">
        <v>25</v>
      </c>
      <c r="BX71" s="82">
        <v>0</v>
      </c>
      <c r="BY71" s="1">
        <v>25</v>
      </c>
      <c r="BZ71" s="82">
        <v>0</v>
      </c>
      <c r="CA71" s="82">
        <v>0</v>
      </c>
      <c r="CB71" s="82">
        <v>0</v>
      </c>
      <c r="CC71" s="82">
        <v>0</v>
      </c>
      <c r="CD71" s="1">
        <v>25</v>
      </c>
      <c r="CE71" s="82">
        <v>0</v>
      </c>
      <c r="CF71" s="82">
        <v>0</v>
      </c>
      <c r="CG71" s="82">
        <v>0</v>
      </c>
      <c r="CH71" s="82">
        <v>0</v>
      </c>
      <c r="CI71" s="1">
        <v>25</v>
      </c>
      <c r="CJ71" s="82">
        <v>0</v>
      </c>
      <c r="CK71" s="82">
        <v>0</v>
      </c>
      <c r="CL71" s="82">
        <v>0</v>
      </c>
      <c r="CM71" s="82">
        <v>0</v>
      </c>
      <c r="CN71" s="82">
        <v>0</v>
      </c>
      <c r="CO71" s="82">
        <v>0</v>
      </c>
      <c r="CP71" s="81">
        <f t="shared" si="37"/>
        <v>96.371882086167801</v>
      </c>
      <c r="EK71" s="1"/>
    </row>
    <row r="72" spans="1:141">
      <c r="A72" s="1">
        <v>97</v>
      </c>
      <c r="B72" s="1" t="s">
        <v>332</v>
      </c>
      <c r="C72" s="57" t="s">
        <v>333</v>
      </c>
      <c r="D72" s="99" t="s">
        <v>334</v>
      </c>
      <c r="F72" s="59" t="s">
        <v>187</v>
      </c>
      <c r="G72" s="37">
        <v>135</v>
      </c>
      <c r="H72" s="60">
        <f t="shared" si="36"/>
        <v>1.35</v>
      </c>
      <c r="I72" s="37">
        <v>129</v>
      </c>
      <c r="J72" s="62">
        <f t="shared" si="35"/>
        <v>95.555555555555557</v>
      </c>
      <c r="K72" s="63" t="s">
        <v>300</v>
      </c>
      <c r="L72" s="64">
        <v>98</v>
      </c>
      <c r="M72" s="1">
        <v>96</v>
      </c>
      <c r="N72" s="1">
        <v>99</v>
      </c>
      <c r="O72" s="1">
        <v>97</v>
      </c>
      <c r="P72" s="1">
        <v>97</v>
      </c>
      <c r="Q72" s="65">
        <v>99</v>
      </c>
      <c r="R72" s="8">
        <v>25000</v>
      </c>
      <c r="S72" s="1">
        <v>25</v>
      </c>
      <c r="T72" s="1">
        <v>50</v>
      </c>
      <c r="X72" s="64">
        <v>10</v>
      </c>
      <c r="Y72" s="1">
        <v>45</v>
      </c>
      <c r="Z72" s="9">
        <v>45</v>
      </c>
      <c r="AQ72" s="79">
        <v>0</v>
      </c>
      <c r="AR72" s="80">
        <v>0</v>
      </c>
      <c r="AS72" s="80">
        <v>0</v>
      </c>
      <c r="AT72" s="80">
        <v>0</v>
      </c>
      <c r="AU72" s="80">
        <v>0</v>
      </c>
      <c r="AV72" s="80">
        <v>0</v>
      </c>
      <c r="AW72" s="80">
        <v>0</v>
      </c>
      <c r="AX72" s="80">
        <v>0</v>
      </c>
      <c r="AY72" s="80">
        <v>10</v>
      </c>
      <c r="AZ72" s="80">
        <v>10</v>
      </c>
      <c r="BA72" s="80">
        <v>0</v>
      </c>
      <c r="BB72" s="80">
        <v>0</v>
      </c>
      <c r="BC72" s="80">
        <v>0</v>
      </c>
      <c r="BD72" s="80">
        <v>0</v>
      </c>
      <c r="BE72" s="80">
        <v>0</v>
      </c>
      <c r="BF72" s="80">
        <v>0</v>
      </c>
      <c r="BG72" s="80">
        <v>0</v>
      </c>
      <c r="BH72" s="80">
        <v>0</v>
      </c>
      <c r="BI72" s="80">
        <v>0</v>
      </c>
      <c r="BJ72" s="80">
        <v>0</v>
      </c>
      <c r="BK72" s="80">
        <v>0</v>
      </c>
      <c r="BL72" s="80">
        <v>0</v>
      </c>
      <c r="BM72" s="80">
        <v>40</v>
      </c>
      <c r="BN72" s="80">
        <v>0</v>
      </c>
      <c r="BO72" s="80">
        <v>0</v>
      </c>
      <c r="BP72" s="80">
        <v>0</v>
      </c>
      <c r="BQ72" s="80">
        <v>40</v>
      </c>
      <c r="BR72" s="80">
        <v>0</v>
      </c>
      <c r="BS72" s="80">
        <v>0</v>
      </c>
      <c r="BT72" s="81">
        <f t="shared" si="34"/>
        <v>102.22222222222221</v>
      </c>
      <c r="BU72" s="64">
        <v>10</v>
      </c>
      <c r="BV72" s="82">
        <v>0</v>
      </c>
      <c r="BW72" s="1">
        <v>10</v>
      </c>
      <c r="BX72" s="82">
        <v>0</v>
      </c>
      <c r="BY72" s="1">
        <v>30</v>
      </c>
      <c r="BZ72" s="1">
        <v>20</v>
      </c>
      <c r="CA72" s="82">
        <v>0</v>
      </c>
      <c r="CB72" s="82">
        <v>0</v>
      </c>
      <c r="CC72" s="82">
        <v>0</v>
      </c>
      <c r="CD72" s="82">
        <v>0</v>
      </c>
      <c r="CE72" s="82">
        <v>0</v>
      </c>
      <c r="CF72" s="82">
        <v>0</v>
      </c>
      <c r="CG72" s="82">
        <v>0</v>
      </c>
      <c r="CH72" s="82">
        <v>0</v>
      </c>
      <c r="CI72" s="82">
        <v>0</v>
      </c>
      <c r="CJ72" s="82">
        <v>0</v>
      </c>
      <c r="CK72" s="82">
        <v>0</v>
      </c>
      <c r="CL72" s="1">
        <v>30</v>
      </c>
      <c r="CM72" s="82">
        <v>0</v>
      </c>
      <c r="CN72" s="82">
        <v>0</v>
      </c>
      <c r="CO72" s="82">
        <v>0</v>
      </c>
      <c r="CP72" s="81">
        <f t="shared" si="37"/>
        <v>91.609977324263042</v>
      </c>
      <c r="EK72" s="1"/>
    </row>
    <row r="73" spans="1:141" ht="16.5">
      <c r="A73" s="1">
        <v>100</v>
      </c>
      <c r="B73" s="1" t="s">
        <v>337</v>
      </c>
      <c r="C73" s="57" t="s">
        <v>338</v>
      </c>
      <c r="D73" s="99" t="s">
        <v>146</v>
      </c>
      <c r="E73" s="101" t="s">
        <v>339</v>
      </c>
      <c r="F73" s="59" t="s">
        <v>187</v>
      </c>
      <c r="G73" s="37">
        <v>109</v>
      </c>
      <c r="H73" s="60">
        <f t="shared" si="36"/>
        <v>1.0900000000000001</v>
      </c>
      <c r="I73" s="37">
        <v>80</v>
      </c>
      <c r="J73" s="62">
        <f t="shared" si="35"/>
        <v>73.394495412844037</v>
      </c>
      <c r="K73" s="63" t="s">
        <v>300</v>
      </c>
      <c r="L73" s="64">
        <v>97</v>
      </c>
      <c r="M73" s="1">
        <v>98</v>
      </c>
      <c r="N73" s="1">
        <v>99</v>
      </c>
      <c r="O73" s="1">
        <v>97</v>
      </c>
      <c r="P73" s="1">
        <v>97</v>
      </c>
      <c r="Q73" s="65">
        <v>98</v>
      </c>
      <c r="R73" s="8">
        <v>10000</v>
      </c>
      <c r="S73" s="1">
        <v>25</v>
      </c>
      <c r="T73" s="1">
        <v>50</v>
      </c>
      <c r="U73" s="287">
        <v>17.7</v>
      </c>
      <c r="V73" s="287">
        <v>8.6999999999999993</v>
      </c>
      <c r="W73" s="9">
        <v>9</v>
      </c>
      <c r="X73" s="64">
        <v>25</v>
      </c>
      <c r="Y73" s="1">
        <v>55</v>
      </c>
      <c r="Z73" s="9">
        <v>20</v>
      </c>
      <c r="AJ73" s="31">
        <v>8</v>
      </c>
      <c r="AQ73" s="79">
        <v>0</v>
      </c>
      <c r="AR73" s="80">
        <v>0</v>
      </c>
      <c r="AS73" s="80">
        <v>0</v>
      </c>
      <c r="AT73" s="80">
        <v>0</v>
      </c>
      <c r="AU73" s="80">
        <v>0</v>
      </c>
      <c r="AV73" s="80">
        <v>0</v>
      </c>
      <c r="AW73" s="80">
        <v>0</v>
      </c>
      <c r="AX73" s="80">
        <v>0</v>
      </c>
      <c r="AY73" s="80">
        <v>10</v>
      </c>
      <c r="AZ73" s="80">
        <v>0</v>
      </c>
      <c r="BA73" s="80">
        <v>10</v>
      </c>
      <c r="BB73" s="80">
        <v>0</v>
      </c>
      <c r="BC73" s="80">
        <v>0</v>
      </c>
      <c r="BD73" s="80">
        <v>0</v>
      </c>
      <c r="BE73" s="80">
        <v>0</v>
      </c>
      <c r="BF73" s="80">
        <v>0</v>
      </c>
      <c r="BG73" s="80">
        <v>0</v>
      </c>
      <c r="BH73" s="80">
        <v>0</v>
      </c>
      <c r="BI73" s="80">
        <v>0</v>
      </c>
      <c r="BJ73" s="80">
        <v>0</v>
      </c>
      <c r="BK73" s="80">
        <v>0</v>
      </c>
      <c r="BL73" s="80">
        <v>10</v>
      </c>
      <c r="BM73" s="80">
        <v>10</v>
      </c>
      <c r="BN73" s="80">
        <v>0</v>
      </c>
      <c r="BO73" s="80">
        <v>50</v>
      </c>
      <c r="BP73" s="80">
        <v>0</v>
      </c>
      <c r="BQ73" s="80">
        <v>10</v>
      </c>
      <c r="BR73" s="80">
        <v>0</v>
      </c>
      <c r="BS73" s="80">
        <v>0</v>
      </c>
      <c r="BT73" s="81">
        <f t="shared" si="34"/>
        <v>88.888888888888886</v>
      </c>
      <c r="BU73" s="89">
        <v>0</v>
      </c>
      <c r="BV73" s="82">
        <v>0</v>
      </c>
      <c r="BW73" s="82">
        <v>0</v>
      </c>
      <c r="BX73" s="82">
        <v>0</v>
      </c>
      <c r="BY73" s="82">
        <v>0</v>
      </c>
      <c r="BZ73" s="1">
        <v>50</v>
      </c>
      <c r="CA73" s="1">
        <v>10</v>
      </c>
      <c r="CB73" s="82">
        <v>0</v>
      </c>
      <c r="CC73" s="82">
        <v>0</v>
      </c>
      <c r="CD73" s="1">
        <v>20</v>
      </c>
      <c r="CE73" s="82">
        <v>0</v>
      </c>
      <c r="CF73" s="82">
        <v>0</v>
      </c>
      <c r="CG73" s="82">
        <v>0</v>
      </c>
      <c r="CH73" s="82">
        <v>0</v>
      </c>
      <c r="CI73" s="82">
        <v>0</v>
      </c>
      <c r="CJ73" s="1">
        <v>20</v>
      </c>
      <c r="CK73" s="82">
        <v>0</v>
      </c>
      <c r="CL73" s="82">
        <v>0</v>
      </c>
      <c r="CM73" s="82">
        <v>0</v>
      </c>
      <c r="CN73" s="82">
        <v>0</v>
      </c>
      <c r="CO73" s="82">
        <v>0</v>
      </c>
      <c r="CP73" s="81">
        <f t="shared" si="37"/>
        <v>139.22902494331066</v>
      </c>
      <c r="EK73" s="1"/>
    </row>
    <row r="74" spans="1:141">
      <c r="A74" s="1">
        <v>101</v>
      </c>
      <c r="B74" s="1" t="s">
        <v>340</v>
      </c>
      <c r="C74" s="57" t="s">
        <v>341</v>
      </c>
      <c r="D74" s="86" t="s">
        <v>342</v>
      </c>
      <c r="E74" s="87"/>
      <c r="F74" s="59" t="s">
        <v>187</v>
      </c>
      <c r="G74" s="88"/>
      <c r="H74" s="60">
        <f t="shared" si="36"/>
        <v>0</v>
      </c>
      <c r="J74" s="62"/>
      <c r="K74" s="63" t="s">
        <v>300</v>
      </c>
      <c r="L74" s="64">
        <v>97</v>
      </c>
      <c r="M74" s="1">
        <v>94</v>
      </c>
      <c r="N74" s="1">
        <v>99</v>
      </c>
      <c r="O74" s="1">
        <v>97</v>
      </c>
      <c r="P74" s="1">
        <v>97</v>
      </c>
      <c r="Q74" s="65">
        <v>98</v>
      </c>
      <c r="R74" s="8">
        <v>1000</v>
      </c>
      <c r="S74" s="82">
        <v>0</v>
      </c>
      <c r="T74" s="1">
        <v>25</v>
      </c>
      <c r="X74" s="64">
        <v>20</v>
      </c>
      <c r="Y74" s="1">
        <v>40</v>
      </c>
      <c r="Z74" s="9">
        <v>40</v>
      </c>
      <c r="AQ74" s="79">
        <v>0</v>
      </c>
      <c r="AR74" s="80">
        <v>0</v>
      </c>
      <c r="AS74" s="80">
        <v>0</v>
      </c>
      <c r="AT74" s="80">
        <v>0</v>
      </c>
      <c r="AU74" s="80">
        <v>100</v>
      </c>
      <c r="AV74" s="80">
        <v>0</v>
      </c>
      <c r="AW74" s="80">
        <v>0</v>
      </c>
      <c r="AX74" s="80">
        <v>0</v>
      </c>
      <c r="AY74" s="80">
        <v>0</v>
      </c>
      <c r="AZ74" s="80">
        <v>0</v>
      </c>
      <c r="BA74" s="80">
        <v>0</v>
      </c>
      <c r="BB74" s="80">
        <v>0</v>
      </c>
      <c r="BC74" s="80">
        <v>0</v>
      </c>
      <c r="BD74" s="80">
        <v>0</v>
      </c>
      <c r="BE74" s="80">
        <v>0</v>
      </c>
      <c r="BF74" s="80">
        <v>0</v>
      </c>
      <c r="BG74" s="80">
        <v>0</v>
      </c>
      <c r="BH74" s="80">
        <v>0</v>
      </c>
      <c r="BI74" s="80">
        <v>0</v>
      </c>
      <c r="BJ74" s="80">
        <v>0</v>
      </c>
      <c r="BK74" s="80">
        <v>0</v>
      </c>
      <c r="BL74" s="80">
        <v>0</v>
      </c>
      <c r="BM74" s="80">
        <v>0</v>
      </c>
      <c r="BN74" s="80">
        <v>0</v>
      </c>
      <c r="BO74" s="80">
        <v>0</v>
      </c>
      <c r="BP74" s="80">
        <v>0</v>
      </c>
      <c r="BQ74" s="80">
        <v>0</v>
      </c>
      <c r="BR74" s="80">
        <v>0</v>
      </c>
      <c r="BS74" s="80">
        <v>0</v>
      </c>
      <c r="BT74" s="81">
        <f t="shared" si="34"/>
        <v>322.22222222222223</v>
      </c>
      <c r="BU74" s="64">
        <v>20</v>
      </c>
      <c r="BV74" s="82">
        <v>0</v>
      </c>
      <c r="BW74" s="1">
        <v>20</v>
      </c>
      <c r="BX74" s="1">
        <v>25</v>
      </c>
      <c r="BY74" s="82">
        <v>0</v>
      </c>
      <c r="BZ74" s="82">
        <v>0</v>
      </c>
      <c r="CA74" s="82">
        <v>0</v>
      </c>
      <c r="CB74" s="82">
        <v>0</v>
      </c>
      <c r="CC74" s="82">
        <v>0</v>
      </c>
      <c r="CD74" s="1">
        <v>10</v>
      </c>
      <c r="CE74" s="82">
        <v>0</v>
      </c>
      <c r="CF74" s="82">
        <v>0</v>
      </c>
      <c r="CG74" s="82">
        <v>0</v>
      </c>
      <c r="CH74" s="1">
        <v>15</v>
      </c>
      <c r="CI74" s="82">
        <v>0</v>
      </c>
      <c r="CJ74" s="82">
        <v>0</v>
      </c>
      <c r="CK74" s="82">
        <v>0</v>
      </c>
      <c r="CL74" s="82">
        <v>0</v>
      </c>
      <c r="CM74" s="82">
        <v>0</v>
      </c>
      <c r="CN74" s="82">
        <v>0</v>
      </c>
      <c r="CO74" s="1">
        <v>10</v>
      </c>
      <c r="CP74" s="81">
        <f t="shared" si="37"/>
        <v>65.419501133786852</v>
      </c>
      <c r="EK74" s="1"/>
    </row>
    <row r="75" spans="1:141" ht="16.5">
      <c r="A75" s="1">
        <v>102</v>
      </c>
      <c r="B75" s="1" t="s">
        <v>343</v>
      </c>
      <c r="C75" s="57" t="s">
        <v>344</v>
      </c>
      <c r="D75" s="210" t="s">
        <v>183</v>
      </c>
      <c r="E75" s="101" t="s">
        <v>345</v>
      </c>
      <c r="F75" s="59" t="s">
        <v>187</v>
      </c>
      <c r="G75" s="211">
        <v>139</v>
      </c>
      <c r="H75" s="60">
        <f t="shared" si="36"/>
        <v>1.39</v>
      </c>
      <c r="I75" s="212">
        <v>134</v>
      </c>
      <c r="J75" s="62">
        <f t="shared" si="35"/>
        <v>96.402877697841731</v>
      </c>
      <c r="K75" s="63" t="s">
        <v>300</v>
      </c>
      <c r="L75" s="64">
        <v>97</v>
      </c>
      <c r="M75" s="1">
        <v>95</v>
      </c>
      <c r="N75" s="1">
        <v>98</v>
      </c>
      <c r="O75" s="1">
        <v>97</v>
      </c>
      <c r="P75" s="1">
        <v>97</v>
      </c>
      <c r="Q75" s="65">
        <v>99</v>
      </c>
      <c r="R75" s="8">
        <v>10000</v>
      </c>
      <c r="S75" s="1">
        <v>25</v>
      </c>
      <c r="T75" s="1">
        <v>50</v>
      </c>
      <c r="U75" s="1">
        <v>18.600000000000001</v>
      </c>
      <c r="V75" s="1">
        <v>8.3000000000000007</v>
      </c>
      <c r="W75" s="9">
        <v>9.3000000000000007</v>
      </c>
      <c r="X75" s="64">
        <v>20</v>
      </c>
      <c r="Y75" s="1">
        <v>50</v>
      </c>
      <c r="Z75" s="9">
        <v>30</v>
      </c>
      <c r="AD75" s="25">
        <v>2</v>
      </c>
      <c r="AQ75" s="79">
        <v>0</v>
      </c>
      <c r="AR75" s="80">
        <v>0</v>
      </c>
      <c r="AS75" s="80">
        <v>0</v>
      </c>
      <c r="AT75" s="80">
        <v>0</v>
      </c>
      <c r="AU75" s="80">
        <v>0</v>
      </c>
      <c r="AV75" s="80">
        <v>0</v>
      </c>
      <c r="AW75" s="80">
        <v>0</v>
      </c>
      <c r="AX75" s="80">
        <v>0</v>
      </c>
      <c r="AY75" s="80">
        <v>0</v>
      </c>
      <c r="AZ75" s="80">
        <v>0</v>
      </c>
      <c r="BA75" s="80">
        <v>0</v>
      </c>
      <c r="BB75" s="80">
        <v>100</v>
      </c>
      <c r="BC75" s="80">
        <v>0</v>
      </c>
      <c r="BD75" s="80">
        <v>0</v>
      </c>
      <c r="BE75" s="80">
        <v>0</v>
      </c>
      <c r="BF75" s="80">
        <v>0</v>
      </c>
      <c r="BG75" s="80">
        <v>0</v>
      </c>
      <c r="BH75" s="80">
        <v>0</v>
      </c>
      <c r="BI75" s="80">
        <v>0</v>
      </c>
      <c r="BJ75" s="80">
        <v>0</v>
      </c>
      <c r="BK75" s="80">
        <v>0</v>
      </c>
      <c r="BL75" s="80">
        <v>0</v>
      </c>
      <c r="BM75" s="80">
        <v>0</v>
      </c>
      <c r="BN75" s="80">
        <v>0</v>
      </c>
      <c r="BO75" s="80">
        <v>0</v>
      </c>
      <c r="BP75" s="80">
        <v>0</v>
      </c>
      <c r="BQ75" s="80">
        <v>0</v>
      </c>
      <c r="BR75" s="80">
        <v>0</v>
      </c>
      <c r="BS75" s="80">
        <v>0</v>
      </c>
      <c r="BT75" s="81">
        <f t="shared" si="34"/>
        <v>322.22222222222223</v>
      </c>
      <c r="BU75" s="89">
        <v>0</v>
      </c>
      <c r="BV75" s="82">
        <v>0</v>
      </c>
      <c r="BW75" s="82">
        <v>0</v>
      </c>
      <c r="BX75" s="1">
        <v>20</v>
      </c>
      <c r="BY75" s="82">
        <v>0</v>
      </c>
      <c r="BZ75" s="82">
        <v>0</v>
      </c>
      <c r="CA75" s="82">
        <v>0</v>
      </c>
      <c r="CB75" s="82">
        <v>0</v>
      </c>
      <c r="CC75" s="82">
        <v>0</v>
      </c>
      <c r="CD75" s="82">
        <v>0</v>
      </c>
      <c r="CE75" s="82">
        <v>0</v>
      </c>
      <c r="CF75" s="1">
        <v>10</v>
      </c>
      <c r="CG75" s="82">
        <v>0</v>
      </c>
      <c r="CH75" s="1">
        <v>10</v>
      </c>
      <c r="CI75" s="82">
        <v>0</v>
      </c>
      <c r="CJ75" s="82">
        <v>0</v>
      </c>
      <c r="CK75" s="82">
        <v>0</v>
      </c>
      <c r="CL75" s="1">
        <v>20</v>
      </c>
      <c r="CM75" s="1">
        <v>30</v>
      </c>
      <c r="CN75" s="82">
        <v>0</v>
      </c>
      <c r="CO75" s="1">
        <v>10</v>
      </c>
      <c r="CP75" s="81">
        <f t="shared" si="37"/>
        <v>72.562358276643991</v>
      </c>
      <c r="EK75" s="1"/>
    </row>
    <row r="76" spans="1:141">
      <c r="A76" s="1">
        <v>105</v>
      </c>
      <c r="B76" s="1" t="s">
        <v>348</v>
      </c>
      <c r="C76" s="57" t="s">
        <v>349</v>
      </c>
      <c r="D76" s="99" t="s">
        <v>254</v>
      </c>
      <c r="F76" s="59" t="s">
        <v>187</v>
      </c>
      <c r="G76" s="37">
        <v>124</v>
      </c>
      <c r="H76" s="60">
        <f t="shared" si="36"/>
        <v>1.24</v>
      </c>
      <c r="I76" s="37">
        <v>113</v>
      </c>
      <c r="J76" s="62">
        <f t="shared" si="35"/>
        <v>91.129032258064512</v>
      </c>
      <c r="K76" s="63" t="s">
        <v>300</v>
      </c>
      <c r="L76" s="64">
        <v>97</v>
      </c>
      <c r="M76" s="1">
        <v>94</v>
      </c>
      <c r="N76" s="1">
        <v>97</v>
      </c>
      <c r="O76" s="1">
        <v>96</v>
      </c>
      <c r="P76" s="1">
        <v>97</v>
      </c>
      <c r="Q76" s="65">
        <v>98</v>
      </c>
      <c r="R76" s="8">
        <v>10000</v>
      </c>
      <c r="S76" s="1">
        <v>25</v>
      </c>
      <c r="T76" s="1">
        <v>50</v>
      </c>
      <c r="U76" s="1">
        <v>19.600000000000001</v>
      </c>
      <c r="V76" s="1">
        <v>8</v>
      </c>
      <c r="W76" s="9">
        <v>7.8</v>
      </c>
      <c r="X76" s="64">
        <v>50</v>
      </c>
      <c r="Y76" s="80">
        <v>30</v>
      </c>
      <c r="Z76" s="9">
        <v>20</v>
      </c>
      <c r="AF76" s="27">
        <v>14</v>
      </c>
      <c r="AQ76" s="79">
        <v>0</v>
      </c>
      <c r="AR76" s="80">
        <v>0</v>
      </c>
      <c r="AS76" s="80">
        <v>0</v>
      </c>
      <c r="AT76" s="80">
        <v>0</v>
      </c>
      <c r="AU76" s="80">
        <v>0</v>
      </c>
      <c r="AV76" s="80">
        <v>0</v>
      </c>
      <c r="AW76" s="80">
        <v>0</v>
      </c>
      <c r="AX76" s="80">
        <v>0</v>
      </c>
      <c r="AY76" s="80">
        <v>60</v>
      </c>
      <c r="AZ76" s="80">
        <v>10</v>
      </c>
      <c r="BA76" s="80">
        <v>0</v>
      </c>
      <c r="BB76" s="80">
        <v>0</v>
      </c>
      <c r="BC76" s="80">
        <v>0</v>
      </c>
      <c r="BD76" s="80">
        <v>0</v>
      </c>
      <c r="BE76" s="80">
        <v>20</v>
      </c>
      <c r="BF76" s="80">
        <v>0</v>
      </c>
      <c r="BG76" s="80">
        <v>0</v>
      </c>
      <c r="BH76" s="80">
        <v>0</v>
      </c>
      <c r="BI76" s="80">
        <v>0</v>
      </c>
      <c r="BJ76" s="80">
        <v>0</v>
      </c>
      <c r="BK76" s="80">
        <v>0</v>
      </c>
      <c r="BL76" s="80">
        <v>5</v>
      </c>
      <c r="BM76" s="80">
        <v>0</v>
      </c>
      <c r="BN76" s="80">
        <v>0</v>
      </c>
      <c r="BO76" s="80">
        <v>5</v>
      </c>
      <c r="BP76" s="80">
        <v>0</v>
      </c>
      <c r="BQ76" s="80">
        <v>0</v>
      </c>
      <c r="BR76" s="80">
        <v>0</v>
      </c>
      <c r="BS76" s="80">
        <v>0</v>
      </c>
      <c r="BT76" s="81">
        <f t="shared" si="34"/>
        <v>127.22222222222223</v>
      </c>
      <c r="BU76" s="89">
        <v>0</v>
      </c>
      <c r="BV76" s="82">
        <v>0</v>
      </c>
      <c r="BW76" s="1">
        <v>10</v>
      </c>
      <c r="BX76" s="1">
        <v>20</v>
      </c>
      <c r="BY76" s="1">
        <v>10</v>
      </c>
      <c r="BZ76" s="82">
        <v>0</v>
      </c>
      <c r="CA76" s="82">
        <v>0</v>
      </c>
      <c r="CB76" s="82">
        <v>0</v>
      </c>
      <c r="CC76" s="82">
        <v>0</v>
      </c>
      <c r="CD76" s="1">
        <v>50</v>
      </c>
      <c r="CE76" s="82">
        <v>0</v>
      </c>
      <c r="CF76" s="82">
        <v>0</v>
      </c>
      <c r="CG76" s="82">
        <v>0</v>
      </c>
      <c r="CH76" s="82">
        <v>0</v>
      </c>
      <c r="CI76" s="82">
        <v>0</v>
      </c>
      <c r="CJ76" s="82">
        <v>0</v>
      </c>
      <c r="CK76" s="82">
        <v>0</v>
      </c>
      <c r="CL76" s="1">
        <v>10</v>
      </c>
      <c r="CM76" s="82">
        <v>0</v>
      </c>
      <c r="CN76" s="82">
        <v>0</v>
      </c>
      <c r="CO76" s="82">
        <v>0</v>
      </c>
      <c r="CP76" s="81">
        <f t="shared" si="37"/>
        <v>129.70521541950114</v>
      </c>
      <c r="EK76" s="1"/>
    </row>
    <row r="77" spans="1:141" ht="16.5">
      <c r="A77" s="1">
        <v>106</v>
      </c>
      <c r="B77" s="1" t="s">
        <v>350</v>
      </c>
      <c r="C77" s="57" t="s">
        <v>351</v>
      </c>
      <c r="D77" s="99" t="s">
        <v>143</v>
      </c>
      <c r="E77" s="101" t="s">
        <v>352</v>
      </c>
      <c r="F77" s="59" t="s">
        <v>187</v>
      </c>
      <c r="G77" s="37">
        <v>77</v>
      </c>
      <c r="H77" s="60">
        <f t="shared" si="36"/>
        <v>0.77</v>
      </c>
      <c r="I77" s="37">
        <v>61</v>
      </c>
      <c r="J77" s="62">
        <f t="shared" si="35"/>
        <v>79.220779220779221</v>
      </c>
      <c r="K77" s="63" t="s">
        <v>300</v>
      </c>
      <c r="L77" s="64">
        <v>96</v>
      </c>
      <c r="M77" s="1">
        <v>94</v>
      </c>
      <c r="N77" s="1">
        <v>97</v>
      </c>
      <c r="O77" s="1">
        <v>95</v>
      </c>
      <c r="P77" s="1">
        <v>97</v>
      </c>
      <c r="Q77" s="65">
        <v>100</v>
      </c>
      <c r="Y77" s="80"/>
      <c r="AQ77" s="79">
        <v>0</v>
      </c>
      <c r="AR77" s="80">
        <v>0</v>
      </c>
      <c r="AS77" s="80">
        <v>20</v>
      </c>
      <c r="AT77" s="80">
        <v>0</v>
      </c>
      <c r="AU77" s="80">
        <v>0</v>
      </c>
      <c r="AV77" s="80">
        <v>5</v>
      </c>
      <c r="AW77" s="80">
        <v>5</v>
      </c>
      <c r="AX77" s="80">
        <v>0</v>
      </c>
      <c r="AY77" s="80">
        <v>0</v>
      </c>
      <c r="AZ77" s="80">
        <v>0</v>
      </c>
      <c r="BA77" s="80">
        <v>0</v>
      </c>
      <c r="BB77" s="80">
        <v>0</v>
      </c>
      <c r="BC77" s="80">
        <v>0</v>
      </c>
      <c r="BD77" s="80">
        <v>0</v>
      </c>
      <c r="BE77" s="80">
        <v>0</v>
      </c>
      <c r="BF77" s="80">
        <v>0</v>
      </c>
      <c r="BG77" s="80">
        <v>0</v>
      </c>
      <c r="BH77" s="80">
        <v>0</v>
      </c>
      <c r="BI77" s="80">
        <v>0</v>
      </c>
      <c r="BJ77" s="80">
        <v>0</v>
      </c>
      <c r="BK77" s="80">
        <v>0</v>
      </c>
      <c r="BL77" s="80">
        <v>0</v>
      </c>
      <c r="BM77" s="80">
        <v>0</v>
      </c>
      <c r="BN77" s="80">
        <v>50</v>
      </c>
      <c r="BO77" s="80">
        <v>0</v>
      </c>
      <c r="BP77" s="80">
        <v>0</v>
      </c>
      <c r="BQ77" s="80">
        <v>20</v>
      </c>
      <c r="BR77" s="80">
        <v>0</v>
      </c>
      <c r="BS77" s="80">
        <v>0</v>
      </c>
      <c r="BT77" s="81">
        <f t="shared" si="34"/>
        <v>100.55555555555556</v>
      </c>
      <c r="BU77" s="64">
        <v>0</v>
      </c>
      <c r="BV77" s="64">
        <v>0</v>
      </c>
      <c r="BW77" s="64">
        <v>0</v>
      </c>
      <c r="BX77" s="64">
        <v>0</v>
      </c>
      <c r="BY77" s="64">
        <v>0</v>
      </c>
      <c r="BZ77" s="1">
        <v>30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70</v>
      </c>
      <c r="CL77" s="1">
        <v>0</v>
      </c>
      <c r="CM77" s="1">
        <v>0</v>
      </c>
      <c r="CN77" s="1">
        <v>0</v>
      </c>
      <c r="CO77" s="1">
        <v>0</v>
      </c>
      <c r="CP77" s="81">
        <f t="shared" si="37"/>
        <v>253.51473922902497</v>
      </c>
      <c r="EK77" s="1"/>
    </row>
    <row r="78" spans="1:141" ht="16.5">
      <c r="A78" s="1">
        <v>107</v>
      </c>
      <c r="B78" s="1" t="s">
        <v>353</v>
      </c>
      <c r="C78" s="57" t="s">
        <v>354</v>
      </c>
      <c r="D78" s="99" t="s">
        <v>135</v>
      </c>
      <c r="E78" s="101" t="s">
        <v>355</v>
      </c>
      <c r="F78" s="59" t="s">
        <v>187</v>
      </c>
      <c r="G78" s="37">
        <v>131</v>
      </c>
      <c r="H78" s="60">
        <f t="shared" si="36"/>
        <v>1.31</v>
      </c>
      <c r="I78" s="37">
        <v>116</v>
      </c>
      <c r="J78" s="62">
        <f t="shared" si="35"/>
        <v>88.549618320610691</v>
      </c>
      <c r="K78" s="63" t="s">
        <v>300</v>
      </c>
      <c r="L78" s="64">
        <v>96</v>
      </c>
      <c r="M78" s="1">
        <v>95</v>
      </c>
      <c r="N78" s="1">
        <v>98</v>
      </c>
      <c r="O78" s="1">
        <v>94</v>
      </c>
      <c r="P78" s="1">
        <v>96</v>
      </c>
      <c r="Q78" s="65">
        <v>98</v>
      </c>
      <c r="R78" s="8">
        <v>25000</v>
      </c>
      <c r="S78" s="1">
        <v>25</v>
      </c>
      <c r="T78" s="1">
        <v>50</v>
      </c>
      <c r="X78" s="64">
        <v>24</v>
      </c>
      <c r="Y78" s="80">
        <v>65</v>
      </c>
      <c r="Z78" s="9">
        <v>11</v>
      </c>
      <c r="AQ78" s="79">
        <v>0</v>
      </c>
      <c r="AR78" s="80">
        <v>0</v>
      </c>
      <c r="AS78" s="80">
        <v>0</v>
      </c>
      <c r="AT78" s="80">
        <v>0</v>
      </c>
      <c r="AU78" s="80">
        <v>0</v>
      </c>
      <c r="AV78" s="80">
        <v>0</v>
      </c>
      <c r="AW78" s="80">
        <v>0</v>
      </c>
      <c r="AX78" s="80">
        <v>0</v>
      </c>
      <c r="AY78" s="80">
        <v>81</v>
      </c>
      <c r="AZ78" s="80">
        <v>0</v>
      </c>
      <c r="BA78" s="80">
        <v>0</v>
      </c>
      <c r="BB78" s="80">
        <v>0</v>
      </c>
      <c r="BC78" s="80">
        <v>0</v>
      </c>
      <c r="BD78" s="80">
        <v>0</v>
      </c>
      <c r="BE78" s="80">
        <v>0</v>
      </c>
      <c r="BF78" s="80">
        <v>0</v>
      </c>
      <c r="BG78" s="80">
        <v>0</v>
      </c>
      <c r="BH78" s="80">
        <v>0</v>
      </c>
      <c r="BI78" s="80">
        <v>0</v>
      </c>
      <c r="BJ78" s="80">
        <v>19</v>
      </c>
      <c r="BK78" s="80">
        <v>0</v>
      </c>
      <c r="BL78" s="80">
        <v>0</v>
      </c>
      <c r="BM78" s="80">
        <v>0</v>
      </c>
      <c r="BN78" s="80">
        <v>0</v>
      </c>
      <c r="BO78" s="80">
        <v>0</v>
      </c>
      <c r="BP78" s="80">
        <v>0</v>
      </c>
      <c r="BQ78" s="80">
        <v>0</v>
      </c>
      <c r="BR78" s="80">
        <v>0</v>
      </c>
      <c r="BS78" s="80">
        <v>0</v>
      </c>
      <c r="BT78" s="81">
        <f t="shared" si="34"/>
        <v>219.62222222222221</v>
      </c>
      <c r="BU78" s="89">
        <v>0</v>
      </c>
      <c r="BV78" s="82">
        <v>0</v>
      </c>
      <c r="BW78" s="1">
        <v>5</v>
      </c>
      <c r="BX78" s="1">
        <v>16</v>
      </c>
      <c r="BY78" s="82">
        <v>0</v>
      </c>
      <c r="BZ78" s="82">
        <v>0</v>
      </c>
      <c r="CA78" s="82">
        <v>0</v>
      </c>
      <c r="CB78" s="82">
        <v>0</v>
      </c>
      <c r="CC78" s="1">
        <v>31</v>
      </c>
      <c r="CD78" s="82">
        <v>0</v>
      </c>
      <c r="CE78" s="82">
        <v>0</v>
      </c>
      <c r="CF78" s="82">
        <v>0</v>
      </c>
      <c r="CG78" s="82">
        <v>0</v>
      </c>
      <c r="CH78" s="82">
        <v>0</v>
      </c>
      <c r="CI78" s="1">
        <v>31</v>
      </c>
      <c r="CJ78" s="1">
        <v>11</v>
      </c>
      <c r="CK78" s="82">
        <v>0</v>
      </c>
      <c r="CL78" s="1">
        <v>6</v>
      </c>
      <c r="CM78" s="82">
        <v>0</v>
      </c>
      <c r="CN78" s="82">
        <v>0</v>
      </c>
      <c r="CO78" s="82">
        <v>0</v>
      </c>
      <c r="CP78" s="81">
        <f t="shared" si="37"/>
        <v>89.70521541950113</v>
      </c>
      <c r="EK78" s="1"/>
    </row>
    <row r="79" spans="1:141">
      <c r="A79" s="1">
        <v>108</v>
      </c>
      <c r="B79" s="1" t="s">
        <v>356</v>
      </c>
      <c r="C79" s="57" t="s">
        <v>357</v>
      </c>
      <c r="D79" s="99" t="s">
        <v>150</v>
      </c>
      <c r="F79" s="59" t="s">
        <v>187</v>
      </c>
      <c r="G79" s="37">
        <v>66</v>
      </c>
      <c r="H79" s="60">
        <f t="shared" si="36"/>
        <v>0.66</v>
      </c>
      <c r="I79" s="37">
        <v>63</v>
      </c>
      <c r="J79" s="62">
        <f t="shared" si="35"/>
        <v>95.454545454545453</v>
      </c>
      <c r="K79" s="63" t="s">
        <v>300</v>
      </c>
      <c r="L79" s="64">
        <v>96</v>
      </c>
      <c r="M79" s="1">
        <v>93</v>
      </c>
      <c r="N79" s="1">
        <v>98</v>
      </c>
      <c r="O79" s="1">
        <v>96</v>
      </c>
      <c r="P79" s="1">
        <v>97</v>
      </c>
      <c r="Q79" s="65">
        <v>97</v>
      </c>
      <c r="R79" s="8">
        <v>10000</v>
      </c>
      <c r="S79" s="1">
        <v>25</v>
      </c>
      <c r="T79" s="1">
        <v>50</v>
      </c>
      <c r="U79" s="287">
        <v>19.5</v>
      </c>
      <c r="V79" s="287">
        <v>8.5</v>
      </c>
      <c r="W79" s="288">
        <v>8.1999999999999993</v>
      </c>
      <c r="X79" s="64">
        <v>15</v>
      </c>
      <c r="Y79" s="80">
        <v>35</v>
      </c>
      <c r="Z79" s="9">
        <v>50</v>
      </c>
      <c r="AP79" s="78">
        <v>11</v>
      </c>
      <c r="AQ79" s="79">
        <v>0</v>
      </c>
      <c r="AR79" s="80">
        <v>0</v>
      </c>
      <c r="AS79" s="80">
        <v>0</v>
      </c>
      <c r="AT79" s="80">
        <v>0</v>
      </c>
      <c r="AU79" s="80">
        <v>0</v>
      </c>
      <c r="AV79" s="80">
        <v>0</v>
      </c>
      <c r="AW79" s="80">
        <v>0</v>
      </c>
      <c r="AX79" s="80">
        <v>0</v>
      </c>
      <c r="AY79" s="80">
        <v>20</v>
      </c>
      <c r="AZ79" s="80">
        <v>0</v>
      </c>
      <c r="BA79" s="80">
        <v>0</v>
      </c>
      <c r="BB79" s="80">
        <v>0</v>
      </c>
      <c r="BC79" s="80">
        <v>0</v>
      </c>
      <c r="BD79" s="80">
        <v>0</v>
      </c>
      <c r="BE79" s="80">
        <v>0</v>
      </c>
      <c r="BF79" s="80">
        <v>0</v>
      </c>
      <c r="BG79" s="80">
        <v>0</v>
      </c>
      <c r="BH79" s="80">
        <v>0</v>
      </c>
      <c r="BI79" s="80">
        <v>0</v>
      </c>
      <c r="BJ79" s="80">
        <v>0</v>
      </c>
      <c r="BK79" s="80">
        <v>10</v>
      </c>
      <c r="BL79" s="80">
        <v>10</v>
      </c>
      <c r="BM79" s="80">
        <v>30</v>
      </c>
      <c r="BN79" s="80">
        <v>0</v>
      </c>
      <c r="BO79" s="80">
        <v>0</v>
      </c>
      <c r="BP79" s="80">
        <v>0</v>
      </c>
      <c r="BQ79" s="80">
        <v>30</v>
      </c>
      <c r="BR79" s="80">
        <v>0</v>
      </c>
      <c r="BS79" s="80">
        <v>0</v>
      </c>
      <c r="BT79" s="81">
        <f t="shared" si="34"/>
        <v>68.888888888888886</v>
      </c>
      <c r="BU79" s="89">
        <v>0</v>
      </c>
      <c r="BV79" s="82">
        <v>0</v>
      </c>
      <c r="BW79" s="82">
        <v>0</v>
      </c>
      <c r="BX79" s="1">
        <v>10</v>
      </c>
      <c r="BY79" s="1">
        <v>20</v>
      </c>
      <c r="BZ79" s="1">
        <v>10</v>
      </c>
      <c r="CA79" s="1">
        <v>10</v>
      </c>
      <c r="CB79" s="82">
        <v>0</v>
      </c>
      <c r="CC79" s="82">
        <v>0</v>
      </c>
      <c r="CD79" s="1">
        <v>10</v>
      </c>
      <c r="CE79" s="82">
        <v>0</v>
      </c>
      <c r="CF79" s="82">
        <v>0</v>
      </c>
      <c r="CG79" s="82">
        <v>0</v>
      </c>
      <c r="CH79" s="82">
        <v>0</v>
      </c>
      <c r="CI79" s="82">
        <v>0</v>
      </c>
      <c r="CJ79" s="82">
        <v>0</v>
      </c>
      <c r="CK79" s="1">
        <v>10</v>
      </c>
      <c r="CL79" s="1">
        <v>20</v>
      </c>
      <c r="CM79" s="82">
        <v>0</v>
      </c>
      <c r="CN79" s="1">
        <v>10</v>
      </c>
      <c r="CO79" s="82">
        <v>0</v>
      </c>
      <c r="CP79" s="81">
        <f t="shared" si="37"/>
        <v>43.990929705215422</v>
      </c>
      <c r="EK79" s="1"/>
    </row>
    <row r="80" spans="1:141">
      <c r="A80" s="1">
        <v>109</v>
      </c>
      <c r="B80" s="1" t="s">
        <v>358</v>
      </c>
      <c r="C80" s="57" t="s">
        <v>359</v>
      </c>
      <c r="D80" s="99" t="s">
        <v>146</v>
      </c>
      <c r="F80" s="59" t="s">
        <v>187</v>
      </c>
      <c r="G80" s="37">
        <v>165</v>
      </c>
      <c r="H80" s="60">
        <f t="shared" si="36"/>
        <v>1.65</v>
      </c>
      <c r="I80" s="37">
        <v>161</v>
      </c>
      <c r="J80" s="62">
        <f t="shared" si="35"/>
        <v>97.575757575757578</v>
      </c>
      <c r="K80" s="63" t="s">
        <v>300</v>
      </c>
      <c r="L80" s="64">
        <v>96</v>
      </c>
      <c r="M80" s="1">
        <v>97</v>
      </c>
      <c r="N80" s="1">
        <v>97</v>
      </c>
      <c r="O80" s="1">
        <v>96</v>
      </c>
      <c r="P80" s="1">
        <v>96</v>
      </c>
      <c r="Q80" s="65">
        <v>95</v>
      </c>
      <c r="R80" s="8">
        <v>10000</v>
      </c>
      <c r="S80" s="1">
        <v>25</v>
      </c>
      <c r="T80" s="1">
        <v>50</v>
      </c>
      <c r="X80" s="64">
        <v>10</v>
      </c>
      <c r="Y80" s="80">
        <v>60</v>
      </c>
      <c r="Z80" s="9">
        <v>30</v>
      </c>
      <c r="AQ80" s="79">
        <v>0</v>
      </c>
      <c r="AR80" s="80">
        <v>0</v>
      </c>
      <c r="AS80" s="80">
        <v>0</v>
      </c>
      <c r="AT80" s="80">
        <v>0</v>
      </c>
      <c r="AU80" s="80">
        <v>0</v>
      </c>
      <c r="AV80" s="80">
        <v>0</v>
      </c>
      <c r="AW80" s="80">
        <v>0</v>
      </c>
      <c r="AX80" s="80">
        <v>0</v>
      </c>
      <c r="AY80" s="80">
        <v>30</v>
      </c>
      <c r="AZ80" s="80">
        <v>0</v>
      </c>
      <c r="BA80" s="80">
        <v>0</v>
      </c>
      <c r="BB80" s="80">
        <v>0</v>
      </c>
      <c r="BC80" s="80">
        <v>0</v>
      </c>
      <c r="BD80" s="80">
        <v>0</v>
      </c>
      <c r="BE80" s="80">
        <v>0</v>
      </c>
      <c r="BF80" s="80">
        <v>0</v>
      </c>
      <c r="BG80" s="80">
        <v>0</v>
      </c>
      <c r="BH80" s="80">
        <v>0</v>
      </c>
      <c r="BI80" s="80">
        <v>0</v>
      </c>
      <c r="BJ80" s="80">
        <v>0</v>
      </c>
      <c r="BK80" s="80">
        <v>0</v>
      </c>
      <c r="BL80" s="80">
        <v>5</v>
      </c>
      <c r="BM80" s="80">
        <v>30</v>
      </c>
      <c r="BN80" s="80">
        <v>0</v>
      </c>
      <c r="BO80" s="80">
        <v>30</v>
      </c>
      <c r="BP80" s="80">
        <v>0</v>
      </c>
      <c r="BQ80" s="80">
        <v>5</v>
      </c>
      <c r="BR80" s="80">
        <v>0</v>
      </c>
      <c r="BS80" s="80">
        <v>0</v>
      </c>
      <c r="BT80" s="81">
        <f t="shared" si="34"/>
        <v>80.555555555555557</v>
      </c>
      <c r="BU80" s="89">
        <v>0</v>
      </c>
      <c r="BV80" s="82">
        <v>0</v>
      </c>
      <c r="BW80" s="82">
        <v>0</v>
      </c>
      <c r="BX80" s="82">
        <v>0</v>
      </c>
      <c r="BY80" s="1">
        <v>30</v>
      </c>
      <c r="BZ80" s="82">
        <v>0</v>
      </c>
      <c r="CA80" s="82">
        <v>0</v>
      </c>
      <c r="CB80" s="82">
        <v>0</v>
      </c>
      <c r="CC80" s="82">
        <v>0</v>
      </c>
      <c r="CD80" s="1">
        <v>30</v>
      </c>
      <c r="CE80" s="82">
        <v>0</v>
      </c>
      <c r="CF80" s="82">
        <v>0</v>
      </c>
      <c r="CG80" s="82">
        <v>0</v>
      </c>
      <c r="CH80" s="82">
        <v>0</v>
      </c>
      <c r="CI80" s="82">
        <v>0</v>
      </c>
      <c r="CJ80" s="82">
        <v>0</v>
      </c>
      <c r="CK80" s="1">
        <v>30</v>
      </c>
      <c r="CL80" s="82">
        <v>0</v>
      </c>
      <c r="CM80" s="82">
        <v>0</v>
      </c>
      <c r="CN80" s="1">
        <v>10</v>
      </c>
      <c r="CO80" s="82">
        <v>0</v>
      </c>
      <c r="CP80" s="81">
        <f t="shared" si="37"/>
        <v>110.65759637188209</v>
      </c>
      <c r="EK80" s="1"/>
    </row>
    <row r="81" spans="1:141">
      <c r="A81" s="1">
        <v>112</v>
      </c>
      <c r="B81" s="1" t="s">
        <v>849</v>
      </c>
      <c r="C81" s="57" t="s">
        <v>363</v>
      </c>
      <c r="D81" s="99" t="s">
        <v>364</v>
      </c>
      <c r="F81" s="59" t="s">
        <v>187</v>
      </c>
      <c r="G81" s="37">
        <v>82</v>
      </c>
      <c r="H81" s="60">
        <f t="shared" si="36"/>
        <v>0.82</v>
      </c>
      <c r="I81" s="37">
        <v>80</v>
      </c>
      <c r="J81" s="62">
        <f t="shared" si="35"/>
        <v>97.560975609756099</v>
      </c>
      <c r="K81" s="63" t="s">
        <v>300</v>
      </c>
      <c r="L81" s="64">
        <v>96</v>
      </c>
      <c r="M81" s="1">
        <v>93</v>
      </c>
      <c r="N81" s="1">
        <v>95</v>
      </c>
      <c r="O81" s="1">
        <v>97</v>
      </c>
      <c r="P81" s="1">
        <v>96</v>
      </c>
      <c r="Q81" s="65">
        <v>97</v>
      </c>
      <c r="R81" s="8">
        <v>5000</v>
      </c>
      <c r="S81" s="1">
        <v>25</v>
      </c>
      <c r="T81" s="1">
        <v>50</v>
      </c>
      <c r="X81" s="64">
        <v>20</v>
      </c>
      <c r="Y81" s="80">
        <v>30</v>
      </c>
      <c r="Z81" s="9">
        <v>50</v>
      </c>
      <c r="AQ81" s="79">
        <v>0</v>
      </c>
      <c r="AR81" s="80">
        <v>0</v>
      </c>
      <c r="AS81" s="80">
        <v>0</v>
      </c>
      <c r="AT81" s="80">
        <v>0</v>
      </c>
      <c r="AU81" s="80">
        <v>0</v>
      </c>
      <c r="AV81" s="80">
        <v>0</v>
      </c>
      <c r="AW81" s="80">
        <v>0</v>
      </c>
      <c r="AX81" s="80">
        <v>0</v>
      </c>
      <c r="AY81" s="80">
        <v>25</v>
      </c>
      <c r="AZ81" s="80">
        <v>0</v>
      </c>
      <c r="BA81" s="80">
        <v>0</v>
      </c>
      <c r="BB81" s="80">
        <v>0</v>
      </c>
      <c r="BC81" s="80">
        <v>15</v>
      </c>
      <c r="BD81" s="80">
        <v>0</v>
      </c>
      <c r="BE81" s="80">
        <v>0</v>
      </c>
      <c r="BF81" s="80">
        <v>0</v>
      </c>
      <c r="BG81" s="80">
        <v>10</v>
      </c>
      <c r="BH81" s="80">
        <v>0</v>
      </c>
      <c r="BI81" s="80">
        <v>0</v>
      </c>
      <c r="BJ81" s="80">
        <v>0</v>
      </c>
      <c r="BK81" s="80">
        <v>0</v>
      </c>
      <c r="BL81" s="80">
        <v>10</v>
      </c>
      <c r="BM81" s="80">
        <v>25</v>
      </c>
      <c r="BN81" s="80">
        <v>0</v>
      </c>
      <c r="BO81" s="80">
        <v>0</v>
      </c>
      <c r="BP81" s="80">
        <v>0</v>
      </c>
      <c r="BQ81" s="80">
        <v>15</v>
      </c>
      <c r="BR81" s="80">
        <v>0</v>
      </c>
      <c r="BS81" s="80">
        <v>0</v>
      </c>
      <c r="BT81" s="81">
        <f t="shared" si="34"/>
        <v>52.222222222222229</v>
      </c>
      <c r="BU81" s="89">
        <v>0</v>
      </c>
      <c r="BV81" s="82">
        <v>0</v>
      </c>
      <c r="BW81" s="1">
        <v>15</v>
      </c>
      <c r="BX81" s="1">
        <v>15</v>
      </c>
      <c r="BY81" s="1">
        <v>20</v>
      </c>
      <c r="BZ81" s="82">
        <v>0</v>
      </c>
      <c r="CA81" s="82">
        <v>0</v>
      </c>
      <c r="CB81" s="80">
        <v>10</v>
      </c>
      <c r="CC81" s="82">
        <v>0</v>
      </c>
      <c r="CD81" s="1">
        <v>10</v>
      </c>
      <c r="CE81" s="82">
        <v>0</v>
      </c>
      <c r="CF81" s="82">
        <v>0</v>
      </c>
      <c r="CG81" s="80">
        <v>20</v>
      </c>
      <c r="CH81" s="82">
        <v>0</v>
      </c>
      <c r="CI81" s="82">
        <v>0</v>
      </c>
      <c r="CJ81" s="82">
        <v>0</v>
      </c>
      <c r="CK81" s="82">
        <v>0</v>
      </c>
      <c r="CL81" s="1">
        <v>10</v>
      </c>
      <c r="CM81" s="82">
        <v>0</v>
      </c>
      <c r="CN81" s="82">
        <v>0</v>
      </c>
      <c r="CO81" s="82">
        <v>0</v>
      </c>
      <c r="CP81" s="81">
        <f t="shared" ref="CP81:CP91" si="38">(BU81*BU81+BV81*BV81+BW81*BW81+BX81*BX81+BY81*BY81+BZ81*BZ81+CA81*CA81+CB81*CB81+CC81*CC81+CD81*CD81+CE81*CE81+CF81*CF81+CG81*CG81+CH81*CH81+CI81*CI81+CJ81*CJ81+CK81*CK81+CL81*CL81+CM81*CM81+CN81*CN81+CO81*CO81)/21-10000/(21*21)</f>
        <v>51.13378684807256</v>
      </c>
      <c r="EK81" s="1"/>
    </row>
    <row r="82" spans="1:141">
      <c r="A82" s="1">
        <v>113</v>
      </c>
      <c r="B82" s="1" t="s">
        <v>365</v>
      </c>
      <c r="C82" s="57" t="s">
        <v>366</v>
      </c>
      <c r="D82" s="99" t="s">
        <v>146</v>
      </c>
      <c r="F82" s="59" t="s">
        <v>187</v>
      </c>
      <c r="G82" s="37">
        <v>163</v>
      </c>
      <c r="H82" s="60">
        <f t="shared" si="36"/>
        <v>1.63</v>
      </c>
      <c r="I82" s="37">
        <v>158</v>
      </c>
      <c r="J82" s="62">
        <f t="shared" si="35"/>
        <v>96.932515337423311</v>
      </c>
      <c r="K82" s="63" t="s">
        <v>300</v>
      </c>
      <c r="L82" s="64">
        <v>96</v>
      </c>
      <c r="M82" s="1">
        <v>92</v>
      </c>
      <c r="N82" s="1">
        <v>97</v>
      </c>
      <c r="O82" s="1">
        <v>95</v>
      </c>
      <c r="P82" s="1">
        <v>95</v>
      </c>
      <c r="Q82" s="65">
        <v>98</v>
      </c>
      <c r="R82" s="8">
        <v>25000</v>
      </c>
      <c r="S82" s="1">
        <v>25</v>
      </c>
      <c r="T82" s="1">
        <v>50</v>
      </c>
      <c r="U82" s="1">
        <v>19.2</v>
      </c>
      <c r="V82" s="1">
        <v>8.3000000000000007</v>
      </c>
      <c r="W82" s="9">
        <v>8.8000000000000007</v>
      </c>
      <c r="X82" s="64">
        <v>40</v>
      </c>
      <c r="Y82" s="80">
        <v>40</v>
      </c>
      <c r="Z82" s="9">
        <v>20</v>
      </c>
      <c r="AC82" s="67">
        <v>13</v>
      </c>
      <c r="AQ82" s="79">
        <v>0</v>
      </c>
      <c r="AR82" s="80">
        <v>0</v>
      </c>
      <c r="AS82" s="80">
        <v>0</v>
      </c>
      <c r="AT82" s="80">
        <v>0</v>
      </c>
      <c r="AU82" s="80">
        <v>0</v>
      </c>
      <c r="AV82" s="80">
        <v>0</v>
      </c>
      <c r="AW82" s="80">
        <v>0</v>
      </c>
      <c r="AX82" s="80">
        <v>0</v>
      </c>
      <c r="AY82" s="80">
        <v>50</v>
      </c>
      <c r="AZ82" s="80">
        <v>0</v>
      </c>
      <c r="BA82" s="80">
        <v>0</v>
      </c>
      <c r="BB82" s="80">
        <v>0</v>
      </c>
      <c r="BC82" s="80">
        <v>0</v>
      </c>
      <c r="BD82" s="80">
        <v>0</v>
      </c>
      <c r="BE82" s="80">
        <v>0</v>
      </c>
      <c r="BF82" s="80">
        <v>0</v>
      </c>
      <c r="BG82" s="80">
        <v>0</v>
      </c>
      <c r="BH82" s="80">
        <v>0</v>
      </c>
      <c r="BI82" s="80">
        <v>0</v>
      </c>
      <c r="BJ82" s="80">
        <v>0</v>
      </c>
      <c r="BK82" s="80">
        <v>0</v>
      </c>
      <c r="BL82" s="80">
        <v>0</v>
      </c>
      <c r="BM82" s="80">
        <v>50</v>
      </c>
      <c r="BN82" s="80">
        <v>0</v>
      </c>
      <c r="BO82" s="80">
        <v>0</v>
      </c>
      <c r="BP82" s="80">
        <v>0</v>
      </c>
      <c r="BQ82" s="80">
        <v>0</v>
      </c>
      <c r="BR82" s="80">
        <v>0</v>
      </c>
      <c r="BS82" s="80">
        <v>0</v>
      </c>
      <c r="BT82" s="81">
        <f t="shared" si="34"/>
        <v>155.55555555555554</v>
      </c>
      <c r="BU82" s="89">
        <v>0</v>
      </c>
      <c r="BV82" s="82">
        <v>0</v>
      </c>
      <c r="BW82" s="82">
        <v>0</v>
      </c>
      <c r="BX82" s="82">
        <v>0</v>
      </c>
      <c r="BY82" s="1">
        <v>25</v>
      </c>
      <c r="BZ82" s="82">
        <v>0</v>
      </c>
      <c r="CA82" s="82">
        <v>0</v>
      </c>
      <c r="CB82" s="82">
        <v>0</v>
      </c>
      <c r="CC82" s="82">
        <v>0</v>
      </c>
      <c r="CD82" s="1">
        <v>25</v>
      </c>
      <c r="CE82" s="82">
        <v>0</v>
      </c>
      <c r="CF82" s="82">
        <v>0</v>
      </c>
      <c r="CG82" s="82">
        <v>0</v>
      </c>
      <c r="CH82" s="82">
        <v>0</v>
      </c>
      <c r="CI82" s="82">
        <v>0</v>
      </c>
      <c r="CJ82" s="82">
        <v>0</v>
      </c>
      <c r="CK82" s="82">
        <v>0</v>
      </c>
      <c r="CL82" s="1">
        <v>50</v>
      </c>
      <c r="CM82" s="82">
        <v>0</v>
      </c>
      <c r="CN82" s="82">
        <v>0</v>
      </c>
      <c r="CO82" s="82">
        <v>0</v>
      </c>
      <c r="CP82" s="81">
        <f t="shared" si="38"/>
        <v>155.89569160997735</v>
      </c>
      <c r="EK82" s="1"/>
    </row>
    <row r="83" spans="1:141" ht="16.5">
      <c r="A83" s="1">
        <v>114</v>
      </c>
      <c r="B83" s="1" t="s">
        <v>367</v>
      </c>
      <c r="C83" s="57" t="s">
        <v>368</v>
      </c>
      <c r="D83" s="99" t="s">
        <v>369</v>
      </c>
      <c r="E83" s="101" t="s">
        <v>370</v>
      </c>
      <c r="F83" s="59" t="s">
        <v>187</v>
      </c>
      <c r="G83" s="37">
        <v>73</v>
      </c>
      <c r="H83" s="60">
        <f t="shared" si="36"/>
        <v>0.73</v>
      </c>
      <c r="I83" s="37">
        <v>70</v>
      </c>
      <c r="J83" s="62">
        <f t="shared" si="35"/>
        <v>95.890410958904113</v>
      </c>
      <c r="K83" s="63" t="s">
        <v>300</v>
      </c>
      <c r="L83" s="64">
        <v>96</v>
      </c>
      <c r="M83" s="1">
        <v>94</v>
      </c>
      <c r="N83" s="1">
        <v>97</v>
      </c>
      <c r="O83" s="1">
        <v>95</v>
      </c>
      <c r="P83" s="1">
        <v>93</v>
      </c>
      <c r="Q83" s="65">
        <v>98</v>
      </c>
      <c r="R83" s="8">
        <v>10000</v>
      </c>
      <c r="S83" s="1">
        <v>25</v>
      </c>
      <c r="T83" s="1">
        <v>50</v>
      </c>
      <c r="X83" s="64">
        <v>20</v>
      </c>
      <c r="Y83" s="80">
        <v>20</v>
      </c>
      <c r="Z83" s="9">
        <v>60</v>
      </c>
      <c r="AQ83" s="79">
        <v>0</v>
      </c>
      <c r="AR83" s="80">
        <v>0</v>
      </c>
      <c r="AS83" s="80">
        <v>0</v>
      </c>
      <c r="AT83" s="80">
        <v>0</v>
      </c>
      <c r="AU83" s="80">
        <v>0</v>
      </c>
      <c r="AV83" s="80">
        <v>0</v>
      </c>
      <c r="AW83" s="80">
        <v>0</v>
      </c>
      <c r="AX83" s="80">
        <v>0</v>
      </c>
      <c r="AY83" s="80">
        <v>0</v>
      </c>
      <c r="AZ83" s="80">
        <v>0</v>
      </c>
      <c r="BA83" s="80">
        <v>0</v>
      </c>
      <c r="BB83" s="80">
        <v>0</v>
      </c>
      <c r="BC83" s="80">
        <v>0</v>
      </c>
      <c r="BD83" s="80">
        <v>0</v>
      </c>
      <c r="BE83" s="80">
        <v>0</v>
      </c>
      <c r="BF83" s="80">
        <v>0</v>
      </c>
      <c r="BG83" s="80">
        <v>0</v>
      </c>
      <c r="BH83" s="80">
        <v>0</v>
      </c>
      <c r="BI83" s="80">
        <v>0</v>
      </c>
      <c r="BJ83" s="80">
        <v>0</v>
      </c>
      <c r="BK83" s="80">
        <v>0</v>
      </c>
      <c r="BL83" s="80">
        <v>10</v>
      </c>
      <c r="BM83" s="80">
        <v>80</v>
      </c>
      <c r="BN83" s="80">
        <v>0</v>
      </c>
      <c r="BO83" s="80">
        <v>0</v>
      </c>
      <c r="BP83" s="80">
        <v>0</v>
      </c>
      <c r="BQ83" s="80">
        <v>10</v>
      </c>
      <c r="BR83" s="80">
        <v>0</v>
      </c>
      <c r="BS83" s="80">
        <v>0</v>
      </c>
      <c r="BT83" s="81">
        <f t="shared" si="34"/>
        <v>208.88888888888889</v>
      </c>
      <c r="BU83" s="89">
        <v>0</v>
      </c>
      <c r="BV83" s="82">
        <v>0</v>
      </c>
      <c r="BW83" s="82">
        <v>0</v>
      </c>
      <c r="BX83" s="1">
        <v>20</v>
      </c>
      <c r="BY83" s="1">
        <v>20</v>
      </c>
      <c r="BZ83" s="82">
        <v>0</v>
      </c>
      <c r="CA83" s="82">
        <v>0</v>
      </c>
      <c r="CB83" s="82">
        <v>0</v>
      </c>
      <c r="CC83" s="82">
        <v>0</v>
      </c>
      <c r="CD83" s="1">
        <v>20</v>
      </c>
      <c r="CE83" s="82">
        <v>0</v>
      </c>
      <c r="CF83" s="82">
        <v>0</v>
      </c>
      <c r="CG83" s="82">
        <v>0</v>
      </c>
      <c r="CH83" s="82">
        <v>0</v>
      </c>
      <c r="CI83" s="82">
        <v>0</v>
      </c>
      <c r="CJ83" s="82">
        <v>0</v>
      </c>
      <c r="CK83" s="1">
        <v>20</v>
      </c>
      <c r="CL83" s="1">
        <v>20</v>
      </c>
      <c r="CM83" s="82">
        <v>0</v>
      </c>
      <c r="CN83" s="82">
        <v>0</v>
      </c>
      <c r="CO83" s="82">
        <v>0</v>
      </c>
      <c r="CP83" s="81">
        <f t="shared" si="38"/>
        <v>72.562358276643991</v>
      </c>
      <c r="EK83" s="1"/>
    </row>
    <row r="84" spans="1:141">
      <c r="A84" s="1">
        <v>115</v>
      </c>
      <c r="B84" s="1" t="s">
        <v>371</v>
      </c>
      <c r="C84" s="57" t="s">
        <v>372</v>
      </c>
      <c r="D84" s="99" t="s">
        <v>241</v>
      </c>
      <c r="F84" s="59" t="s">
        <v>187</v>
      </c>
      <c r="G84" s="37">
        <v>36</v>
      </c>
      <c r="H84" s="60">
        <f t="shared" si="36"/>
        <v>0.36</v>
      </c>
      <c r="I84" s="37">
        <v>34</v>
      </c>
      <c r="J84" s="62">
        <f t="shared" si="35"/>
        <v>94.444444444444443</v>
      </c>
      <c r="K84" s="63" t="s">
        <v>300</v>
      </c>
      <c r="L84" s="64">
        <v>96</v>
      </c>
      <c r="M84" s="1">
        <v>94</v>
      </c>
      <c r="N84" s="1">
        <v>97</v>
      </c>
      <c r="O84" s="1">
        <v>96</v>
      </c>
      <c r="P84" s="1">
        <v>95</v>
      </c>
      <c r="Q84" s="65">
        <v>97</v>
      </c>
      <c r="R84" s="8">
        <v>5000</v>
      </c>
      <c r="S84" s="1">
        <v>25</v>
      </c>
      <c r="T84" s="1">
        <v>50</v>
      </c>
      <c r="X84" s="64">
        <v>0</v>
      </c>
      <c r="Y84" s="80">
        <v>50</v>
      </c>
      <c r="Z84" s="9">
        <v>50</v>
      </c>
      <c r="AQ84" s="79">
        <v>0</v>
      </c>
      <c r="AR84" s="80">
        <v>0</v>
      </c>
      <c r="AS84" s="80">
        <v>0</v>
      </c>
      <c r="AT84" s="80">
        <v>0</v>
      </c>
      <c r="AU84" s="80">
        <v>0</v>
      </c>
      <c r="AV84" s="80">
        <v>0</v>
      </c>
      <c r="AW84" s="80">
        <v>0</v>
      </c>
      <c r="AX84" s="80">
        <v>0</v>
      </c>
      <c r="AY84" s="80">
        <v>40</v>
      </c>
      <c r="AZ84" s="80">
        <v>0</v>
      </c>
      <c r="BA84" s="80">
        <v>0</v>
      </c>
      <c r="BB84" s="80">
        <v>0</v>
      </c>
      <c r="BC84" s="80">
        <v>0</v>
      </c>
      <c r="BD84" s="80">
        <v>0</v>
      </c>
      <c r="BE84" s="80">
        <v>0</v>
      </c>
      <c r="BF84" s="80">
        <v>0</v>
      </c>
      <c r="BG84" s="80">
        <v>0</v>
      </c>
      <c r="BH84" s="80">
        <v>0</v>
      </c>
      <c r="BI84" s="80">
        <v>30</v>
      </c>
      <c r="BJ84" s="80">
        <v>0</v>
      </c>
      <c r="BK84" s="80">
        <v>0</v>
      </c>
      <c r="BL84" s="80">
        <v>0</v>
      </c>
      <c r="BM84" s="80">
        <v>30</v>
      </c>
      <c r="BN84" s="80">
        <v>0</v>
      </c>
      <c r="BO84" s="80">
        <v>0</v>
      </c>
      <c r="BP84" s="80">
        <v>0</v>
      </c>
      <c r="BQ84" s="80">
        <v>0</v>
      </c>
      <c r="BR84" s="80">
        <v>0</v>
      </c>
      <c r="BS84" s="80">
        <v>0</v>
      </c>
      <c r="BT84" s="81">
        <f t="shared" si="34"/>
        <v>102.22222222222221</v>
      </c>
      <c r="BU84" s="89">
        <v>0</v>
      </c>
      <c r="BV84" s="82">
        <v>0</v>
      </c>
      <c r="BW84" s="82">
        <v>0</v>
      </c>
      <c r="BX84" s="82">
        <v>0</v>
      </c>
      <c r="BY84" s="82">
        <v>0</v>
      </c>
      <c r="BZ84" s="82">
        <v>0</v>
      </c>
      <c r="CA84" s="82">
        <v>0</v>
      </c>
      <c r="CB84" s="82">
        <v>0</v>
      </c>
      <c r="CC84" s="82">
        <v>0</v>
      </c>
      <c r="CD84" s="82">
        <v>0</v>
      </c>
      <c r="CE84" s="82">
        <v>0</v>
      </c>
      <c r="CF84" s="82">
        <v>0</v>
      </c>
      <c r="CG84" s="82">
        <v>0</v>
      </c>
      <c r="CH84" s="82">
        <v>0</v>
      </c>
      <c r="CI84" s="82">
        <v>0</v>
      </c>
      <c r="CJ84" s="82">
        <v>0</v>
      </c>
      <c r="CK84" s="1">
        <v>70</v>
      </c>
      <c r="CL84" s="1">
        <v>30</v>
      </c>
      <c r="CM84" s="82">
        <v>0</v>
      </c>
      <c r="CN84" s="82">
        <v>0</v>
      </c>
      <c r="CO84" s="82">
        <v>0</v>
      </c>
      <c r="CP84" s="81">
        <f t="shared" si="38"/>
        <v>253.51473922902497</v>
      </c>
      <c r="EK84" s="1"/>
    </row>
    <row r="85" spans="1:141">
      <c r="A85" s="1">
        <v>116</v>
      </c>
      <c r="B85" s="1" t="s">
        <v>373</v>
      </c>
      <c r="C85" s="57" t="s">
        <v>374</v>
      </c>
      <c r="D85" s="99" t="s">
        <v>375</v>
      </c>
      <c r="F85" s="59" t="s">
        <v>187</v>
      </c>
      <c r="G85" s="37">
        <v>85</v>
      </c>
      <c r="H85" s="60">
        <f t="shared" si="36"/>
        <v>0.85</v>
      </c>
      <c r="I85" s="37">
        <v>78</v>
      </c>
      <c r="J85" s="62">
        <f t="shared" si="35"/>
        <v>91.764705882352942</v>
      </c>
      <c r="K85" s="63" t="s">
        <v>300</v>
      </c>
      <c r="L85" s="64">
        <v>96</v>
      </c>
      <c r="M85" s="1">
        <v>93</v>
      </c>
      <c r="N85" s="1">
        <v>98</v>
      </c>
      <c r="O85" s="1">
        <v>94</v>
      </c>
      <c r="P85" s="1">
        <v>95</v>
      </c>
      <c r="Q85" s="65">
        <v>98</v>
      </c>
      <c r="R85" s="8">
        <v>5000</v>
      </c>
      <c r="S85" s="1">
        <v>25</v>
      </c>
      <c r="T85" s="1">
        <v>50</v>
      </c>
      <c r="X85" s="64">
        <v>0</v>
      </c>
      <c r="Y85" s="80">
        <v>20</v>
      </c>
      <c r="Z85" s="9">
        <v>80</v>
      </c>
      <c r="AQ85" s="79">
        <v>0</v>
      </c>
      <c r="AR85" s="80">
        <v>0</v>
      </c>
      <c r="AS85" s="80">
        <v>0</v>
      </c>
      <c r="AT85" s="80">
        <v>0</v>
      </c>
      <c r="AU85" s="80">
        <v>0</v>
      </c>
      <c r="AV85" s="80">
        <v>0</v>
      </c>
      <c r="AW85" s="80">
        <v>0</v>
      </c>
      <c r="AX85" s="80">
        <v>0</v>
      </c>
      <c r="AY85" s="80">
        <v>40</v>
      </c>
      <c r="AZ85" s="80">
        <v>0</v>
      </c>
      <c r="BA85" s="80">
        <v>0</v>
      </c>
      <c r="BB85" s="80">
        <v>0</v>
      </c>
      <c r="BC85" s="80">
        <v>0</v>
      </c>
      <c r="BD85" s="80">
        <v>0</v>
      </c>
      <c r="BE85" s="80">
        <v>0</v>
      </c>
      <c r="BF85" s="80">
        <v>0</v>
      </c>
      <c r="BG85" s="80">
        <v>0</v>
      </c>
      <c r="BH85" s="80">
        <v>0</v>
      </c>
      <c r="BI85" s="80">
        <v>10</v>
      </c>
      <c r="BJ85" s="80">
        <v>0</v>
      </c>
      <c r="BK85" s="80">
        <v>0</v>
      </c>
      <c r="BL85" s="80">
        <v>1</v>
      </c>
      <c r="BM85" s="80">
        <v>40</v>
      </c>
      <c r="BN85" s="80">
        <v>0</v>
      </c>
      <c r="BO85" s="80">
        <v>9</v>
      </c>
      <c r="BP85" s="80">
        <v>0</v>
      </c>
      <c r="BQ85" s="80">
        <v>0</v>
      </c>
      <c r="BR85" s="80">
        <v>0</v>
      </c>
      <c r="BS85" s="80">
        <v>0</v>
      </c>
      <c r="BT85" s="81">
        <f t="shared" si="34"/>
        <v>101.62222222222222</v>
      </c>
      <c r="BU85" s="89">
        <v>0</v>
      </c>
      <c r="BV85" s="82">
        <v>0</v>
      </c>
      <c r="BW85" s="82">
        <v>0</v>
      </c>
      <c r="BX85" s="82">
        <v>0</v>
      </c>
      <c r="BY85" s="1">
        <v>25</v>
      </c>
      <c r="BZ85" s="82">
        <v>0</v>
      </c>
      <c r="CA85" s="82">
        <v>0</v>
      </c>
      <c r="CB85" s="82">
        <v>0</v>
      </c>
      <c r="CC85" s="82">
        <v>0</v>
      </c>
      <c r="CD85" s="1">
        <v>25</v>
      </c>
      <c r="CE85" s="82">
        <v>0</v>
      </c>
      <c r="CF85" s="82">
        <v>0</v>
      </c>
      <c r="CG85" s="82">
        <v>0</v>
      </c>
      <c r="CH85" s="82">
        <v>0</v>
      </c>
      <c r="CI85" s="82">
        <v>0</v>
      </c>
      <c r="CJ85" s="82">
        <v>0</v>
      </c>
      <c r="CK85" s="1">
        <v>30</v>
      </c>
      <c r="CL85" s="1">
        <v>20</v>
      </c>
      <c r="CM85" s="82">
        <v>0</v>
      </c>
      <c r="CN85" s="82">
        <v>0</v>
      </c>
      <c r="CO85" s="82">
        <v>0</v>
      </c>
      <c r="CP85" s="81">
        <f t="shared" si="38"/>
        <v>98.752834467120181</v>
      </c>
      <c r="EK85" s="1"/>
    </row>
    <row r="86" spans="1:141">
      <c r="A86" s="1">
        <v>117</v>
      </c>
      <c r="B86" s="1" t="s">
        <v>376</v>
      </c>
      <c r="C86" s="57" t="s">
        <v>377</v>
      </c>
      <c r="D86" s="99" t="s">
        <v>378</v>
      </c>
      <c r="F86" s="59" t="s">
        <v>187</v>
      </c>
      <c r="G86" s="37">
        <v>120</v>
      </c>
      <c r="H86" s="60">
        <f t="shared" si="36"/>
        <v>1.2</v>
      </c>
      <c r="I86" s="37">
        <v>102</v>
      </c>
      <c r="J86" s="62">
        <f t="shared" si="35"/>
        <v>85</v>
      </c>
      <c r="K86" s="63" t="s">
        <v>300</v>
      </c>
      <c r="L86" s="64">
        <v>96</v>
      </c>
      <c r="M86" s="1">
        <v>92</v>
      </c>
      <c r="N86" s="1">
        <v>97</v>
      </c>
      <c r="O86" s="1">
        <v>95</v>
      </c>
      <c r="P86" s="1">
        <v>95</v>
      </c>
      <c r="Q86" s="65">
        <v>97</v>
      </c>
      <c r="R86" s="8">
        <v>10000</v>
      </c>
      <c r="S86" s="1">
        <v>25</v>
      </c>
      <c r="T86" s="1">
        <v>50</v>
      </c>
      <c r="U86" s="1">
        <v>20</v>
      </c>
      <c r="V86" s="1">
        <v>8.5</v>
      </c>
      <c r="W86" s="9">
        <v>8.5</v>
      </c>
      <c r="X86" s="64">
        <v>0</v>
      </c>
      <c r="Y86" s="80">
        <v>10</v>
      </c>
      <c r="Z86" s="9">
        <v>90</v>
      </c>
      <c r="AC86" s="67">
        <v>8</v>
      </c>
      <c r="AQ86" s="79">
        <v>0</v>
      </c>
      <c r="AR86" s="80">
        <v>0</v>
      </c>
      <c r="AS86" s="80">
        <v>0</v>
      </c>
      <c r="AT86" s="80">
        <v>0</v>
      </c>
      <c r="AU86" s="80">
        <v>0</v>
      </c>
      <c r="AV86" s="80">
        <v>0</v>
      </c>
      <c r="AW86" s="80">
        <v>0</v>
      </c>
      <c r="AX86" s="80">
        <v>0</v>
      </c>
      <c r="AY86" s="80">
        <v>0</v>
      </c>
      <c r="AZ86" s="80">
        <v>0</v>
      </c>
      <c r="BA86" s="80">
        <v>0</v>
      </c>
      <c r="BB86" s="80">
        <v>0</v>
      </c>
      <c r="BC86" s="80">
        <v>0</v>
      </c>
      <c r="BD86" s="80">
        <v>0</v>
      </c>
      <c r="BE86" s="80">
        <v>0</v>
      </c>
      <c r="BF86" s="80">
        <v>0</v>
      </c>
      <c r="BG86" s="80">
        <v>0</v>
      </c>
      <c r="BH86" s="80">
        <v>0</v>
      </c>
      <c r="BI86" s="80">
        <v>0</v>
      </c>
      <c r="BJ86" s="80">
        <v>0</v>
      </c>
      <c r="BK86" s="80">
        <v>0</v>
      </c>
      <c r="BL86" s="80">
        <v>0</v>
      </c>
      <c r="BM86" s="80">
        <v>75</v>
      </c>
      <c r="BN86" s="80">
        <v>0</v>
      </c>
      <c r="BO86" s="80">
        <v>0</v>
      </c>
      <c r="BP86" s="80">
        <v>0</v>
      </c>
      <c r="BQ86" s="80">
        <v>25</v>
      </c>
      <c r="BR86" s="80">
        <v>0</v>
      </c>
      <c r="BS86" s="80">
        <v>0</v>
      </c>
      <c r="BT86" s="81">
        <f t="shared" si="34"/>
        <v>197.22222222222223</v>
      </c>
      <c r="BU86" s="89">
        <v>0</v>
      </c>
      <c r="BV86" s="82">
        <v>0</v>
      </c>
      <c r="BW86" s="80">
        <v>25</v>
      </c>
      <c r="BX86" s="82">
        <v>0</v>
      </c>
      <c r="BY86" s="1">
        <v>25</v>
      </c>
      <c r="BZ86" s="82">
        <v>0</v>
      </c>
      <c r="CA86" s="82">
        <v>0</v>
      </c>
      <c r="CB86" s="82">
        <v>0</v>
      </c>
      <c r="CC86" s="80">
        <v>25</v>
      </c>
      <c r="CD86" s="1">
        <v>25</v>
      </c>
      <c r="CE86" s="82">
        <v>0</v>
      </c>
      <c r="CF86" s="82">
        <v>0</v>
      </c>
      <c r="CG86" s="82">
        <v>0</v>
      </c>
      <c r="CH86" s="82">
        <v>0</v>
      </c>
      <c r="CI86" s="82">
        <v>0</v>
      </c>
      <c r="CJ86" s="82">
        <v>0</v>
      </c>
      <c r="CK86" s="82">
        <v>0</v>
      </c>
      <c r="CL86" s="82">
        <v>0</v>
      </c>
      <c r="CM86" s="82">
        <v>0</v>
      </c>
      <c r="CN86" s="82">
        <v>0</v>
      </c>
      <c r="CO86" s="82">
        <v>0</v>
      </c>
      <c r="CP86" s="81">
        <f t="shared" si="38"/>
        <v>96.371882086167801</v>
      </c>
      <c r="EK86" s="1"/>
    </row>
    <row r="87" spans="1:141">
      <c r="A87" s="1">
        <v>118</v>
      </c>
      <c r="B87" s="1" t="s">
        <v>379</v>
      </c>
      <c r="C87" s="57" t="s">
        <v>380</v>
      </c>
      <c r="D87" s="99" t="s">
        <v>146</v>
      </c>
      <c r="F87" s="59" t="s">
        <v>187</v>
      </c>
      <c r="G87" s="37">
        <v>166</v>
      </c>
      <c r="H87" s="60">
        <f t="shared" si="36"/>
        <v>1.66</v>
      </c>
      <c r="I87" s="37">
        <v>159</v>
      </c>
      <c r="J87" s="62">
        <f t="shared" si="35"/>
        <v>95.783132530120483</v>
      </c>
      <c r="K87" s="63" t="s">
        <v>300</v>
      </c>
      <c r="L87" s="64">
        <v>95</v>
      </c>
      <c r="M87" s="1">
        <v>91</v>
      </c>
      <c r="N87" s="1">
        <v>98</v>
      </c>
      <c r="O87" s="1">
        <v>95</v>
      </c>
      <c r="P87" s="1">
        <v>96</v>
      </c>
      <c r="Q87" s="65">
        <v>97</v>
      </c>
      <c r="R87" s="8">
        <v>10000</v>
      </c>
      <c r="S87" s="1">
        <v>25</v>
      </c>
      <c r="T87" s="1">
        <v>50</v>
      </c>
      <c r="U87" s="1">
        <v>19.399999999999999</v>
      </c>
      <c r="V87" s="1">
        <v>7.7</v>
      </c>
      <c r="W87" s="9">
        <v>9.4</v>
      </c>
      <c r="X87" s="64">
        <v>0</v>
      </c>
      <c r="Y87" s="80">
        <v>60</v>
      </c>
      <c r="Z87" s="9">
        <v>40</v>
      </c>
      <c r="AC87" s="67">
        <v>12</v>
      </c>
      <c r="AQ87" s="79">
        <v>0</v>
      </c>
      <c r="AR87" s="80">
        <v>0</v>
      </c>
      <c r="AS87" s="80">
        <v>0</v>
      </c>
      <c r="AT87" s="80">
        <v>0</v>
      </c>
      <c r="AU87" s="80">
        <v>0</v>
      </c>
      <c r="AV87" s="80">
        <v>0</v>
      </c>
      <c r="AW87" s="80">
        <v>0</v>
      </c>
      <c r="AX87" s="80">
        <v>0</v>
      </c>
      <c r="AY87" s="80">
        <v>25</v>
      </c>
      <c r="AZ87" s="80">
        <v>0</v>
      </c>
      <c r="BA87" s="80">
        <v>0</v>
      </c>
      <c r="BB87" s="80">
        <v>0</v>
      </c>
      <c r="BC87" s="80">
        <v>0</v>
      </c>
      <c r="BD87" s="80">
        <v>0</v>
      </c>
      <c r="BE87" s="80">
        <v>0</v>
      </c>
      <c r="BF87" s="80">
        <v>0</v>
      </c>
      <c r="BG87" s="80">
        <v>25</v>
      </c>
      <c r="BH87" s="80">
        <v>0</v>
      </c>
      <c r="BI87" s="80">
        <v>0</v>
      </c>
      <c r="BJ87" s="80">
        <v>0</v>
      </c>
      <c r="BK87" s="80">
        <v>0</v>
      </c>
      <c r="BL87" s="80">
        <v>0</v>
      </c>
      <c r="BM87" s="80">
        <v>50</v>
      </c>
      <c r="BN87" s="80">
        <v>0</v>
      </c>
      <c r="BO87" s="80">
        <v>0</v>
      </c>
      <c r="BP87" s="80">
        <v>0</v>
      </c>
      <c r="BQ87" s="80">
        <v>0</v>
      </c>
      <c r="BR87" s="80">
        <v>0</v>
      </c>
      <c r="BS87" s="80">
        <v>0</v>
      </c>
      <c r="BT87" s="81">
        <f t="shared" si="34"/>
        <v>113.88888888888889</v>
      </c>
      <c r="BU87" s="79">
        <v>20</v>
      </c>
      <c r="BV87" s="82">
        <v>0</v>
      </c>
      <c r="BW87" s="82">
        <v>0</v>
      </c>
      <c r="BX87" s="80">
        <v>20</v>
      </c>
      <c r="BY87" s="1">
        <v>20</v>
      </c>
      <c r="BZ87" s="82">
        <v>0</v>
      </c>
      <c r="CA87" s="80">
        <v>20</v>
      </c>
      <c r="CB87" s="82">
        <v>0</v>
      </c>
      <c r="CC87" s="82">
        <v>0</v>
      </c>
      <c r="CD87" s="1">
        <v>20</v>
      </c>
      <c r="CE87" s="82">
        <v>0</v>
      </c>
      <c r="CF87" s="82">
        <v>0</v>
      </c>
      <c r="CG87" s="82">
        <v>0</v>
      </c>
      <c r="CH87" s="82">
        <v>0</v>
      </c>
      <c r="CI87" s="82">
        <v>0</v>
      </c>
      <c r="CJ87" s="82">
        <v>0</v>
      </c>
      <c r="CK87" s="82">
        <v>0</v>
      </c>
      <c r="CL87" s="82">
        <v>0</v>
      </c>
      <c r="CM87" s="82">
        <v>0</v>
      </c>
      <c r="CN87" s="82">
        <v>0</v>
      </c>
      <c r="CO87" s="82">
        <v>0</v>
      </c>
      <c r="CP87" s="81">
        <f t="shared" si="38"/>
        <v>72.562358276643991</v>
      </c>
      <c r="EK87" s="1"/>
    </row>
    <row r="88" spans="1:141">
      <c r="A88" s="1">
        <v>119</v>
      </c>
      <c r="B88" s="1" t="s">
        <v>381</v>
      </c>
      <c r="C88" s="57" t="s">
        <v>382</v>
      </c>
      <c r="D88" s="86" t="s">
        <v>383</v>
      </c>
      <c r="E88" s="87"/>
      <c r="F88" s="59" t="s">
        <v>187</v>
      </c>
      <c r="G88" s="88">
        <v>153</v>
      </c>
      <c r="H88" s="60">
        <f t="shared" si="36"/>
        <v>1.53</v>
      </c>
      <c r="I88" s="37">
        <v>132</v>
      </c>
      <c r="J88" s="62">
        <f t="shared" si="35"/>
        <v>86.274509803921575</v>
      </c>
      <c r="K88" s="63" t="s">
        <v>300</v>
      </c>
      <c r="L88" s="64">
        <v>95</v>
      </c>
      <c r="M88" s="1">
        <v>93</v>
      </c>
      <c r="N88" s="1">
        <v>97</v>
      </c>
      <c r="O88" s="1">
        <v>96</v>
      </c>
      <c r="P88" s="1">
        <v>94</v>
      </c>
      <c r="Q88" s="65">
        <v>98</v>
      </c>
      <c r="R88" s="8">
        <v>5000</v>
      </c>
      <c r="S88" s="1">
        <v>50</v>
      </c>
      <c r="T88" s="1">
        <v>100</v>
      </c>
      <c r="X88" s="64">
        <v>10</v>
      </c>
      <c r="Y88" s="1">
        <v>40</v>
      </c>
      <c r="Z88" s="9">
        <v>50</v>
      </c>
      <c r="AQ88" s="79">
        <v>0</v>
      </c>
      <c r="AR88" s="80">
        <v>0</v>
      </c>
      <c r="AS88" s="80">
        <v>0</v>
      </c>
      <c r="AT88" s="80">
        <v>0</v>
      </c>
      <c r="AU88" s="80">
        <v>0</v>
      </c>
      <c r="AV88" s="80">
        <v>0</v>
      </c>
      <c r="AW88" s="80">
        <v>0</v>
      </c>
      <c r="AX88" s="80">
        <v>0</v>
      </c>
      <c r="AY88" s="80">
        <v>30</v>
      </c>
      <c r="AZ88" s="80">
        <v>0</v>
      </c>
      <c r="BA88" s="80">
        <v>0</v>
      </c>
      <c r="BB88" s="80">
        <v>0</v>
      </c>
      <c r="BC88" s="80">
        <v>0</v>
      </c>
      <c r="BD88" s="80">
        <v>0</v>
      </c>
      <c r="BE88" s="80">
        <v>0</v>
      </c>
      <c r="BF88" s="80">
        <v>0</v>
      </c>
      <c r="BG88" s="80">
        <v>0</v>
      </c>
      <c r="BH88" s="80">
        <v>0</v>
      </c>
      <c r="BI88" s="80">
        <v>0</v>
      </c>
      <c r="BJ88" s="80">
        <v>0</v>
      </c>
      <c r="BK88" s="80">
        <v>0</v>
      </c>
      <c r="BL88" s="80">
        <v>0</v>
      </c>
      <c r="BM88" s="80">
        <v>0</v>
      </c>
      <c r="BN88" s="80">
        <v>0</v>
      </c>
      <c r="BO88" s="80">
        <v>0</v>
      </c>
      <c r="BP88" s="80">
        <v>0</v>
      </c>
      <c r="BQ88" s="80">
        <v>0</v>
      </c>
      <c r="BR88" s="80">
        <v>0</v>
      </c>
      <c r="BS88" s="80">
        <v>70</v>
      </c>
      <c r="BT88" s="81">
        <f t="shared" si="34"/>
        <v>182.22222222222223</v>
      </c>
      <c r="BU88" s="89">
        <v>0</v>
      </c>
      <c r="BV88" s="82">
        <v>0</v>
      </c>
      <c r="BW88" s="1">
        <v>10</v>
      </c>
      <c r="BX88" s="1">
        <v>10</v>
      </c>
      <c r="BY88" s="82">
        <v>0</v>
      </c>
      <c r="BZ88" s="1">
        <v>10</v>
      </c>
      <c r="CA88" s="82">
        <v>0</v>
      </c>
      <c r="CB88" s="82">
        <v>0</v>
      </c>
      <c r="CC88" s="82">
        <v>0</v>
      </c>
      <c r="CD88" s="1">
        <v>10</v>
      </c>
      <c r="CE88" s="82">
        <v>0</v>
      </c>
      <c r="CF88" s="82">
        <v>0</v>
      </c>
      <c r="CG88" s="82">
        <v>0</v>
      </c>
      <c r="CH88" s="82">
        <v>0</v>
      </c>
      <c r="CI88" s="82">
        <v>0</v>
      </c>
      <c r="CJ88" s="1">
        <v>10</v>
      </c>
      <c r="CK88" s="82">
        <v>0</v>
      </c>
      <c r="CL88" s="82">
        <v>0</v>
      </c>
      <c r="CM88" s="82">
        <v>0</v>
      </c>
      <c r="CN88" s="1">
        <v>50</v>
      </c>
      <c r="CO88" s="82">
        <v>0</v>
      </c>
      <c r="CP88" s="81">
        <f t="shared" si="38"/>
        <v>120.18140589569161</v>
      </c>
      <c r="EK88" s="1"/>
    </row>
    <row r="89" spans="1:141">
      <c r="A89" s="1">
        <v>120</v>
      </c>
      <c r="B89" s="1" t="s">
        <v>384</v>
      </c>
      <c r="C89" s="57" t="s">
        <v>385</v>
      </c>
      <c r="D89" s="99" t="s">
        <v>241</v>
      </c>
      <c r="F89" s="59" t="s">
        <v>187</v>
      </c>
      <c r="G89" s="37">
        <v>64</v>
      </c>
      <c r="H89" s="60">
        <f t="shared" si="36"/>
        <v>0.64</v>
      </c>
      <c r="I89" s="37">
        <v>60</v>
      </c>
      <c r="J89" s="62">
        <f t="shared" si="35"/>
        <v>93.75</v>
      </c>
      <c r="K89" s="63" t="s">
        <v>300</v>
      </c>
      <c r="L89" s="64">
        <v>95</v>
      </c>
      <c r="M89" s="1">
        <v>90</v>
      </c>
      <c r="N89" s="1">
        <v>97</v>
      </c>
      <c r="O89" s="1">
        <v>94</v>
      </c>
      <c r="P89" s="1">
        <v>96</v>
      </c>
      <c r="Q89" s="65">
        <v>98</v>
      </c>
      <c r="R89" s="8">
        <v>50000</v>
      </c>
      <c r="S89" s="1">
        <v>25</v>
      </c>
      <c r="T89" s="1">
        <v>50</v>
      </c>
      <c r="U89" s="287">
        <v>17.7</v>
      </c>
      <c r="V89" s="287">
        <v>8.5</v>
      </c>
      <c r="W89" s="288">
        <v>8.6</v>
      </c>
      <c r="X89" s="64">
        <v>10</v>
      </c>
      <c r="Y89" s="80">
        <v>40</v>
      </c>
      <c r="Z89" s="9">
        <v>50</v>
      </c>
      <c r="AN89" s="76">
        <v>14</v>
      </c>
      <c r="AQ89" s="79">
        <v>0</v>
      </c>
      <c r="AR89" s="80">
        <v>0</v>
      </c>
      <c r="AS89" s="80">
        <v>0</v>
      </c>
      <c r="AT89" s="80">
        <v>0</v>
      </c>
      <c r="AU89" s="80">
        <v>0</v>
      </c>
      <c r="AV89" s="80">
        <v>0</v>
      </c>
      <c r="AW89" s="80">
        <v>0</v>
      </c>
      <c r="AX89" s="80">
        <v>0</v>
      </c>
      <c r="AY89" s="80">
        <v>50</v>
      </c>
      <c r="AZ89" s="80">
        <v>0</v>
      </c>
      <c r="BA89" s="80">
        <v>0</v>
      </c>
      <c r="BB89" s="80">
        <v>0</v>
      </c>
      <c r="BC89" s="80">
        <v>0</v>
      </c>
      <c r="BD89" s="80">
        <v>0</v>
      </c>
      <c r="BE89" s="80">
        <v>0</v>
      </c>
      <c r="BF89" s="80">
        <v>0</v>
      </c>
      <c r="BG89" s="80">
        <v>0</v>
      </c>
      <c r="BH89" s="80">
        <v>10</v>
      </c>
      <c r="BI89" s="80">
        <v>0</v>
      </c>
      <c r="BJ89" s="80">
        <v>0</v>
      </c>
      <c r="BK89" s="80">
        <v>0</v>
      </c>
      <c r="BL89" s="80">
        <v>0</v>
      </c>
      <c r="BM89" s="80">
        <v>20</v>
      </c>
      <c r="BN89" s="80">
        <v>0</v>
      </c>
      <c r="BO89" s="80">
        <v>0</v>
      </c>
      <c r="BP89" s="80">
        <v>0</v>
      </c>
      <c r="BQ89" s="80">
        <v>20</v>
      </c>
      <c r="BR89" s="80">
        <v>0</v>
      </c>
      <c r="BS89" s="80">
        <v>0</v>
      </c>
      <c r="BT89" s="81">
        <f t="shared" si="34"/>
        <v>102.22222222222221</v>
      </c>
      <c r="BU89" s="89">
        <v>0</v>
      </c>
      <c r="BV89" s="82">
        <v>0</v>
      </c>
      <c r="BW89" s="1">
        <v>20</v>
      </c>
      <c r="BX89" s="80">
        <v>10</v>
      </c>
      <c r="BY89" s="82">
        <v>0</v>
      </c>
      <c r="BZ89" s="80">
        <v>10</v>
      </c>
      <c r="CA89" s="82">
        <v>0</v>
      </c>
      <c r="CB89" s="82">
        <v>0</v>
      </c>
      <c r="CC89" s="82">
        <v>0</v>
      </c>
      <c r="CD89" s="1">
        <v>40</v>
      </c>
      <c r="CE89" s="80">
        <v>10</v>
      </c>
      <c r="CF89" s="82">
        <v>0</v>
      </c>
      <c r="CG89" s="82">
        <v>0</v>
      </c>
      <c r="CH89" s="82">
        <v>0</v>
      </c>
      <c r="CI89" s="82">
        <v>0</v>
      </c>
      <c r="CJ89" s="82">
        <v>0</v>
      </c>
      <c r="CK89" s="82">
        <v>0</v>
      </c>
      <c r="CL89" s="82">
        <v>0</v>
      </c>
      <c r="CM89" s="82">
        <v>0</v>
      </c>
      <c r="CN89" s="80">
        <v>10</v>
      </c>
      <c r="CO89" s="82">
        <v>0</v>
      </c>
      <c r="CP89" s="81">
        <f t="shared" si="38"/>
        <v>91.609977324263042</v>
      </c>
      <c r="EK89" s="1"/>
    </row>
    <row r="90" spans="1:141">
      <c r="A90" s="1">
        <v>121</v>
      </c>
      <c r="B90" s="1" t="s">
        <v>386</v>
      </c>
      <c r="C90" s="57" t="s">
        <v>387</v>
      </c>
      <c r="D90" s="99" t="s">
        <v>150</v>
      </c>
      <c r="F90" s="59" t="s">
        <v>187</v>
      </c>
      <c r="G90" s="37">
        <v>114</v>
      </c>
      <c r="H90" s="60">
        <f t="shared" si="36"/>
        <v>1.1399999999999999</v>
      </c>
      <c r="I90" s="37">
        <v>108</v>
      </c>
      <c r="J90" s="62">
        <f t="shared" si="35"/>
        <v>94.736842105263165</v>
      </c>
      <c r="K90" s="63" t="s">
        <v>300</v>
      </c>
      <c r="L90" s="64">
        <v>95</v>
      </c>
      <c r="M90" s="1">
        <v>92</v>
      </c>
      <c r="N90" s="1">
        <v>96</v>
      </c>
      <c r="O90" s="1">
        <v>94</v>
      </c>
      <c r="P90" s="1">
        <v>95</v>
      </c>
      <c r="Q90" s="65">
        <v>97</v>
      </c>
      <c r="R90" s="8">
        <v>25000</v>
      </c>
      <c r="S90" s="1">
        <v>25</v>
      </c>
      <c r="T90" s="1">
        <v>50</v>
      </c>
      <c r="X90" s="64">
        <v>0</v>
      </c>
      <c r="Y90" s="80">
        <v>50</v>
      </c>
      <c r="Z90" s="9">
        <v>50</v>
      </c>
      <c r="AQ90" s="79">
        <v>0</v>
      </c>
      <c r="AR90" s="80">
        <v>0</v>
      </c>
      <c r="AS90" s="80">
        <v>0</v>
      </c>
      <c r="AT90" s="80">
        <v>0</v>
      </c>
      <c r="AU90" s="80">
        <v>0</v>
      </c>
      <c r="AV90" s="80">
        <v>0</v>
      </c>
      <c r="AW90" s="80">
        <v>0</v>
      </c>
      <c r="AX90" s="80">
        <v>0</v>
      </c>
      <c r="AY90" s="80">
        <v>0</v>
      </c>
      <c r="AZ90" s="80">
        <v>0</v>
      </c>
      <c r="BA90" s="80">
        <v>0</v>
      </c>
      <c r="BB90" s="80">
        <v>0</v>
      </c>
      <c r="BC90" s="80">
        <v>0</v>
      </c>
      <c r="BD90" s="80">
        <v>0</v>
      </c>
      <c r="BE90" s="80">
        <v>0</v>
      </c>
      <c r="BF90" s="80">
        <v>0</v>
      </c>
      <c r="BG90" s="80">
        <v>0</v>
      </c>
      <c r="BH90" s="80">
        <v>0</v>
      </c>
      <c r="BI90" s="80">
        <v>0</v>
      </c>
      <c r="BJ90" s="80">
        <v>0</v>
      </c>
      <c r="BK90" s="80">
        <v>0</v>
      </c>
      <c r="BL90" s="80">
        <v>10</v>
      </c>
      <c r="BM90" s="80">
        <v>60</v>
      </c>
      <c r="BN90" s="80">
        <v>0</v>
      </c>
      <c r="BO90" s="80">
        <v>0</v>
      </c>
      <c r="BP90" s="80">
        <v>0</v>
      </c>
      <c r="BQ90" s="80">
        <v>30</v>
      </c>
      <c r="BR90" s="80">
        <v>0</v>
      </c>
      <c r="BS90" s="80">
        <v>0</v>
      </c>
      <c r="BT90" s="81">
        <f t="shared" si="34"/>
        <v>142.22222222222223</v>
      </c>
      <c r="BU90" s="89">
        <v>0</v>
      </c>
      <c r="BV90" s="82">
        <v>0</v>
      </c>
      <c r="BW90" s="82">
        <v>0</v>
      </c>
      <c r="BX90" s="82">
        <v>0</v>
      </c>
      <c r="BY90" s="82">
        <v>0</v>
      </c>
      <c r="BZ90" s="80">
        <v>20</v>
      </c>
      <c r="CA90" s="82">
        <v>0</v>
      </c>
      <c r="CB90" s="82">
        <v>0</v>
      </c>
      <c r="CC90" s="82">
        <v>0</v>
      </c>
      <c r="CD90" s="1">
        <v>40</v>
      </c>
      <c r="CE90" s="82">
        <v>0</v>
      </c>
      <c r="CF90" s="82">
        <v>0</v>
      </c>
      <c r="CG90" s="82">
        <v>0</v>
      </c>
      <c r="CH90" s="82">
        <v>0</v>
      </c>
      <c r="CI90" s="82">
        <v>0</v>
      </c>
      <c r="CJ90" s="82">
        <v>0</v>
      </c>
      <c r="CK90" s="82">
        <v>0</v>
      </c>
      <c r="CL90" s="80">
        <v>40</v>
      </c>
      <c r="CM90" s="82">
        <v>0</v>
      </c>
      <c r="CN90" s="82">
        <v>0</v>
      </c>
      <c r="CO90" s="82">
        <v>0</v>
      </c>
      <c r="CP90" s="81">
        <f t="shared" si="38"/>
        <v>148.75283446712018</v>
      </c>
      <c r="EK90" s="1"/>
    </row>
    <row r="91" spans="1:141" s="127" customFormat="1">
      <c r="A91" s="127">
        <v>122</v>
      </c>
      <c r="B91" s="127" t="s">
        <v>388</v>
      </c>
      <c r="C91" s="207" t="s">
        <v>389</v>
      </c>
      <c r="D91" s="99" t="s">
        <v>369</v>
      </c>
      <c r="E91" s="2"/>
      <c r="F91" s="59" t="s">
        <v>187</v>
      </c>
      <c r="G91" s="37">
        <v>121</v>
      </c>
      <c r="H91" s="60">
        <f t="shared" si="36"/>
        <v>1.21</v>
      </c>
      <c r="I91" s="37">
        <v>113</v>
      </c>
      <c r="J91" s="62">
        <f t="shared" si="35"/>
        <v>93.388429752066116</v>
      </c>
      <c r="K91" s="63" t="s">
        <v>300</v>
      </c>
      <c r="L91" s="183">
        <v>95</v>
      </c>
      <c r="M91" s="127">
        <v>95</v>
      </c>
      <c r="N91" s="127">
        <v>97</v>
      </c>
      <c r="O91" s="127">
        <v>91</v>
      </c>
      <c r="P91" s="127">
        <v>94</v>
      </c>
      <c r="Q91" s="184">
        <v>98</v>
      </c>
      <c r="R91" s="185"/>
      <c r="W91" s="159"/>
      <c r="X91" s="183">
        <v>0</v>
      </c>
      <c r="Y91" s="80">
        <v>0</v>
      </c>
      <c r="Z91" s="159">
        <v>100</v>
      </c>
      <c r="AA91" s="186"/>
      <c r="AB91" s="187"/>
      <c r="AC91" s="188"/>
      <c r="AD91" s="189"/>
      <c r="AE91" s="190"/>
      <c r="AF91" s="191"/>
      <c r="AG91" s="192"/>
      <c r="AH91" s="193"/>
      <c r="AI91" s="194"/>
      <c r="AJ91" s="195"/>
      <c r="AK91" s="125"/>
      <c r="AL91" s="193"/>
      <c r="AM91" s="194"/>
      <c r="AN91" s="196"/>
      <c r="AO91" s="197"/>
      <c r="AP91" s="198"/>
      <c r="AQ91" s="79">
        <v>0</v>
      </c>
      <c r="AR91" s="80">
        <v>0</v>
      </c>
      <c r="AS91" s="80">
        <v>0</v>
      </c>
      <c r="AT91" s="80">
        <v>0</v>
      </c>
      <c r="AU91" s="80">
        <v>0</v>
      </c>
      <c r="AV91" s="80">
        <v>0</v>
      </c>
      <c r="AW91" s="80">
        <v>0</v>
      </c>
      <c r="AX91" s="80">
        <v>0</v>
      </c>
      <c r="AY91" s="80">
        <v>35</v>
      </c>
      <c r="AZ91" s="80">
        <v>0</v>
      </c>
      <c r="BA91" s="80">
        <v>0</v>
      </c>
      <c r="BB91" s="80">
        <v>10</v>
      </c>
      <c r="BC91" s="80">
        <v>0</v>
      </c>
      <c r="BD91" s="80">
        <v>0</v>
      </c>
      <c r="BE91" s="80">
        <v>0</v>
      </c>
      <c r="BF91" s="80">
        <v>0</v>
      </c>
      <c r="BG91" s="80">
        <v>0</v>
      </c>
      <c r="BH91" s="80">
        <v>0</v>
      </c>
      <c r="BI91" s="80">
        <v>0</v>
      </c>
      <c r="BJ91" s="80">
        <v>0</v>
      </c>
      <c r="BK91" s="80">
        <v>0</v>
      </c>
      <c r="BL91" s="80">
        <v>0</v>
      </c>
      <c r="BM91" s="80">
        <v>45</v>
      </c>
      <c r="BN91" s="80">
        <v>0</v>
      </c>
      <c r="BO91" s="80">
        <v>0</v>
      </c>
      <c r="BP91" s="80">
        <v>0</v>
      </c>
      <c r="BQ91" s="80">
        <v>10</v>
      </c>
      <c r="BR91" s="80">
        <v>0</v>
      </c>
      <c r="BS91" s="80">
        <v>0</v>
      </c>
      <c r="BT91" s="199">
        <f t="shared" si="34"/>
        <v>103.88888888888889</v>
      </c>
      <c r="BU91" s="183">
        <v>30</v>
      </c>
      <c r="BV91" s="127">
        <v>10</v>
      </c>
      <c r="BW91" s="127">
        <v>20</v>
      </c>
      <c r="BX91" s="127">
        <v>0</v>
      </c>
      <c r="BY91" s="127">
        <v>0</v>
      </c>
      <c r="BZ91" s="127">
        <v>0</v>
      </c>
      <c r="CA91" s="127">
        <v>0</v>
      </c>
      <c r="CB91" s="127">
        <v>0</v>
      </c>
      <c r="CC91" s="127">
        <v>0</v>
      </c>
      <c r="CD91" s="127">
        <v>20</v>
      </c>
      <c r="CE91" s="127">
        <v>0</v>
      </c>
      <c r="CF91" s="127">
        <v>0</v>
      </c>
      <c r="CG91" s="127">
        <v>0</v>
      </c>
      <c r="CH91" s="127">
        <v>0</v>
      </c>
      <c r="CI91" s="127">
        <v>0</v>
      </c>
      <c r="CJ91" s="127">
        <v>0</v>
      </c>
      <c r="CK91" s="127">
        <v>0</v>
      </c>
      <c r="CL91" s="127">
        <v>20</v>
      </c>
      <c r="CM91" s="127">
        <v>0</v>
      </c>
      <c r="CN91" s="127">
        <v>0</v>
      </c>
      <c r="CO91" s="127">
        <v>0</v>
      </c>
      <c r="CP91" s="199">
        <f t="shared" si="38"/>
        <v>82.086167800453509</v>
      </c>
      <c r="CQ91" s="286"/>
      <c r="CR91" s="183"/>
      <c r="CS91" s="36"/>
      <c r="CT91" s="36"/>
      <c r="CU91" s="36"/>
      <c r="CV91" s="63"/>
      <c r="CW91" s="83"/>
      <c r="CX91" s="36"/>
      <c r="CY91" s="36"/>
      <c r="CZ91" s="36"/>
      <c r="DA91" s="63"/>
      <c r="DB91" s="84"/>
      <c r="DC91" s="36"/>
      <c r="DD91" s="36"/>
      <c r="DE91" s="36"/>
      <c r="DF91" s="63"/>
      <c r="DG91" s="84"/>
      <c r="DH91" s="36"/>
      <c r="DI91" s="36"/>
      <c r="DJ91" s="36"/>
      <c r="DK91" s="63"/>
      <c r="DL91" s="84"/>
      <c r="DM91" s="36"/>
      <c r="DN91" s="36"/>
      <c r="DO91" s="36"/>
      <c r="DP91" s="63"/>
      <c r="DQ91" s="84"/>
      <c r="DR91" s="36"/>
      <c r="DS91" s="36"/>
      <c r="DT91" s="36"/>
      <c r="DU91" s="63"/>
      <c r="DV91" s="84"/>
      <c r="DW91" s="36"/>
      <c r="DX91" s="36"/>
      <c r="DY91" s="36"/>
      <c r="DZ91" s="2"/>
      <c r="EA91" s="84"/>
      <c r="EB91" s="36"/>
      <c r="EC91" s="36"/>
      <c r="ED91" s="36"/>
      <c r="EE91" s="201"/>
      <c r="EF91" s="185"/>
    </row>
    <row r="92" spans="1:141">
      <c r="A92" s="1">
        <v>123</v>
      </c>
      <c r="B92" s="1" t="s">
        <v>390</v>
      </c>
      <c r="C92" s="57" t="s">
        <v>391</v>
      </c>
      <c r="D92" s="99" t="s">
        <v>150</v>
      </c>
      <c r="F92" s="59" t="s">
        <v>187</v>
      </c>
      <c r="G92" s="37">
        <v>86</v>
      </c>
      <c r="H92" s="60">
        <f t="shared" si="36"/>
        <v>0.86</v>
      </c>
      <c r="I92" s="37">
        <v>83</v>
      </c>
      <c r="J92" s="62">
        <f t="shared" si="35"/>
        <v>96.511627906976742</v>
      </c>
      <c r="K92" s="63" t="s">
        <v>300</v>
      </c>
      <c r="L92" s="64">
        <v>95</v>
      </c>
      <c r="M92" s="1">
        <v>92</v>
      </c>
      <c r="N92" s="1">
        <v>98</v>
      </c>
      <c r="O92" s="1">
        <v>91</v>
      </c>
      <c r="P92" s="1">
        <v>95</v>
      </c>
      <c r="Q92" s="65">
        <v>98</v>
      </c>
      <c r="R92" s="8">
        <v>50000</v>
      </c>
      <c r="S92" s="1">
        <v>50</v>
      </c>
      <c r="T92" s="1">
        <v>100</v>
      </c>
      <c r="U92" s="1">
        <v>19.5</v>
      </c>
      <c r="V92" s="1">
        <v>8.6</v>
      </c>
      <c r="W92" s="9">
        <v>9.1999999999999993</v>
      </c>
      <c r="X92" s="64">
        <v>15</v>
      </c>
      <c r="Y92" s="80">
        <v>75</v>
      </c>
      <c r="Z92" s="9">
        <v>10</v>
      </c>
      <c r="AB92" s="124">
        <v>13</v>
      </c>
      <c r="AC92" s="67">
        <v>5</v>
      </c>
      <c r="AQ92" s="79">
        <v>0</v>
      </c>
      <c r="AR92" s="80">
        <v>0</v>
      </c>
      <c r="AS92" s="80">
        <v>0</v>
      </c>
      <c r="AT92" s="80">
        <v>0</v>
      </c>
      <c r="AU92" s="80">
        <v>0</v>
      </c>
      <c r="AV92" s="80">
        <v>0</v>
      </c>
      <c r="AW92" s="80">
        <v>0</v>
      </c>
      <c r="AX92" s="80">
        <v>0</v>
      </c>
      <c r="AY92" s="80">
        <v>40</v>
      </c>
      <c r="AZ92" s="80">
        <v>0</v>
      </c>
      <c r="BA92" s="80">
        <v>0</v>
      </c>
      <c r="BB92" s="80">
        <v>0</v>
      </c>
      <c r="BC92" s="80">
        <v>0</v>
      </c>
      <c r="BD92" s="80">
        <v>0</v>
      </c>
      <c r="BE92" s="80">
        <v>0</v>
      </c>
      <c r="BF92" s="80">
        <v>0</v>
      </c>
      <c r="BG92" s="80">
        <v>0</v>
      </c>
      <c r="BH92" s="80">
        <v>0</v>
      </c>
      <c r="BI92" s="80">
        <v>0</v>
      </c>
      <c r="BJ92" s="80">
        <v>0</v>
      </c>
      <c r="BK92" s="80">
        <v>0</v>
      </c>
      <c r="BL92" s="80">
        <v>0</v>
      </c>
      <c r="BM92" s="80">
        <v>60</v>
      </c>
      <c r="BN92" s="80">
        <v>0</v>
      </c>
      <c r="BO92" s="80">
        <v>0</v>
      </c>
      <c r="BP92" s="80">
        <v>0</v>
      </c>
      <c r="BQ92" s="80">
        <v>0</v>
      </c>
      <c r="BR92" s="80">
        <v>0</v>
      </c>
      <c r="BS92" s="80">
        <v>0</v>
      </c>
      <c r="BT92" s="81">
        <f t="shared" si="34"/>
        <v>162.22222222222223</v>
      </c>
      <c r="BU92" s="89">
        <v>0</v>
      </c>
      <c r="BV92" s="82">
        <v>0</v>
      </c>
      <c r="BW92" s="82">
        <v>0</v>
      </c>
      <c r="BX92" s="82">
        <v>0</v>
      </c>
      <c r="BY92" s="82">
        <v>0</v>
      </c>
      <c r="BZ92" s="82">
        <v>0</v>
      </c>
      <c r="CA92" s="82">
        <v>0</v>
      </c>
      <c r="CB92" s="82">
        <v>0</v>
      </c>
      <c r="CC92" s="82">
        <v>0</v>
      </c>
      <c r="CD92" s="1">
        <v>80</v>
      </c>
      <c r="CE92" s="1">
        <v>10</v>
      </c>
      <c r="CF92" s="82">
        <v>0</v>
      </c>
      <c r="CG92" s="82">
        <v>0</v>
      </c>
      <c r="CH92" s="82">
        <v>0</v>
      </c>
      <c r="CI92" s="82">
        <v>0</v>
      </c>
      <c r="CJ92" s="80">
        <v>10</v>
      </c>
      <c r="CK92" s="82">
        <v>0</v>
      </c>
      <c r="CL92" s="82">
        <v>0</v>
      </c>
      <c r="CM92" s="82">
        <v>0</v>
      </c>
      <c r="CN92" s="82">
        <v>0</v>
      </c>
      <c r="CO92" s="82">
        <v>0</v>
      </c>
      <c r="CP92" s="81">
        <f>(BU92*BU92+BV92*BV92+BW92*BW92+BX92*BX92+BY92*BY92+BZ92*BZ92+CA92*CA92+CB92*CB92+CC92*CC92+CD92*CD92+CE92*CE92+CF92*CF92+CG92*CG92+CH92*CH92+CI92*CI92+CJ92*CJ92+CK92*CK92+CL92*CL92+CM92*CM92+CN92*CN92+CO92*CO92)/21-10000/(21*21)</f>
        <v>291.60997732426301</v>
      </c>
      <c r="EK92" s="1"/>
    </row>
    <row r="93" spans="1:141">
      <c r="A93" s="1">
        <v>124</v>
      </c>
      <c r="B93" s="1" t="s">
        <v>392</v>
      </c>
      <c r="C93" s="57" t="s">
        <v>393</v>
      </c>
      <c r="D93" s="99" t="s">
        <v>334</v>
      </c>
      <c r="F93" s="59" t="s">
        <v>187</v>
      </c>
      <c r="G93" s="37">
        <v>110</v>
      </c>
      <c r="H93" s="60">
        <f t="shared" si="36"/>
        <v>1.1000000000000001</v>
      </c>
      <c r="I93" s="37">
        <v>106</v>
      </c>
      <c r="J93" s="62">
        <f t="shared" si="35"/>
        <v>96.36363636363636</v>
      </c>
      <c r="K93" s="63" t="s">
        <v>300</v>
      </c>
      <c r="L93" s="64">
        <v>95</v>
      </c>
      <c r="M93" s="1">
        <v>91</v>
      </c>
      <c r="N93" s="1">
        <v>98</v>
      </c>
      <c r="O93" s="1">
        <v>92</v>
      </c>
      <c r="P93" s="1">
        <v>95</v>
      </c>
      <c r="Q93" s="65">
        <v>98</v>
      </c>
      <c r="R93" s="8">
        <v>25000</v>
      </c>
      <c r="S93" s="1">
        <v>25</v>
      </c>
      <c r="T93" s="1">
        <v>50</v>
      </c>
      <c r="X93" s="64">
        <v>0</v>
      </c>
      <c r="Y93" s="80">
        <v>30</v>
      </c>
      <c r="Z93" s="9">
        <v>70</v>
      </c>
      <c r="AQ93" s="79">
        <v>0</v>
      </c>
      <c r="AR93" s="80">
        <v>0</v>
      </c>
      <c r="AS93" s="80">
        <v>0</v>
      </c>
      <c r="AT93" s="80">
        <v>0</v>
      </c>
      <c r="AU93" s="80">
        <v>0</v>
      </c>
      <c r="AV93" s="80">
        <v>0</v>
      </c>
      <c r="AW93" s="80">
        <v>0</v>
      </c>
      <c r="AX93" s="80">
        <v>0</v>
      </c>
      <c r="AY93" s="80">
        <v>0</v>
      </c>
      <c r="AZ93" s="80">
        <v>0</v>
      </c>
      <c r="BA93" s="80">
        <v>0</v>
      </c>
      <c r="BB93" s="80">
        <v>0</v>
      </c>
      <c r="BC93" s="80">
        <v>0</v>
      </c>
      <c r="BD93" s="80">
        <v>0</v>
      </c>
      <c r="BE93" s="80">
        <v>0</v>
      </c>
      <c r="BF93" s="80">
        <v>0</v>
      </c>
      <c r="BG93" s="80">
        <v>0</v>
      </c>
      <c r="BH93" s="80">
        <v>0</v>
      </c>
      <c r="BI93" s="80">
        <v>0</v>
      </c>
      <c r="BJ93" s="80">
        <v>0</v>
      </c>
      <c r="BK93" s="80">
        <v>0</v>
      </c>
      <c r="BL93" s="80">
        <v>0</v>
      </c>
      <c r="BM93" s="80">
        <v>100</v>
      </c>
      <c r="BN93" s="80">
        <v>0</v>
      </c>
      <c r="BO93" s="80">
        <v>0</v>
      </c>
      <c r="BP93" s="80">
        <v>0</v>
      </c>
      <c r="BQ93" s="80">
        <v>0</v>
      </c>
      <c r="BR93" s="80">
        <v>0</v>
      </c>
      <c r="BS93" s="80">
        <v>0</v>
      </c>
      <c r="BT93" s="81">
        <f t="shared" si="34"/>
        <v>322.22222222222223</v>
      </c>
      <c r="BU93" s="89">
        <v>0</v>
      </c>
      <c r="BV93" s="82">
        <v>0</v>
      </c>
      <c r="BW93" s="1">
        <v>20</v>
      </c>
      <c r="BX93" s="82">
        <v>0</v>
      </c>
      <c r="BY93" s="82">
        <v>0</v>
      </c>
      <c r="BZ93" s="82">
        <v>0</v>
      </c>
      <c r="CA93" s="80">
        <v>40</v>
      </c>
      <c r="CB93" s="82">
        <v>0</v>
      </c>
      <c r="CC93" s="82">
        <v>0</v>
      </c>
      <c r="CD93" s="82">
        <v>0</v>
      </c>
      <c r="CE93" s="82">
        <v>0</v>
      </c>
      <c r="CF93" s="82">
        <v>0</v>
      </c>
      <c r="CG93" s="82">
        <v>0</v>
      </c>
      <c r="CH93" s="82">
        <v>0</v>
      </c>
      <c r="CI93" s="82">
        <v>0</v>
      </c>
      <c r="CJ93" s="82">
        <v>0</v>
      </c>
      <c r="CK93" s="82">
        <v>0</v>
      </c>
      <c r="CL93" s="82">
        <v>0</v>
      </c>
      <c r="CM93" s="82">
        <v>0</v>
      </c>
      <c r="CN93" s="1">
        <v>40</v>
      </c>
      <c r="CO93" s="82">
        <v>0</v>
      </c>
      <c r="CP93" s="81">
        <f>(BU93*BU93+BV93*BV93+BW93*BW93+BX93*BX93+BY93*BY93+BZ93*BZ93+CA93*CA93+CB93*CB93+CC93*CC93+CD93*CD93+CE93*CE93+CF93*CF93+CG93*CG93+CH93*CH93+CI93*CI93+CJ93*CJ93+CK93*CK93+CL93*CL93+CM93*CM93+CN93*CN93+CO93*CO93)/21-10000/(21*21)</f>
        <v>148.75283446712018</v>
      </c>
      <c r="EK93" s="1"/>
    </row>
    <row r="94" spans="1:141" ht="16.5">
      <c r="A94" s="1">
        <v>126</v>
      </c>
      <c r="B94" s="1" t="s">
        <v>395</v>
      </c>
      <c r="C94" s="57" t="s">
        <v>396</v>
      </c>
      <c r="D94" s="99" t="s">
        <v>207</v>
      </c>
      <c r="E94" s="101" t="s">
        <v>397</v>
      </c>
      <c r="F94" s="59" t="s">
        <v>187</v>
      </c>
      <c r="G94" s="37">
        <v>66</v>
      </c>
      <c r="H94" s="60">
        <f t="shared" si="36"/>
        <v>0.66</v>
      </c>
      <c r="I94" s="37">
        <v>66</v>
      </c>
      <c r="J94" s="62">
        <f t="shared" si="35"/>
        <v>100</v>
      </c>
      <c r="K94" s="63" t="s">
        <v>300</v>
      </c>
      <c r="L94" s="64">
        <v>95</v>
      </c>
      <c r="M94" s="1">
        <v>90</v>
      </c>
      <c r="N94" s="1">
        <v>97</v>
      </c>
      <c r="O94" s="1">
        <v>94</v>
      </c>
      <c r="P94" s="1">
        <v>95</v>
      </c>
      <c r="Q94" s="65">
        <v>97</v>
      </c>
      <c r="R94" s="8">
        <v>25000</v>
      </c>
      <c r="S94" s="1">
        <v>50</v>
      </c>
      <c r="T94" s="1">
        <v>100</v>
      </c>
      <c r="X94" s="64">
        <v>0</v>
      </c>
      <c r="Y94" s="80">
        <v>80</v>
      </c>
      <c r="Z94" s="9">
        <v>20</v>
      </c>
      <c r="AQ94" s="79">
        <v>0</v>
      </c>
      <c r="AR94" s="80">
        <v>0</v>
      </c>
      <c r="AS94" s="80">
        <v>0</v>
      </c>
      <c r="AT94" s="80">
        <v>0</v>
      </c>
      <c r="AU94" s="80">
        <v>0</v>
      </c>
      <c r="AV94" s="80">
        <v>0</v>
      </c>
      <c r="AW94" s="80">
        <v>0</v>
      </c>
      <c r="AX94" s="80">
        <v>0</v>
      </c>
      <c r="AY94" s="80">
        <v>0</v>
      </c>
      <c r="AZ94" s="80">
        <v>0</v>
      </c>
      <c r="BA94" s="80">
        <v>0</v>
      </c>
      <c r="BB94" s="80">
        <v>0</v>
      </c>
      <c r="BC94" s="80">
        <v>0</v>
      </c>
      <c r="BD94" s="80">
        <v>0</v>
      </c>
      <c r="BE94" s="80">
        <v>0</v>
      </c>
      <c r="BF94" s="80">
        <v>5</v>
      </c>
      <c r="BG94" s="80">
        <v>0</v>
      </c>
      <c r="BH94" s="80">
        <v>0</v>
      </c>
      <c r="BI94" s="80">
        <v>0</v>
      </c>
      <c r="BJ94" s="80">
        <v>20</v>
      </c>
      <c r="BK94" s="80">
        <v>0</v>
      </c>
      <c r="BL94" s="80">
        <v>0</v>
      </c>
      <c r="BM94" s="80">
        <v>30</v>
      </c>
      <c r="BN94" s="80">
        <v>0</v>
      </c>
      <c r="BO94" s="80">
        <v>0</v>
      </c>
      <c r="BP94" s="80">
        <v>0</v>
      </c>
      <c r="BQ94" s="80">
        <v>45</v>
      </c>
      <c r="BR94" s="80">
        <v>0</v>
      </c>
      <c r="BS94" s="80">
        <v>0</v>
      </c>
      <c r="BT94" s="81">
        <f t="shared" si="34"/>
        <v>100.55555555555556</v>
      </c>
      <c r="BU94" s="89">
        <v>0</v>
      </c>
      <c r="BV94" s="82">
        <v>0</v>
      </c>
      <c r="BW94" s="80">
        <v>20</v>
      </c>
      <c r="BX94" s="82">
        <v>0</v>
      </c>
      <c r="BY94" s="80">
        <v>15</v>
      </c>
      <c r="BZ94" s="80">
        <v>10</v>
      </c>
      <c r="CA94" s="82">
        <v>0</v>
      </c>
      <c r="CB94" s="82">
        <v>0</v>
      </c>
      <c r="CC94" s="80">
        <v>10</v>
      </c>
      <c r="CD94" s="80">
        <v>10</v>
      </c>
      <c r="CE94" s="82">
        <v>0</v>
      </c>
      <c r="CF94" s="82">
        <v>0</v>
      </c>
      <c r="CG94" s="82">
        <v>0</v>
      </c>
      <c r="CH94" s="82">
        <v>0</v>
      </c>
      <c r="CI94" s="80">
        <v>15</v>
      </c>
      <c r="CJ94" s="82">
        <v>0</v>
      </c>
      <c r="CK94" s="82">
        <v>0</v>
      </c>
      <c r="CL94" s="82">
        <v>0</v>
      </c>
      <c r="CM94" s="82">
        <v>0</v>
      </c>
      <c r="CN94" s="82">
        <v>0</v>
      </c>
      <c r="CO94" s="80">
        <v>20</v>
      </c>
      <c r="CP94" s="81">
        <f>(BU94*BU94+BV94*BV94+BW94*BW94+BX94*BX94+BY94*BY94+BZ94*BZ94+CA94*CA94+CB94*CB94+CC94*CC94+CD94*CD94+CE94*CE94+CF94*CF94+CG94*CG94+CH94*CH94+CI94*CI94+CJ94*CJ94+CK94*CK94+CL94*CL94+CM94*CM94+CN94*CN94+CO94*CO94)/21-10000/(21*21)</f>
        <v>51.13378684807256</v>
      </c>
      <c r="EK94" s="1"/>
    </row>
    <row r="95" spans="1:141" ht="16.5">
      <c r="A95" s="1">
        <v>127</v>
      </c>
      <c r="B95" s="1" t="s">
        <v>398</v>
      </c>
      <c r="C95" s="57" t="s">
        <v>399</v>
      </c>
      <c r="D95" s="99" t="s">
        <v>146</v>
      </c>
      <c r="E95" s="101" t="s">
        <v>245</v>
      </c>
      <c r="F95" s="59" t="s">
        <v>187</v>
      </c>
      <c r="G95" s="37">
        <v>108</v>
      </c>
      <c r="H95" s="60">
        <f t="shared" si="36"/>
        <v>1.08</v>
      </c>
      <c r="I95" s="37">
        <v>104</v>
      </c>
      <c r="J95" s="62">
        <f t="shared" si="35"/>
        <v>96.296296296296291</v>
      </c>
      <c r="K95" s="63" t="s">
        <v>300</v>
      </c>
      <c r="L95" s="64">
        <v>95</v>
      </c>
      <c r="M95" s="1">
        <v>92</v>
      </c>
      <c r="N95" s="1">
        <v>97</v>
      </c>
      <c r="O95" s="1">
        <v>92</v>
      </c>
      <c r="P95" s="1">
        <v>96</v>
      </c>
      <c r="Q95" s="65">
        <v>96</v>
      </c>
      <c r="R95" s="8">
        <v>100000</v>
      </c>
      <c r="S95" s="1">
        <v>25</v>
      </c>
      <c r="T95" s="1">
        <v>50</v>
      </c>
      <c r="U95" s="287">
        <v>19.3</v>
      </c>
      <c r="V95" s="287">
        <v>7.8</v>
      </c>
      <c r="W95" s="288">
        <v>8.4</v>
      </c>
      <c r="X95" s="64">
        <v>20</v>
      </c>
      <c r="Y95" s="80">
        <v>40</v>
      </c>
      <c r="Z95" s="9">
        <v>40</v>
      </c>
      <c r="AJ95" s="31">
        <v>7</v>
      </c>
      <c r="AQ95" s="79">
        <v>0</v>
      </c>
      <c r="AR95" s="80">
        <v>0</v>
      </c>
      <c r="AS95" s="80">
        <v>0</v>
      </c>
      <c r="AT95" s="80">
        <v>0</v>
      </c>
      <c r="AU95" s="80">
        <v>0</v>
      </c>
      <c r="AV95" s="80">
        <v>0</v>
      </c>
      <c r="AW95" s="80">
        <v>0</v>
      </c>
      <c r="AX95" s="80">
        <v>0</v>
      </c>
      <c r="AY95" s="80">
        <v>0</v>
      </c>
      <c r="AZ95" s="80">
        <v>0</v>
      </c>
      <c r="BA95" s="80">
        <v>0</v>
      </c>
      <c r="BB95" s="80">
        <v>0</v>
      </c>
      <c r="BC95" s="80">
        <v>0</v>
      </c>
      <c r="BD95" s="80">
        <v>0</v>
      </c>
      <c r="BE95" s="80">
        <v>0</v>
      </c>
      <c r="BF95" s="80">
        <v>0</v>
      </c>
      <c r="BG95" s="80">
        <v>0</v>
      </c>
      <c r="BH95" s="80">
        <v>0</v>
      </c>
      <c r="BI95" s="80">
        <v>0</v>
      </c>
      <c r="BJ95" s="80">
        <v>0</v>
      </c>
      <c r="BK95" s="80">
        <v>0</v>
      </c>
      <c r="BL95" s="80">
        <v>0</v>
      </c>
      <c r="BM95" s="80">
        <v>25</v>
      </c>
      <c r="BN95" s="80">
        <v>0</v>
      </c>
      <c r="BO95" s="80">
        <v>50</v>
      </c>
      <c r="BP95" s="80">
        <v>0</v>
      </c>
      <c r="BQ95" s="80">
        <v>25</v>
      </c>
      <c r="BR95" s="80">
        <v>0</v>
      </c>
      <c r="BS95" s="80">
        <v>0</v>
      </c>
      <c r="BT95" s="81">
        <f t="shared" si="34"/>
        <v>113.88888888888889</v>
      </c>
      <c r="BU95" s="64">
        <v>80</v>
      </c>
      <c r="BV95" s="1">
        <v>0</v>
      </c>
      <c r="BW95" s="1">
        <v>0</v>
      </c>
      <c r="BX95" s="1">
        <v>0</v>
      </c>
      <c r="BY95" s="1">
        <v>10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10</v>
      </c>
      <c r="CM95" s="1">
        <v>0</v>
      </c>
      <c r="CN95" s="1">
        <v>0</v>
      </c>
      <c r="CO95" s="1">
        <v>0</v>
      </c>
      <c r="CP95" s="81">
        <f>(BU95*BU95+BV95*BV95+BW95*BW95+BX95*BX95+BY95*BY95+BZ95*BZ95+CA95*CA95+CB95*CB95+CC95*CC95+CD95*CD95+CE95*CE95+CF95*CF95+CG95*CG95+CH95*CH95+CI95*CI95+CJ95*CJ95+CK95*CK95+CL95*CL95+CM95*CM95+CN95*CN95+CO95*CO95)/21-10000/(21*21)</f>
        <v>291.60997732426301</v>
      </c>
      <c r="EK95" s="1"/>
    </row>
    <row r="96" spans="1:141">
      <c r="A96" s="1">
        <v>128</v>
      </c>
      <c r="B96" s="1" t="s">
        <v>400</v>
      </c>
      <c r="C96" s="57" t="s">
        <v>401</v>
      </c>
      <c r="D96" s="99" t="s">
        <v>254</v>
      </c>
      <c r="F96" s="59" t="s">
        <v>187</v>
      </c>
      <c r="G96" s="37">
        <v>87</v>
      </c>
      <c r="H96" s="60">
        <f t="shared" si="36"/>
        <v>0.87</v>
      </c>
      <c r="I96" s="37">
        <v>74</v>
      </c>
      <c r="J96" s="62">
        <f t="shared" si="35"/>
        <v>85.05747126436782</v>
      </c>
      <c r="K96" s="63" t="s">
        <v>300</v>
      </c>
      <c r="L96" s="64">
        <v>95</v>
      </c>
      <c r="M96" s="1">
        <v>92</v>
      </c>
      <c r="N96" s="1">
        <v>98</v>
      </c>
      <c r="O96" s="1">
        <v>93</v>
      </c>
      <c r="P96" s="1">
        <v>94</v>
      </c>
      <c r="Q96" s="65">
        <v>96</v>
      </c>
      <c r="R96" s="8">
        <v>25000</v>
      </c>
      <c r="S96" s="1">
        <v>25</v>
      </c>
      <c r="T96" s="1">
        <v>50</v>
      </c>
      <c r="X96" s="64">
        <v>0</v>
      </c>
      <c r="Y96" s="80">
        <v>50</v>
      </c>
      <c r="Z96" s="9">
        <v>50</v>
      </c>
      <c r="AQ96" s="79">
        <v>0</v>
      </c>
      <c r="AR96" s="80">
        <v>0</v>
      </c>
      <c r="AS96" s="80">
        <v>0</v>
      </c>
      <c r="AT96" s="80">
        <v>0</v>
      </c>
      <c r="AU96" s="80">
        <v>0</v>
      </c>
      <c r="AV96" s="80">
        <v>0</v>
      </c>
      <c r="AW96" s="80">
        <v>0</v>
      </c>
      <c r="AX96" s="80">
        <v>0</v>
      </c>
      <c r="AY96" s="80">
        <v>20</v>
      </c>
      <c r="AZ96" s="80">
        <v>0</v>
      </c>
      <c r="BA96" s="80">
        <v>20</v>
      </c>
      <c r="BB96" s="80">
        <v>0</v>
      </c>
      <c r="BC96" s="80">
        <v>0</v>
      </c>
      <c r="BD96" s="80">
        <v>5</v>
      </c>
      <c r="BE96" s="80">
        <v>0</v>
      </c>
      <c r="BF96" s="80">
        <v>0</v>
      </c>
      <c r="BG96" s="80">
        <v>0</v>
      </c>
      <c r="BH96" s="80">
        <v>0</v>
      </c>
      <c r="BI96" s="80">
        <v>0</v>
      </c>
      <c r="BJ96" s="80">
        <v>0</v>
      </c>
      <c r="BK96" s="80">
        <v>0</v>
      </c>
      <c r="BL96" s="80">
        <v>0</v>
      </c>
      <c r="BM96" s="80">
        <v>35</v>
      </c>
      <c r="BN96" s="80">
        <v>0</v>
      </c>
      <c r="BO96" s="80">
        <v>0</v>
      </c>
      <c r="BP96" s="80">
        <v>0</v>
      </c>
      <c r="BQ96" s="80">
        <v>20</v>
      </c>
      <c r="BR96" s="80">
        <v>0</v>
      </c>
      <c r="BS96" s="80">
        <v>0</v>
      </c>
      <c r="BT96" s="81">
        <f t="shared" si="34"/>
        <v>70.555555555555557</v>
      </c>
      <c r="BU96" s="89">
        <v>0</v>
      </c>
      <c r="BV96" s="82">
        <v>0</v>
      </c>
      <c r="BW96" s="82">
        <v>0</v>
      </c>
      <c r="BX96" s="82">
        <v>0</v>
      </c>
      <c r="BY96" s="1">
        <v>20</v>
      </c>
      <c r="BZ96" s="82">
        <v>0</v>
      </c>
      <c r="CA96" s="1">
        <v>20</v>
      </c>
      <c r="CB96" s="82">
        <v>0</v>
      </c>
      <c r="CC96" s="82">
        <v>0</v>
      </c>
      <c r="CD96" s="1">
        <v>20</v>
      </c>
      <c r="CE96" s="82">
        <v>0</v>
      </c>
      <c r="CF96" s="82">
        <v>0</v>
      </c>
      <c r="CG96" s="82">
        <v>0</v>
      </c>
      <c r="CH96" s="80">
        <v>20</v>
      </c>
      <c r="CI96" s="82">
        <v>0</v>
      </c>
      <c r="CJ96" s="82">
        <v>0</v>
      </c>
      <c r="CK96" s="82">
        <v>0</v>
      </c>
      <c r="CL96" s="82">
        <v>0</v>
      </c>
      <c r="CM96" s="82">
        <v>0</v>
      </c>
      <c r="CN96" s="1">
        <v>20</v>
      </c>
      <c r="CO96" s="82">
        <v>0</v>
      </c>
      <c r="CP96" s="81">
        <f>(BU96*BU96+BV96*BV96+BW96*BW96+BX96*BX96+BY96*BY96+BZ96*BZ96+CA96*CA96+CB96*CB96+CC96*CC96+CD96*CD96+CE96*CE96+CF96*CF96+CG96*CG96+CH96*CH96+CI96*CI96+CJ96*CJ96+CK96*CK96+CL96*CL96+CM96*CM96+CN96*CN96+CO96*CO96)/21-10000/(21*21)</f>
        <v>72.562358276643991</v>
      </c>
      <c r="EK96" s="1"/>
    </row>
    <row r="97" spans="1:141">
      <c r="A97" s="1">
        <v>129</v>
      </c>
      <c r="B97" s="1" t="s">
        <v>402</v>
      </c>
      <c r="C97" s="57" t="s">
        <v>403</v>
      </c>
      <c r="D97" s="99" t="s">
        <v>150</v>
      </c>
      <c r="F97" s="59" t="s">
        <v>187</v>
      </c>
      <c r="G97" s="37">
        <v>75</v>
      </c>
      <c r="H97" s="60">
        <f t="shared" si="36"/>
        <v>0.75</v>
      </c>
      <c r="I97" s="37">
        <v>75</v>
      </c>
      <c r="J97" s="62">
        <f t="shared" si="35"/>
        <v>100</v>
      </c>
      <c r="K97" s="63" t="s">
        <v>300</v>
      </c>
      <c r="L97" s="64">
        <v>94</v>
      </c>
      <c r="M97" s="1">
        <v>89</v>
      </c>
      <c r="N97" s="1">
        <v>97</v>
      </c>
      <c r="O97" s="1">
        <v>92</v>
      </c>
      <c r="P97" s="1">
        <v>96</v>
      </c>
      <c r="Q97" s="65">
        <v>98</v>
      </c>
      <c r="R97" s="8">
        <v>50000</v>
      </c>
      <c r="S97" s="1">
        <v>50</v>
      </c>
      <c r="T97" s="1">
        <v>100</v>
      </c>
      <c r="X97" s="64">
        <v>20</v>
      </c>
      <c r="Y97" s="1">
        <v>50</v>
      </c>
      <c r="Z97" s="9">
        <v>30</v>
      </c>
      <c r="AQ97" s="79">
        <v>0</v>
      </c>
      <c r="AR97" s="80">
        <v>0</v>
      </c>
      <c r="AS97" s="80">
        <v>0</v>
      </c>
      <c r="AT97" s="80">
        <v>0</v>
      </c>
      <c r="AU97" s="80">
        <v>0</v>
      </c>
      <c r="AV97" s="80">
        <v>0</v>
      </c>
      <c r="AW97" s="80">
        <v>0</v>
      </c>
      <c r="AX97" s="80">
        <v>0</v>
      </c>
      <c r="AY97" s="80">
        <v>50</v>
      </c>
      <c r="AZ97" s="80">
        <v>0</v>
      </c>
      <c r="BA97" s="80">
        <v>0</v>
      </c>
      <c r="BB97" s="80">
        <v>0</v>
      </c>
      <c r="BC97" s="80">
        <v>0</v>
      </c>
      <c r="BD97" s="80">
        <v>0</v>
      </c>
      <c r="BE97" s="80">
        <v>0</v>
      </c>
      <c r="BF97" s="80">
        <v>0</v>
      </c>
      <c r="BG97" s="80">
        <v>0</v>
      </c>
      <c r="BH97" s="80">
        <v>0</v>
      </c>
      <c r="BI97" s="80">
        <v>0</v>
      </c>
      <c r="BJ97" s="80">
        <v>0</v>
      </c>
      <c r="BK97" s="80">
        <v>0</v>
      </c>
      <c r="BL97" s="80">
        <v>5</v>
      </c>
      <c r="BM97" s="80">
        <v>40</v>
      </c>
      <c r="BN97" s="80">
        <v>0</v>
      </c>
      <c r="BO97" s="80">
        <v>5</v>
      </c>
      <c r="BP97" s="80">
        <v>0</v>
      </c>
      <c r="BQ97" s="80">
        <v>0</v>
      </c>
      <c r="BR97" s="80">
        <v>0</v>
      </c>
      <c r="BS97" s="80">
        <v>0</v>
      </c>
      <c r="BT97" s="81">
        <f t="shared" ref="BT97:BT132" si="39">(AQ97*AQ97+AR97*AR97+AS97*AS97+AT97*AT97+AU97*AU97+AV97*AV97+AW97*AW97+AY97*AY97+AZ97*AZ97+BA97*BA97+BB97*BB97+BC97*BC97+BD97*BD97+BE97*BE97+BF97*BF97+BG97*BG97+BH97*BH97+BI97*BI97+BJ97*BJ97+BK97*BK97+BL97*BL97+BM97*BM97+BN97*BN97+BO97*BO97+BP97*BP97+BQ97*BQ97+BR97*BR97+BS97*BS97)/30-100/9</f>
        <v>127.22222222222223</v>
      </c>
      <c r="BU97" s="89">
        <v>0</v>
      </c>
      <c r="BV97" s="82">
        <v>0</v>
      </c>
      <c r="BW97" s="82">
        <v>0</v>
      </c>
      <c r="BX97" s="82">
        <v>0</v>
      </c>
      <c r="BY97" s="82">
        <v>50</v>
      </c>
      <c r="BZ97" s="82">
        <v>0</v>
      </c>
      <c r="CA97" s="82">
        <v>0</v>
      </c>
      <c r="CB97" s="82">
        <v>0</v>
      </c>
      <c r="CC97" s="82">
        <v>0</v>
      </c>
      <c r="CD97" s="82">
        <v>30</v>
      </c>
      <c r="CE97" s="82">
        <v>0</v>
      </c>
      <c r="CF97" s="82">
        <v>0</v>
      </c>
      <c r="CG97" s="82">
        <v>0</v>
      </c>
      <c r="CH97" s="82">
        <v>20</v>
      </c>
      <c r="CI97" s="82">
        <v>0</v>
      </c>
      <c r="CJ97" s="82">
        <v>0</v>
      </c>
      <c r="CK97" s="82">
        <v>0</v>
      </c>
      <c r="CL97" s="82">
        <v>0</v>
      </c>
      <c r="CM97" s="82">
        <v>0</v>
      </c>
      <c r="CN97" s="82">
        <v>0</v>
      </c>
      <c r="CO97" s="82">
        <v>0</v>
      </c>
      <c r="CP97" s="81">
        <f>(BU97*BU97+BV97*BV97+BW97*BW97+BX97*BX97+BY97*BY97+BZ97*BZ97+CA97*CA97+CB97*CB97+CC97*CC97+CD97*CD97+CF98*CF98+CF97*CF97+CG97*CG97+CH97*CH97+CI97*CI97+CJ97*CJ97+CK97*CK97+CL97*CL97+CM97*CM97+CN97*CN97+CO97*CO97)/21-10000/(21*21)</f>
        <v>158.27664399092973</v>
      </c>
      <c r="EK97" s="1"/>
    </row>
    <row r="98" spans="1:141">
      <c r="A98" s="1">
        <v>130</v>
      </c>
      <c r="B98" s="1" t="s">
        <v>404</v>
      </c>
      <c r="C98" s="57" t="s">
        <v>405</v>
      </c>
      <c r="D98" s="86" t="s">
        <v>241</v>
      </c>
      <c r="E98" s="87"/>
      <c r="F98" s="59" t="s">
        <v>187</v>
      </c>
      <c r="G98" s="88">
        <v>131</v>
      </c>
      <c r="H98" s="60">
        <f t="shared" si="36"/>
        <v>1.31</v>
      </c>
      <c r="I98" s="37">
        <v>125</v>
      </c>
      <c r="J98" s="62">
        <f t="shared" ref="J98:J147" si="40">I98*100/G98</f>
        <v>95.419847328244273</v>
      </c>
      <c r="K98" s="63" t="s">
        <v>300</v>
      </c>
      <c r="L98" s="64">
        <v>94</v>
      </c>
      <c r="M98" s="1">
        <v>89</v>
      </c>
      <c r="N98" s="1">
        <v>97</v>
      </c>
      <c r="O98" s="1">
        <v>93</v>
      </c>
      <c r="P98" s="1">
        <v>95</v>
      </c>
      <c r="Q98" s="65">
        <v>97</v>
      </c>
      <c r="R98" s="8">
        <v>50000</v>
      </c>
      <c r="S98" s="1">
        <v>50</v>
      </c>
      <c r="T98" s="1">
        <v>100</v>
      </c>
      <c r="X98" s="64">
        <v>20</v>
      </c>
      <c r="Y98" s="1">
        <v>70</v>
      </c>
      <c r="Z98" s="9">
        <v>10</v>
      </c>
      <c r="AQ98" s="79">
        <v>0</v>
      </c>
      <c r="AR98" s="80">
        <v>0</v>
      </c>
      <c r="AS98" s="80">
        <v>0</v>
      </c>
      <c r="AT98" s="80">
        <v>0</v>
      </c>
      <c r="AU98" s="80">
        <v>0</v>
      </c>
      <c r="AV98" s="80">
        <v>0</v>
      </c>
      <c r="AW98" s="80">
        <v>0</v>
      </c>
      <c r="AX98" s="80">
        <v>0</v>
      </c>
      <c r="AY98" s="80">
        <v>0</v>
      </c>
      <c r="AZ98" s="80">
        <v>0</v>
      </c>
      <c r="BA98" s="80">
        <v>0</v>
      </c>
      <c r="BB98" s="80">
        <v>0</v>
      </c>
      <c r="BC98" s="80">
        <v>0</v>
      </c>
      <c r="BD98" s="80">
        <v>0</v>
      </c>
      <c r="BE98" s="80">
        <v>0</v>
      </c>
      <c r="BF98" s="80">
        <v>0</v>
      </c>
      <c r="BG98" s="80">
        <v>0</v>
      </c>
      <c r="BH98" s="80">
        <v>0</v>
      </c>
      <c r="BI98" s="80">
        <v>0</v>
      </c>
      <c r="BJ98" s="80">
        <v>0</v>
      </c>
      <c r="BK98" s="80">
        <v>0</v>
      </c>
      <c r="BL98" s="80">
        <v>10</v>
      </c>
      <c r="BM98" s="80">
        <v>50</v>
      </c>
      <c r="BN98" s="80">
        <v>0</v>
      </c>
      <c r="BO98" s="80">
        <v>0</v>
      </c>
      <c r="BP98" s="80">
        <v>0</v>
      </c>
      <c r="BQ98" s="80">
        <v>40</v>
      </c>
      <c r="BR98" s="80">
        <v>0</v>
      </c>
      <c r="BS98" s="80">
        <v>0</v>
      </c>
      <c r="BT98" s="81">
        <f t="shared" si="39"/>
        <v>128.88888888888889</v>
      </c>
      <c r="BU98" s="89">
        <v>0</v>
      </c>
      <c r="BV98" s="82">
        <v>0</v>
      </c>
      <c r="BW98" s="82">
        <v>10</v>
      </c>
      <c r="BX98" s="82">
        <v>0</v>
      </c>
      <c r="BY98" s="82">
        <v>20</v>
      </c>
      <c r="BZ98" s="82">
        <v>0</v>
      </c>
      <c r="CA98" s="82">
        <v>0</v>
      </c>
      <c r="CB98" s="82">
        <v>0</v>
      </c>
      <c r="CC98" s="82">
        <v>0</v>
      </c>
      <c r="CD98" s="82">
        <v>50</v>
      </c>
      <c r="CE98" s="82">
        <v>0</v>
      </c>
      <c r="CF98" s="82">
        <v>0</v>
      </c>
      <c r="CG98" s="82">
        <v>0</v>
      </c>
      <c r="CH98" s="82">
        <v>0</v>
      </c>
      <c r="CI98" s="82">
        <v>0</v>
      </c>
      <c r="CJ98" s="82">
        <v>0</v>
      </c>
      <c r="CK98" s="82">
        <v>0</v>
      </c>
      <c r="CL98" s="82">
        <v>20</v>
      </c>
      <c r="CM98" s="82">
        <v>0</v>
      </c>
      <c r="CN98" s="82">
        <v>0</v>
      </c>
      <c r="CO98" s="82">
        <v>0</v>
      </c>
      <c r="CP98" s="81">
        <f>(BU98*BU98+BV98*BV98+BW98*BW98+BX98*BX98+BY98*BY98+BZ98*BZ98+CA98*CA98+CB98*CB98+CC98*CC98+CD98*CD98+CF99*CF99+CF98*CF98+CG98*CG98+CH98*CH98+CI98*CI98+CJ98*CJ98+CK98*CK98+CL98*CL98+CM98*CM98+CN98*CN98+CO98*CO98)/21-10000/(21*21)</f>
        <v>139.22902494331066</v>
      </c>
      <c r="EK98" s="1"/>
    </row>
    <row r="99" spans="1:141">
      <c r="A99" s="1">
        <v>131</v>
      </c>
      <c r="B99" s="1" t="s">
        <v>406</v>
      </c>
      <c r="C99" s="57" t="s">
        <v>407</v>
      </c>
      <c r="D99" s="99" t="s">
        <v>408</v>
      </c>
      <c r="F99" s="59" t="s">
        <v>187</v>
      </c>
      <c r="G99" s="37">
        <v>77</v>
      </c>
      <c r="H99" s="60">
        <f t="shared" si="36"/>
        <v>0.77</v>
      </c>
      <c r="I99" s="37">
        <v>73</v>
      </c>
      <c r="J99" s="62">
        <f t="shared" si="40"/>
        <v>94.805194805194802</v>
      </c>
      <c r="K99" s="63" t="s">
        <v>300</v>
      </c>
      <c r="L99" s="64">
        <v>94</v>
      </c>
      <c r="M99" s="1">
        <v>92</v>
      </c>
      <c r="N99" s="1">
        <v>98</v>
      </c>
      <c r="O99" s="1">
        <v>91</v>
      </c>
      <c r="P99" s="1">
        <v>94</v>
      </c>
      <c r="Q99" s="65">
        <v>97</v>
      </c>
      <c r="R99" s="8">
        <v>5000</v>
      </c>
      <c r="S99" s="1">
        <v>25</v>
      </c>
      <c r="T99" s="1">
        <v>50</v>
      </c>
      <c r="X99" s="64">
        <v>0</v>
      </c>
      <c r="Y99" s="80">
        <v>20</v>
      </c>
      <c r="Z99" s="9">
        <v>80</v>
      </c>
      <c r="AQ99" s="79">
        <v>0</v>
      </c>
      <c r="AR99" s="80">
        <v>0</v>
      </c>
      <c r="AS99" s="80">
        <v>0</v>
      </c>
      <c r="AT99" s="80">
        <v>0</v>
      </c>
      <c r="AU99" s="80">
        <v>0</v>
      </c>
      <c r="AV99" s="80">
        <v>0</v>
      </c>
      <c r="AW99" s="80">
        <v>0</v>
      </c>
      <c r="AX99" s="80">
        <v>0</v>
      </c>
      <c r="AY99" s="80">
        <v>40</v>
      </c>
      <c r="AZ99" s="80">
        <v>0</v>
      </c>
      <c r="BA99" s="80">
        <v>0</v>
      </c>
      <c r="BB99" s="80">
        <v>0</v>
      </c>
      <c r="BC99" s="80">
        <v>0</v>
      </c>
      <c r="BD99" s="80">
        <v>0</v>
      </c>
      <c r="BE99" s="80">
        <v>0</v>
      </c>
      <c r="BF99" s="80">
        <v>0</v>
      </c>
      <c r="BG99" s="80">
        <v>0</v>
      </c>
      <c r="BH99" s="80">
        <v>0</v>
      </c>
      <c r="BI99" s="80">
        <v>20</v>
      </c>
      <c r="BJ99" s="80">
        <v>0</v>
      </c>
      <c r="BK99" s="80">
        <v>0</v>
      </c>
      <c r="BL99" s="80">
        <v>0</v>
      </c>
      <c r="BM99" s="80">
        <v>20</v>
      </c>
      <c r="BN99" s="80">
        <v>0</v>
      </c>
      <c r="BO99" s="80">
        <v>0</v>
      </c>
      <c r="BP99" s="80">
        <v>0</v>
      </c>
      <c r="BQ99" s="80">
        <v>20</v>
      </c>
      <c r="BR99" s="80">
        <v>0</v>
      </c>
      <c r="BS99" s="80">
        <v>0</v>
      </c>
      <c r="BT99" s="81">
        <f t="shared" si="39"/>
        <v>82.222222222222214</v>
      </c>
      <c r="BU99" s="89">
        <v>0</v>
      </c>
      <c r="BV99" s="82">
        <v>0</v>
      </c>
      <c r="BW99" s="82">
        <v>0</v>
      </c>
      <c r="BX99" s="82">
        <v>0</v>
      </c>
      <c r="BY99" s="82">
        <v>15</v>
      </c>
      <c r="BZ99" s="82">
        <v>20</v>
      </c>
      <c r="CA99" s="82">
        <v>40</v>
      </c>
      <c r="CB99" s="82">
        <v>0</v>
      </c>
      <c r="CC99" s="82">
        <v>0</v>
      </c>
      <c r="CD99" s="82">
        <v>0</v>
      </c>
      <c r="CE99" s="82">
        <v>0</v>
      </c>
      <c r="CF99" s="82">
        <v>0</v>
      </c>
      <c r="CG99" s="82">
        <v>15</v>
      </c>
      <c r="CH99" s="82">
        <v>0</v>
      </c>
      <c r="CI99" s="82">
        <v>0</v>
      </c>
      <c r="CJ99" s="82">
        <v>0</v>
      </c>
      <c r="CK99" s="82">
        <v>0</v>
      </c>
      <c r="CL99" s="82">
        <v>10</v>
      </c>
      <c r="CM99" s="82">
        <v>0</v>
      </c>
      <c r="CN99" s="82">
        <v>0</v>
      </c>
      <c r="CO99" s="82">
        <v>0</v>
      </c>
      <c r="CP99" s="81">
        <f>(BU99*BU99+BV99*BV99+BW99*BW99+BX99*BX99+BY99*BY99+BZ99*BZ99+CA99*CA99+CB99*CB99+CC99*CC99+CD99*CD99+CE99*CE99+CF99*CF99+CG99*CG99+CH99*CH99+CI99*CI99+CJ99*CJ99+CK99*CK99+CL99*CL99+CM99*CM99+CN99*CN99+CO99*CO99)/21-10000/(21*21)</f>
        <v>98.752834467120181</v>
      </c>
      <c r="EK99" s="1"/>
    </row>
    <row r="100" spans="1:141" ht="16.5">
      <c r="A100" s="1">
        <v>132</v>
      </c>
      <c r="B100" s="1" t="s">
        <v>409</v>
      </c>
      <c r="C100" s="57" t="s">
        <v>410</v>
      </c>
      <c r="D100" s="99" t="s">
        <v>411</v>
      </c>
      <c r="E100" s="101" t="s">
        <v>412</v>
      </c>
      <c r="F100" s="59" t="s">
        <v>187</v>
      </c>
      <c r="G100" s="37">
        <v>82</v>
      </c>
      <c r="H100" s="60">
        <f t="shared" si="36"/>
        <v>0.82</v>
      </c>
      <c r="I100" s="37">
        <v>77</v>
      </c>
      <c r="J100" s="62">
        <f t="shared" si="40"/>
        <v>93.902439024390247</v>
      </c>
      <c r="K100" s="63" t="s">
        <v>300</v>
      </c>
      <c r="L100" s="64">
        <v>94</v>
      </c>
      <c r="M100" s="1">
        <v>91</v>
      </c>
      <c r="N100" s="1">
        <v>98</v>
      </c>
      <c r="O100" s="1">
        <v>92</v>
      </c>
      <c r="P100" s="1">
        <v>94</v>
      </c>
      <c r="Q100" s="65">
        <v>96</v>
      </c>
      <c r="R100" s="8">
        <v>10000</v>
      </c>
      <c r="S100" s="1">
        <v>50</v>
      </c>
      <c r="T100" s="1">
        <v>100</v>
      </c>
      <c r="X100" s="64">
        <v>0</v>
      </c>
      <c r="Y100" s="80">
        <v>40</v>
      </c>
      <c r="Z100" s="9">
        <v>60</v>
      </c>
      <c r="AQ100" s="79">
        <v>0</v>
      </c>
      <c r="AR100" s="80">
        <v>0</v>
      </c>
      <c r="AS100" s="80">
        <v>0</v>
      </c>
      <c r="AT100" s="80">
        <v>0</v>
      </c>
      <c r="AU100" s="80">
        <v>0</v>
      </c>
      <c r="AV100" s="80">
        <v>0</v>
      </c>
      <c r="AW100" s="80">
        <v>0</v>
      </c>
      <c r="AX100" s="80">
        <v>0</v>
      </c>
      <c r="AY100" s="80">
        <v>0</v>
      </c>
      <c r="AZ100" s="80">
        <v>0</v>
      </c>
      <c r="BA100" s="80">
        <v>0</v>
      </c>
      <c r="BB100" s="80">
        <v>0</v>
      </c>
      <c r="BC100" s="80">
        <v>0</v>
      </c>
      <c r="BD100" s="80">
        <v>0</v>
      </c>
      <c r="BE100" s="80">
        <v>0</v>
      </c>
      <c r="BF100" s="80">
        <v>0</v>
      </c>
      <c r="BG100" s="80">
        <v>0</v>
      </c>
      <c r="BH100" s="80">
        <v>0</v>
      </c>
      <c r="BI100" s="80">
        <v>0</v>
      </c>
      <c r="BJ100" s="80">
        <v>0</v>
      </c>
      <c r="BK100" s="80">
        <v>0</v>
      </c>
      <c r="BL100" s="80">
        <v>0</v>
      </c>
      <c r="BM100" s="80">
        <v>70</v>
      </c>
      <c r="BN100" s="80">
        <v>0</v>
      </c>
      <c r="BO100" s="80">
        <v>0</v>
      </c>
      <c r="BP100" s="80">
        <v>0</v>
      </c>
      <c r="BQ100" s="80">
        <v>30</v>
      </c>
      <c r="BR100" s="80">
        <v>0</v>
      </c>
      <c r="BS100" s="80">
        <v>0</v>
      </c>
      <c r="BT100" s="81">
        <f t="shared" si="39"/>
        <v>182.22222222222223</v>
      </c>
      <c r="BU100" s="89">
        <v>0</v>
      </c>
      <c r="BV100" s="82">
        <v>0</v>
      </c>
      <c r="BW100" s="82">
        <v>20</v>
      </c>
      <c r="BX100" s="82">
        <v>0</v>
      </c>
      <c r="BY100" s="82">
        <v>0</v>
      </c>
      <c r="BZ100" s="82">
        <v>0</v>
      </c>
      <c r="CA100" s="82">
        <v>40</v>
      </c>
      <c r="CB100" s="82">
        <v>0</v>
      </c>
      <c r="CC100" s="82">
        <v>0</v>
      </c>
      <c r="CD100" s="82">
        <v>0</v>
      </c>
      <c r="CE100" s="82">
        <v>0</v>
      </c>
      <c r="CF100" s="82">
        <v>0</v>
      </c>
      <c r="CG100" s="82">
        <v>0</v>
      </c>
      <c r="CH100" s="82">
        <v>0</v>
      </c>
      <c r="CI100" s="82">
        <v>0</v>
      </c>
      <c r="CJ100" s="82">
        <v>0</v>
      </c>
      <c r="CK100" s="82">
        <v>20</v>
      </c>
      <c r="CL100" s="82">
        <v>20</v>
      </c>
      <c r="CM100" s="82">
        <v>0</v>
      </c>
      <c r="CN100" s="82">
        <v>0</v>
      </c>
      <c r="CO100" s="82">
        <v>0</v>
      </c>
      <c r="CP100" s="81">
        <f>(BU100*BU100+BV100*BV100+BW100*BW100+BX100*BX100+BY100*BY100+BZ100*BZ100+CA100*CA100+CB100*CB100+CC100*CC100+CD100*CD100+CE100*CE100+CF100*CF100+CG100*CG100+CH100*CH100+CI100*CI100+CJ100*CJ100+CK100*CK100+CL100*CL100+CM100*CM100+CN100*CN100+CO100*CO100)/21-10000/(21*21)</f>
        <v>110.65759637188209</v>
      </c>
      <c r="EK100" s="1"/>
    </row>
    <row r="101" spans="1:141">
      <c r="A101" s="1">
        <v>133</v>
      </c>
      <c r="B101" s="1" t="s">
        <v>413</v>
      </c>
      <c r="C101" s="57" t="s">
        <v>414</v>
      </c>
      <c r="D101" s="99" t="s">
        <v>207</v>
      </c>
      <c r="F101" s="59" t="s">
        <v>187</v>
      </c>
      <c r="G101" s="37">
        <v>146</v>
      </c>
      <c r="H101" s="60">
        <f t="shared" ref="H101:H136" si="41">G101/100</f>
        <v>1.46</v>
      </c>
      <c r="I101" s="37">
        <v>107</v>
      </c>
      <c r="J101" s="62">
        <f t="shared" si="40"/>
        <v>73.287671232876718</v>
      </c>
      <c r="K101" s="63" t="s">
        <v>300</v>
      </c>
      <c r="L101" s="64">
        <v>94</v>
      </c>
      <c r="M101" s="1">
        <v>92</v>
      </c>
      <c r="N101" s="1">
        <v>94</v>
      </c>
      <c r="O101" s="1">
        <v>95</v>
      </c>
      <c r="P101" s="1">
        <v>95</v>
      </c>
      <c r="Q101" s="65">
        <v>95</v>
      </c>
      <c r="R101" s="8">
        <v>10000</v>
      </c>
      <c r="S101" s="1">
        <v>25</v>
      </c>
      <c r="T101" s="1">
        <v>50</v>
      </c>
      <c r="U101" s="1">
        <v>18.399999999999999</v>
      </c>
      <c r="V101" s="1">
        <v>8.5</v>
      </c>
      <c r="W101" s="9">
        <v>9.6999999999999993</v>
      </c>
      <c r="X101" s="64">
        <v>20</v>
      </c>
      <c r="Y101" s="80">
        <v>50</v>
      </c>
      <c r="Z101" s="9">
        <v>30</v>
      </c>
      <c r="AA101" s="205">
        <v>11</v>
      </c>
      <c r="AC101" s="67">
        <v>11</v>
      </c>
      <c r="AQ101" s="79">
        <v>0</v>
      </c>
      <c r="AR101" s="80">
        <v>0</v>
      </c>
      <c r="AS101" s="80">
        <v>0</v>
      </c>
      <c r="AT101" s="80">
        <v>0</v>
      </c>
      <c r="AU101" s="80">
        <v>0</v>
      </c>
      <c r="AV101" s="80">
        <v>0</v>
      </c>
      <c r="AW101" s="80">
        <v>0</v>
      </c>
      <c r="AX101" s="80">
        <v>0</v>
      </c>
      <c r="AY101" s="80">
        <v>10</v>
      </c>
      <c r="AZ101" s="80">
        <v>0</v>
      </c>
      <c r="BA101" s="80">
        <v>0</v>
      </c>
      <c r="BB101" s="80">
        <v>0</v>
      </c>
      <c r="BC101" s="80">
        <v>0</v>
      </c>
      <c r="BD101" s="80">
        <v>0</v>
      </c>
      <c r="BE101" s="80">
        <v>0</v>
      </c>
      <c r="BF101" s="80">
        <v>0</v>
      </c>
      <c r="BG101" s="80">
        <v>0</v>
      </c>
      <c r="BH101" s="80">
        <v>0</v>
      </c>
      <c r="BI101" s="80">
        <v>0</v>
      </c>
      <c r="BJ101" s="80">
        <v>0</v>
      </c>
      <c r="BK101" s="80">
        <v>0</v>
      </c>
      <c r="BL101" s="80">
        <v>0</v>
      </c>
      <c r="BM101" s="80">
        <v>45</v>
      </c>
      <c r="BN101" s="80">
        <v>0</v>
      </c>
      <c r="BO101" s="80">
        <v>0</v>
      </c>
      <c r="BP101" s="80">
        <v>0</v>
      </c>
      <c r="BQ101" s="80">
        <v>45</v>
      </c>
      <c r="BR101" s="80">
        <v>0</v>
      </c>
      <c r="BS101" s="80">
        <v>0</v>
      </c>
      <c r="BT101" s="81">
        <f t="shared" si="39"/>
        <v>127.22222222222223</v>
      </c>
      <c r="BU101" s="89">
        <v>0</v>
      </c>
      <c r="BV101" s="82">
        <v>0</v>
      </c>
      <c r="BW101" s="82">
        <v>0</v>
      </c>
      <c r="BX101" s="82">
        <v>0</v>
      </c>
      <c r="BY101" s="82">
        <v>20</v>
      </c>
      <c r="BZ101" s="82">
        <v>0</v>
      </c>
      <c r="CA101" s="82">
        <v>0</v>
      </c>
      <c r="CB101" s="82">
        <v>0</v>
      </c>
      <c r="CC101" s="82">
        <v>0</v>
      </c>
      <c r="CD101" s="82">
        <v>40</v>
      </c>
      <c r="CE101" s="82">
        <v>0</v>
      </c>
      <c r="CF101" s="82">
        <v>0</v>
      </c>
      <c r="CG101" s="82">
        <v>0</v>
      </c>
      <c r="CH101" s="82">
        <v>0</v>
      </c>
      <c r="CI101" s="82">
        <v>0</v>
      </c>
      <c r="CJ101" s="82">
        <v>40</v>
      </c>
      <c r="CK101" s="82">
        <v>0</v>
      </c>
      <c r="CL101" s="82">
        <v>0</v>
      </c>
      <c r="CM101" s="82">
        <v>0</v>
      </c>
      <c r="CN101" s="82">
        <v>0</v>
      </c>
      <c r="CO101" s="82">
        <v>0</v>
      </c>
      <c r="CP101" s="81">
        <f>(BU101*BU101+BV101*BV101+BW101*BW101+BX101*BX101+BY101*BY101+BZ101*BZ101+CA101*CA101+CB101*CB101+CC101*CC101+CD101*CD101+CE101*CE101+CF101*CF101+CG101*CG101+CH101*CH101+CI101*CI101+CJ101*CJ101+CK101*CK101+CL101*CL101+CM101*CM101+CN101*CN101+CO101*CO101)/21-10000/(21*21)</f>
        <v>148.75283446712018</v>
      </c>
      <c r="EK101" s="1"/>
    </row>
    <row r="102" spans="1:141">
      <c r="A102" s="1">
        <v>134</v>
      </c>
      <c r="B102" s="1" t="s">
        <v>415</v>
      </c>
      <c r="C102" s="57" t="s">
        <v>416</v>
      </c>
      <c r="D102" s="99" t="s">
        <v>254</v>
      </c>
      <c r="F102" s="59" t="s">
        <v>187</v>
      </c>
      <c r="G102" s="37">
        <v>125</v>
      </c>
      <c r="H102" s="60">
        <f t="shared" si="41"/>
        <v>1.25</v>
      </c>
      <c r="I102" s="37">
        <v>122</v>
      </c>
      <c r="J102" s="62">
        <f t="shared" si="40"/>
        <v>97.6</v>
      </c>
      <c r="K102" s="63" t="s">
        <v>300</v>
      </c>
      <c r="L102" s="64">
        <v>94</v>
      </c>
      <c r="M102" s="1">
        <v>90</v>
      </c>
      <c r="N102" s="1">
        <v>96</v>
      </c>
      <c r="O102" s="1">
        <v>95</v>
      </c>
      <c r="P102" s="1">
        <v>93</v>
      </c>
      <c r="Q102" s="65">
        <v>96</v>
      </c>
      <c r="S102" s="1">
        <v>50</v>
      </c>
      <c r="T102" s="1">
        <v>100</v>
      </c>
      <c r="AQ102" s="79">
        <v>0</v>
      </c>
      <c r="AR102" s="80">
        <v>0</v>
      </c>
      <c r="AS102" s="80">
        <v>0</v>
      </c>
      <c r="AT102" s="80">
        <v>0</v>
      </c>
      <c r="AU102" s="80">
        <v>0</v>
      </c>
      <c r="AV102" s="80">
        <v>0</v>
      </c>
      <c r="AW102" s="80">
        <v>5</v>
      </c>
      <c r="AX102" s="80">
        <v>0</v>
      </c>
      <c r="AY102" s="80">
        <v>10</v>
      </c>
      <c r="AZ102" s="80">
        <v>0</v>
      </c>
      <c r="BA102" s="80">
        <v>0</v>
      </c>
      <c r="BB102" s="80">
        <v>0</v>
      </c>
      <c r="BC102" s="80">
        <v>5</v>
      </c>
      <c r="BD102" s="80">
        <v>0</v>
      </c>
      <c r="BE102" s="80">
        <v>0</v>
      </c>
      <c r="BF102" s="80">
        <v>0</v>
      </c>
      <c r="BG102" s="80">
        <v>0</v>
      </c>
      <c r="BH102" s="80">
        <v>0</v>
      </c>
      <c r="BI102" s="80">
        <v>10</v>
      </c>
      <c r="BJ102" s="80">
        <v>5</v>
      </c>
      <c r="BK102" s="80">
        <v>0</v>
      </c>
      <c r="BL102" s="80">
        <v>10</v>
      </c>
      <c r="BM102" s="80">
        <v>10</v>
      </c>
      <c r="BN102" s="80">
        <v>0</v>
      </c>
      <c r="BO102" s="80">
        <v>0</v>
      </c>
      <c r="BP102" s="80">
        <v>0</v>
      </c>
      <c r="BQ102" s="80">
        <v>45</v>
      </c>
      <c r="BR102" s="80">
        <v>0</v>
      </c>
      <c r="BS102" s="80">
        <v>0</v>
      </c>
      <c r="BT102" s="81">
        <f t="shared" si="39"/>
        <v>72.222222222222214</v>
      </c>
      <c r="BU102" s="89">
        <v>30</v>
      </c>
      <c r="BV102" s="82">
        <v>55</v>
      </c>
      <c r="BW102" s="82">
        <v>0</v>
      </c>
      <c r="BX102" s="82">
        <v>0</v>
      </c>
      <c r="BY102" s="82">
        <v>0</v>
      </c>
      <c r="BZ102" s="82">
        <v>0</v>
      </c>
      <c r="CA102" s="82">
        <v>0</v>
      </c>
      <c r="CB102" s="82">
        <v>0</v>
      </c>
      <c r="CC102" s="82">
        <v>0</v>
      </c>
      <c r="CD102" s="82">
        <v>0</v>
      </c>
      <c r="CE102" s="82">
        <v>0</v>
      </c>
      <c r="CF102" s="82">
        <v>0</v>
      </c>
      <c r="CG102" s="82">
        <v>0</v>
      </c>
      <c r="CH102" s="82">
        <v>0</v>
      </c>
      <c r="CI102" s="82">
        <v>0</v>
      </c>
      <c r="CJ102" s="82">
        <v>0</v>
      </c>
      <c r="CK102" s="82">
        <v>15</v>
      </c>
      <c r="CL102" s="82">
        <v>0</v>
      </c>
      <c r="CM102" s="82">
        <v>0</v>
      </c>
      <c r="CN102" s="82">
        <v>0</v>
      </c>
      <c r="CO102" s="82">
        <v>0</v>
      </c>
      <c r="CP102" s="81">
        <f>(BU102*BU102+BV102*BV102+BW102*BW102+BX102*BX102+BY102*BY102+BZ102*BZ102+CA102*CA102+CB102*CB102+CC102*CC102+CD102*CD102+CE102*CE102+CF102*CF102+CG102*CG102+CH102*CH102+CI102*CI102+CJ102*CJ102+CK102*CK102+CL102*CL102+CM102*CM102+CN102*CN102+CO102*CO102)/21-10000/(21*21)</f>
        <v>174.94331065759638</v>
      </c>
      <c r="EK102" s="1"/>
    </row>
    <row r="103" spans="1:141">
      <c r="A103" s="1">
        <v>135</v>
      </c>
      <c r="B103" s="1" t="s">
        <v>417</v>
      </c>
      <c r="C103" s="57" t="s">
        <v>418</v>
      </c>
      <c r="D103" s="99" t="s">
        <v>150</v>
      </c>
      <c r="F103" s="59" t="s">
        <v>187</v>
      </c>
      <c r="G103" s="37">
        <v>184</v>
      </c>
      <c r="H103" s="60">
        <f t="shared" si="41"/>
        <v>1.84</v>
      </c>
      <c r="I103" s="37">
        <v>178</v>
      </c>
      <c r="J103" s="62">
        <f t="shared" si="40"/>
        <v>96.739130434782609</v>
      </c>
      <c r="K103" s="63" t="s">
        <v>300</v>
      </c>
      <c r="L103" s="64">
        <v>94</v>
      </c>
      <c r="M103" s="1">
        <v>92</v>
      </c>
      <c r="N103" s="1">
        <v>97</v>
      </c>
      <c r="O103" s="1">
        <v>90</v>
      </c>
      <c r="P103" s="1">
        <v>95</v>
      </c>
      <c r="Q103" s="65">
        <v>96</v>
      </c>
      <c r="R103" s="8">
        <v>10000</v>
      </c>
      <c r="S103" s="1">
        <v>25</v>
      </c>
      <c r="T103" s="1">
        <v>50</v>
      </c>
      <c r="U103" s="287">
        <v>15.6</v>
      </c>
      <c r="V103" s="287">
        <v>8.5</v>
      </c>
      <c r="W103" s="288">
        <v>9.1999999999999993</v>
      </c>
      <c r="X103" s="64">
        <v>10</v>
      </c>
      <c r="Y103" s="80">
        <v>60</v>
      </c>
      <c r="Z103" s="9">
        <v>30</v>
      </c>
      <c r="AJ103" s="31">
        <v>14</v>
      </c>
      <c r="AQ103" s="79">
        <v>0</v>
      </c>
      <c r="AR103" s="80">
        <v>0</v>
      </c>
      <c r="AS103" s="80">
        <v>0</v>
      </c>
      <c r="AT103" s="80">
        <v>0</v>
      </c>
      <c r="AU103" s="80">
        <v>0</v>
      </c>
      <c r="AV103" s="80">
        <v>0</v>
      </c>
      <c r="AW103" s="80">
        <v>0</v>
      </c>
      <c r="AX103" s="80">
        <v>0</v>
      </c>
      <c r="AY103" s="80">
        <v>15</v>
      </c>
      <c r="AZ103" s="80">
        <v>0</v>
      </c>
      <c r="BA103" s="80">
        <v>0</v>
      </c>
      <c r="BB103" s="80">
        <v>0</v>
      </c>
      <c r="BC103" s="80">
        <v>0</v>
      </c>
      <c r="BD103" s="80">
        <v>0</v>
      </c>
      <c r="BE103" s="80">
        <v>0</v>
      </c>
      <c r="BF103" s="80">
        <v>0</v>
      </c>
      <c r="BG103" s="80">
        <v>10</v>
      </c>
      <c r="BH103" s="80">
        <v>0</v>
      </c>
      <c r="BI103" s="80">
        <v>0</v>
      </c>
      <c r="BJ103" s="80">
        <v>10</v>
      </c>
      <c r="BK103" s="80">
        <v>0</v>
      </c>
      <c r="BL103" s="80">
        <v>0</v>
      </c>
      <c r="BM103" s="80">
        <v>0</v>
      </c>
      <c r="BN103" s="80">
        <v>0</v>
      </c>
      <c r="BO103" s="80">
        <v>50</v>
      </c>
      <c r="BP103" s="80">
        <v>5</v>
      </c>
      <c r="BQ103" s="80">
        <v>0</v>
      </c>
      <c r="BR103" s="80">
        <v>0</v>
      </c>
      <c r="BS103" s="80">
        <v>10</v>
      </c>
      <c r="BT103" s="81">
        <f t="shared" si="39"/>
        <v>90.555555555555557</v>
      </c>
      <c r="BU103" s="89">
        <v>20</v>
      </c>
      <c r="BV103" s="82">
        <v>0</v>
      </c>
      <c r="BW103" s="82">
        <v>10</v>
      </c>
      <c r="BX103" s="82">
        <v>30</v>
      </c>
      <c r="BY103" s="82">
        <v>0</v>
      </c>
      <c r="BZ103" s="82">
        <v>0</v>
      </c>
      <c r="CA103" s="82">
        <v>0</v>
      </c>
      <c r="CB103" s="82">
        <v>0</v>
      </c>
      <c r="CC103" s="82">
        <v>0</v>
      </c>
      <c r="CD103" s="82">
        <v>20</v>
      </c>
      <c r="CE103" s="82">
        <v>0</v>
      </c>
      <c r="CF103" s="82">
        <v>0</v>
      </c>
      <c r="CG103" s="82">
        <v>10</v>
      </c>
      <c r="CH103" s="82">
        <v>0</v>
      </c>
      <c r="CI103" s="82">
        <v>0</v>
      </c>
      <c r="CJ103" s="82">
        <v>0</v>
      </c>
      <c r="CK103" s="82">
        <v>10</v>
      </c>
      <c r="CL103" s="82">
        <v>0</v>
      </c>
      <c r="CM103" s="82">
        <v>0</v>
      </c>
      <c r="CN103" s="82">
        <v>0</v>
      </c>
      <c r="CO103" s="82">
        <v>0</v>
      </c>
      <c r="CP103" s="81">
        <f>(BU103*BU103+BV103*BV103+BW103*BW103+BX103*BX103+BY103*BY103+BZ103*BZ103+CA103*CA103+CB103*CB103+CC103*CC103+CD103*CD103+CE103*CE103+CF103*CF103+CG103*CG103+CH103*CH103+CI103*CI103+CJ103*CJ103+CK103*CK103+CL103*CL103+CM103*CM103+CN103*CN103+CO103*CO103)/21-10000/(21*21)</f>
        <v>72.562358276643991</v>
      </c>
      <c r="EK103" s="1"/>
    </row>
    <row r="104" spans="1:141">
      <c r="A104" s="1">
        <v>140</v>
      </c>
      <c r="B104" s="1" t="s">
        <v>424</v>
      </c>
      <c r="C104" s="57" t="s">
        <v>425</v>
      </c>
      <c r="D104" s="99" t="s">
        <v>150</v>
      </c>
      <c r="E104" s="2" t="s">
        <v>421</v>
      </c>
      <c r="F104" s="123" t="s">
        <v>157</v>
      </c>
      <c r="G104" s="37">
        <v>38</v>
      </c>
      <c r="H104" s="60">
        <f t="shared" si="41"/>
        <v>0.38</v>
      </c>
      <c r="I104" s="37">
        <v>35</v>
      </c>
      <c r="J104" s="62">
        <f t="shared" si="40"/>
        <v>92.10526315789474</v>
      </c>
      <c r="K104" s="63" t="s">
        <v>300</v>
      </c>
      <c r="L104" s="64">
        <v>94</v>
      </c>
      <c r="M104" s="1">
        <v>89</v>
      </c>
      <c r="N104" s="1">
        <v>97</v>
      </c>
      <c r="O104" s="1">
        <v>92</v>
      </c>
      <c r="P104" s="1">
        <v>95</v>
      </c>
      <c r="Q104" s="65">
        <v>94</v>
      </c>
      <c r="R104" s="8">
        <v>25000</v>
      </c>
      <c r="S104" s="1">
        <v>25</v>
      </c>
      <c r="T104" s="1">
        <v>50</v>
      </c>
      <c r="X104" s="64">
        <v>5</v>
      </c>
      <c r="Y104" s="82">
        <v>30</v>
      </c>
      <c r="Z104" s="9">
        <v>65</v>
      </c>
      <c r="AQ104" s="79">
        <v>0</v>
      </c>
      <c r="AR104" s="80">
        <v>0</v>
      </c>
      <c r="AS104" s="80">
        <v>0</v>
      </c>
      <c r="AT104" s="80">
        <v>0</v>
      </c>
      <c r="AU104" s="80">
        <v>0</v>
      </c>
      <c r="AV104" s="80">
        <v>0</v>
      </c>
      <c r="AW104" s="80">
        <v>0</v>
      </c>
      <c r="AX104" s="80">
        <v>0</v>
      </c>
      <c r="AY104" s="80">
        <v>40</v>
      </c>
      <c r="AZ104" s="80">
        <v>0</v>
      </c>
      <c r="BA104" s="80">
        <v>0</v>
      </c>
      <c r="BB104" s="80">
        <v>0</v>
      </c>
      <c r="BC104" s="80">
        <v>0</v>
      </c>
      <c r="BD104" s="80">
        <v>0</v>
      </c>
      <c r="BE104" s="80">
        <v>0</v>
      </c>
      <c r="BF104" s="80">
        <v>0</v>
      </c>
      <c r="BG104" s="80">
        <v>0</v>
      </c>
      <c r="BH104" s="80">
        <v>0</v>
      </c>
      <c r="BI104" s="80">
        <v>0</v>
      </c>
      <c r="BJ104" s="80">
        <v>0</v>
      </c>
      <c r="BK104" s="80">
        <v>0</v>
      </c>
      <c r="BL104" s="80">
        <v>0</v>
      </c>
      <c r="BM104" s="80">
        <v>20</v>
      </c>
      <c r="BN104" s="80">
        <v>0</v>
      </c>
      <c r="BO104" s="80">
        <v>20</v>
      </c>
      <c r="BP104" s="80">
        <v>0</v>
      </c>
      <c r="BQ104" s="80">
        <v>20</v>
      </c>
      <c r="BR104" s="80">
        <v>0</v>
      </c>
      <c r="BS104" s="80">
        <v>0</v>
      </c>
      <c r="BT104" s="81">
        <f t="shared" si="39"/>
        <v>82.222222222222214</v>
      </c>
      <c r="BU104" s="89">
        <v>0</v>
      </c>
      <c r="BV104" s="82">
        <v>0</v>
      </c>
      <c r="BW104" s="82">
        <v>15</v>
      </c>
      <c r="BX104" s="82">
        <v>0</v>
      </c>
      <c r="BY104" s="82">
        <v>0</v>
      </c>
      <c r="BZ104" s="82">
        <v>0</v>
      </c>
      <c r="CA104" s="82">
        <v>20</v>
      </c>
      <c r="CB104" s="82">
        <v>0</v>
      </c>
      <c r="CC104" s="82">
        <v>0</v>
      </c>
      <c r="CD104" s="82">
        <v>0</v>
      </c>
      <c r="CE104" s="82">
        <v>15</v>
      </c>
      <c r="CF104" s="82">
        <v>0</v>
      </c>
      <c r="CG104" s="82">
        <v>0</v>
      </c>
      <c r="CH104" s="82">
        <v>0</v>
      </c>
      <c r="CI104" s="82">
        <v>0</v>
      </c>
      <c r="CJ104" s="82">
        <v>0</v>
      </c>
      <c r="CK104" s="82">
        <v>20</v>
      </c>
      <c r="CL104" s="82">
        <v>30</v>
      </c>
      <c r="CM104" s="82">
        <v>0</v>
      </c>
      <c r="CN104" s="82">
        <v>0</v>
      </c>
      <c r="CO104" s="82">
        <v>0</v>
      </c>
      <c r="CP104" s="81">
        <f t="shared" ref="CP104:CP109" si="42">(BU104*BU104+BV104*BV104+BW104*BW104+BX104*BX104+BY104*BY104+BZ104*BZ104+CA104*CA104+CB104*CB104+CC104*CC104+CD104*CD104+CE104*CE104+CF104*CF104+CG104*CG104+CH104*CH104+CI104*CI104+CJ104*CJ104+CK104*CK104+CL104*CL104+CM104*CM104+CN104*CN104+CO104*CO104)/21-10000/(21*21)</f>
        <v>79.70521541950113</v>
      </c>
      <c r="EK104" s="1"/>
    </row>
    <row r="105" spans="1:141">
      <c r="A105" s="1">
        <v>141</v>
      </c>
      <c r="B105" s="1" t="s">
        <v>426</v>
      </c>
      <c r="C105" s="1" t="s">
        <v>427</v>
      </c>
      <c r="D105" s="99" t="s">
        <v>146</v>
      </c>
      <c r="F105" s="59" t="s">
        <v>187</v>
      </c>
      <c r="G105" s="37">
        <v>122</v>
      </c>
      <c r="H105" s="60">
        <f t="shared" si="41"/>
        <v>1.22</v>
      </c>
      <c r="I105" s="37">
        <v>119</v>
      </c>
      <c r="J105" s="62">
        <f t="shared" si="40"/>
        <v>97.540983606557376</v>
      </c>
      <c r="K105" s="63" t="s">
        <v>300</v>
      </c>
      <c r="L105" s="64">
        <v>93</v>
      </c>
      <c r="M105" s="1">
        <v>88</v>
      </c>
      <c r="N105" s="1">
        <v>97</v>
      </c>
      <c r="O105" s="1">
        <v>92</v>
      </c>
      <c r="P105" s="1">
        <v>93</v>
      </c>
      <c r="Q105" s="65">
        <v>97</v>
      </c>
      <c r="R105" s="8">
        <v>50000</v>
      </c>
      <c r="S105" s="1">
        <v>50</v>
      </c>
      <c r="T105" s="1">
        <v>100</v>
      </c>
      <c r="X105" s="64">
        <v>20</v>
      </c>
      <c r="Y105" s="82">
        <v>50</v>
      </c>
      <c r="Z105" s="9">
        <v>30</v>
      </c>
      <c r="AQ105" s="79">
        <v>0</v>
      </c>
      <c r="AR105" s="80">
        <v>0</v>
      </c>
      <c r="AS105" s="80">
        <v>0</v>
      </c>
      <c r="AT105" s="80">
        <v>0</v>
      </c>
      <c r="AU105" s="80">
        <v>0</v>
      </c>
      <c r="AV105" s="80">
        <v>0</v>
      </c>
      <c r="AW105" s="80">
        <v>0</v>
      </c>
      <c r="AX105" s="80">
        <v>0</v>
      </c>
      <c r="AY105" s="80">
        <v>40</v>
      </c>
      <c r="AZ105" s="80">
        <v>0</v>
      </c>
      <c r="BA105" s="80">
        <v>0</v>
      </c>
      <c r="BB105" s="80">
        <v>0</v>
      </c>
      <c r="BC105" s="80">
        <v>0</v>
      </c>
      <c r="BD105" s="80">
        <v>0</v>
      </c>
      <c r="BE105" s="80">
        <v>0</v>
      </c>
      <c r="BF105" s="80">
        <v>0</v>
      </c>
      <c r="BG105" s="80">
        <v>0</v>
      </c>
      <c r="BH105" s="80">
        <v>0</v>
      </c>
      <c r="BI105" s="80">
        <v>0</v>
      </c>
      <c r="BJ105" s="80">
        <v>0</v>
      </c>
      <c r="BK105" s="80">
        <v>0</v>
      </c>
      <c r="BL105" s="80">
        <v>0</v>
      </c>
      <c r="BM105" s="80">
        <v>40</v>
      </c>
      <c r="BN105" s="80">
        <v>0</v>
      </c>
      <c r="BO105" s="80">
        <v>0</v>
      </c>
      <c r="BP105" s="80">
        <v>0</v>
      </c>
      <c r="BQ105" s="80">
        <v>20</v>
      </c>
      <c r="BR105" s="80">
        <v>0</v>
      </c>
      <c r="BS105" s="80">
        <v>0</v>
      </c>
      <c r="BT105" s="81">
        <f t="shared" si="39"/>
        <v>108.88888888888889</v>
      </c>
      <c r="BU105" s="89">
        <v>0</v>
      </c>
      <c r="BV105" s="82">
        <v>0</v>
      </c>
      <c r="BW105" s="82">
        <v>25</v>
      </c>
      <c r="BX105" s="82">
        <v>0</v>
      </c>
      <c r="BY105" s="82">
        <v>20</v>
      </c>
      <c r="BZ105" s="82">
        <v>0</v>
      </c>
      <c r="CA105" s="82">
        <v>0</v>
      </c>
      <c r="CB105" s="82">
        <v>0</v>
      </c>
      <c r="CC105" s="82">
        <v>0</v>
      </c>
      <c r="CD105" s="82">
        <v>20</v>
      </c>
      <c r="CE105" s="82">
        <v>15</v>
      </c>
      <c r="CF105" s="82">
        <v>0</v>
      </c>
      <c r="CG105" s="82">
        <v>0</v>
      </c>
      <c r="CH105" s="82">
        <v>0</v>
      </c>
      <c r="CI105" s="82">
        <v>0</v>
      </c>
      <c r="CJ105" s="82">
        <v>0</v>
      </c>
      <c r="CK105" s="82">
        <v>0</v>
      </c>
      <c r="CL105" s="82">
        <v>10</v>
      </c>
      <c r="CM105" s="82">
        <v>0</v>
      </c>
      <c r="CN105" s="82">
        <v>10</v>
      </c>
      <c r="CO105" s="82">
        <v>0</v>
      </c>
      <c r="CP105" s="81">
        <f t="shared" si="42"/>
        <v>65.419501133786852</v>
      </c>
      <c r="EK105" s="1"/>
    </row>
    <row r="106" spans="1:141">
      <c r="A106" s="1">
        <v>142</v>
      </c>
      <c r="B106" s="1" t="s">
        <v>428</v>
      </c>
      <c r="C106" s="57" t="s">
        <v>429</v>
      </c>
      <c r="D106" s="99" t="s">
        <v>254</v>
      </c>
      <c r="E106" s="121" t="s">
        <v>150</v>
      </c>
      <c r="F106" s="59" t="s">
        <v>187</v>
      </c>
      <c r="G106" s="37">
        <v>152</v>
      </c>
      <c r="H106" s="60">
        <f t="shared" si="41"/>
        <v>1.52</v>
      </c>
      <c r="I106" s="37">
        <v>135</v>
      </c>
      <c r="J106" s="62">
        <f t="shared" si="40"/>
        <v>88.815789473684205</v>
      </c>
      <c r="K106" s="63" t="s">
        <v>300</v>
      </c>
      <c r="L106" s="64">
        <v>93</v>
      </c>
      <c r="M106" s="1">
        <v>91</v>
      </c>
      <c r="N106" s="1">
        <v>97</v>
      </c>
      <c r="O106" s="1">
        <v>91</v>
      </c>
      <c r="P106" s="1">
        <v>94</v>
      </c>
      <c r="Q106" s="65">
        <v>95</v>
      </c>
      <c r="R106" s="8">
        <v>5000</v>
      </c>
      <c r="S106" s="1">
        <v>25</v>
      </c>
      <c r="T106" s="1">
        <v>50</v>
      </c>
      <c r="X106" s="64">
        <v>11</v>
      </c>
      <c r="Y106" s="82">
        <v>59</v>
      </c>
      <c r="Z106" s="9">
        <v>30</v>
      </c>
      <c r="AQ106" s="79">
        <v>0</v>
      </c>
      <c r="AR106" s="80">
        <v>0</v>
      </c>
      <c r="AS106" s="80">
        <v>0</v>
      </c>
      <c r="AT106" s="80">
        <v>0</v>
      </c>
      <c r="AU106" s="80">
        <v>0</v>
      </c>
      <c r="AV106" s="80">
        <v>0</v>
      </c>
      <c r="AW106" s="80">
        <v>0</v>
      </c>
      <c r="AX106" s="80">
        <v>0</v>
      </c>
      <c r="AY106" s="80">
        <v>50</v>
      </c>
      <c r="AZ106" s="80">
        <v>0</v>
      </c>
      <c r="BA106" s="80">
        <v>15</v>
      </c>
      <c r="BB106" s="80">
        <v>0</v>
      </c>
      <c r="BC106" s="80">
        <v>0</v>
      </c>
      <c r="BD106" s="80">
        <v>0</v>
      </c>
      <c r="BE106" s="80">
        <v>0</v>
      </c>
      <c r="BF106" s="80">
        <v>0</v>
      </c>
      <c r="BG106" s="80">
        <v>0</v>
      </c>
      <c r="BH106" s="80">
        <v>0</v>
      </c>
      <c r="BI106" s="80">
        <v>10</v>
      </c>
      <c r="BJ106" s="80">
        <v>0</v>
      </c>
      <c r="BK106" s="80">
        <v>0</v>
      </c>
      <c r="BL106" s="80">
        <v>0</v>
      </c>
      <c r="BM106" s="80">
        <v>0</v>
      </c>
      <c r="BN106" s="80">
        <v>0</v>
      </c>
      <c r="BO106" s="80">
        <v>0</v>
      </c>
      <c r="BP106" s="80">
        <v>0</v>
      </c>
      <c r="BQ106" s="80">
        <v>25</v>
      </c>
      <c r="BR106" s="80">
        <v>0</v>
      </c>
      <c r="BS106" s="80">
        <v>0</v>
      </c>
      <c r="BT106" s="81">
        <f t="shared" si="39"/>
        <v>103.88888888888889</v>
      </c>
      <c r="BU106" s="89">
        <v>0</v>
      </c>
      <c r="BV106" s="82">
        <v>0</v>
      </c>
      <c r="BW106" s="82">
        <v>20</v>
      </c>
      <c r="BX106" s="82">
        <v>25</v>
      </c>
      <c r="BY106" s="82">
        <v>0</v>
      </c>
      <c r="BZ106" s="82">
        <v>25</v>
      </c>
      <c r="CA106" s="82">
        <v>0</v>
      </c>
      <c r="CB106" s="82">
        <v>0</v>
      </c>
      <c r="CC106" s="82">
        <v>0</v>
      </c>
      <c r="CD106" s="82">
        <v>0</v>
      </c>
      <c r="CE106" s="82">
        <v>0</v>
      </c>
      <c r="CF106" s="82">
        <v>0</v>
      </c>
      <c r="CG106" s="82">
        <v>0</v>
      </c>
      <c r="CH106" s="82">
        <v>10</v>
      </c>
      <c r="CI106" s="82">
        <v>0</v>
      </c>
      <c r="CJ106" s="82">
        <v>0</v>
      </c>
      <c r="CK106" s="82">
        <v>10</v>
      </c>
      <c r="CL106" s="82">
        <v>0</v>
      </c>
      <c r="CM106" s="82">
        <v>10</v>
      </c>
      <c r="CN106" s="82">
        <v>0</v>
      </c>
      <c r="CO106" s="82">
        <v>0</v>
      </c>
      <c r="CP106" s="81">
        <f t="shared" si="42"/>
        <v>70.181405895691611</v>
      </c>
      <c r="EK106" s="1"/>
    </row>
    <row r="107" spans="1:141">
      <c r="A107" s="1">
        <v>143</v>
      </c>
      <c r="B107" s="1" t="s">
        <v>430</v>
      </c>
      <c r="C107" s="57" t="s">
        <v>431</v>
      </c>
      <c r="D107" s="99" t="s">
        <v>432</v>
      </c>
      <c r="F107" s="59" t="s">
        <v>187</v>
      </c>
      <c r="G107" s="37">
        <v>109</v>
      </c>
      <c r="H107" s="60">
        <f t="shared" si="41"/>
        <v>1.0900000000000001</v>
      </c>
      <c r="I107" s="37">
        <v>88</v>
      </c>
      <c r="J107" s="62">
        <f t="shared" si="40"/>
        <v>80.733944954128447</v>
      </c>
      <c r="K107" s="63" t="s">
        <v>300</v>
      </c>
      <c r="L107" s="64">
        <v>93</v>
      </c>
      <c r="M107" s="1">
        <v>91</v>
      </c>
      <c r="N107" s="1">
        <v>94</v>
      </c>
      <c r="O107" s="1">
        <v>92</v>
      </c>
      <c r="P107" s="1">
        <v>94</v>
      </c>
      <c r="Q107" s="65">
        <v>96</v>
      </c>
      <c r="R107" s="8">
        <v>10000</v>
      </c>
      <c r="S107" s="1">
        <v>25</v>
      </c>
      <c r="T107" s="1">
        <v>50</v>
      </c>
      <c r="X107" s="64">
        <v>10</v>
      </c>
      <c r="Y107" s="82">
        <v>45</v>
      </c>
      <c r="Z107" s="9">
        <v>45</v>
      </c>
      <c r="AQ107" s="79">
        <v>0</v>
      </c>
      <c r="AR107" s="80">
        <v>0</v>
      </c>
      <c r="AS107" s="80">
        <v>0</v>
      </c>
      <c r="AT107" s="80">
        <v>0</v>
      </c>
      <c r="AU107" s="80">
        <v>0</v>
      </c>
      <c r="AV107" s="80">
        <v>0</v>
      </c>
      <c r="AW107" s="80">
        <v>0</v>
      </c>
      <c r="AX107" s="80">
        <v>0</v>
      </c>
      <c r="AY107" s="80">
        <v>50</v>
      </c>
      <c r="AZ107" s="80">
        <v>0</v>
      </c>
      <c r="BA107" s="80">
        <v>0</v>
      </c>
      <c r="BB107" s="80">
        <v>10</v>
      </c>
      <c r="BC107" s="80">
        <v>0</v>
      </c>
      <c r="BD107" s="80">
        <v>0</v>
      </c>
      <c r="BE107" s="80">
        <v>0</v>
      </c>
      <c r="BF107" s="80">
        <v>0</v>
      </c>
      <c r="BG107" s="80">
        <v>0</v>
      </c>
      <c r="BH107" s="80">
        <v>0</v>
      </c>
      <c r="BI107" s="80">
        <v>0</v>
      </c>
      <c r="BJ107" s="80">
        <v>0</v>
      </c>
      <c r="BK107" s="80">
        <v>0</v>
      </c>
      <c r="BL107" s="80">
        <v>0</v>
      </c>
      <c r="BM107" s="80">
        <v>0</v>
      </c>
      <c r="BN107" s="80">
        <v>0</v>
      </c>
      <c r="BO107" s="80">
        <v>0</v>
      </c>
      <c r="BP107" s="80">
        <v>0</v>
      </c>
      <c r="BQ107" s="80">
        <v>40</v>
      </c>
      <c r="BR107" s="80">
        <v>0</v>
      </c>
      <c r="BS107" s="80">
        <v>0</v>
      </c>
      <c r="BT107" s="81">
        <f t="shared" si="39"/>
        <v>128.88888888888889</v>
      </c>
      <c r="BU107" s="89">
        <v>0</v>
      </c>
      <c r="BV107" s="82">
        <v>0</v>
      </c>
      <c r="BW107" s="82">
        <v>10</v>
      </c>
      <c r="BX107" s="82">
        <v>0</v>
      </c>
      <c r="BY107" s="82">
        <v>45</v>
      </c>
      <c r="BZ107" s="82">
        <v>0</v>
      </c>
      <c r="CA107" s="82">
        <v>0</v>
      </c>
      <c r="CB107" s="82">
        <v>0</v>
      </c>
      <c r="CC107" s="82">
        <v>0</v>
      </c>
      <c r="CD107" s="82">
        <v>0</v>
      </c>
      <c r="CE107" s="82">
        <v>0</v>
      </c>
      <c r="CF107" s="82">
        <v>0</v>
      </c>
      <c r="CG107" s="82">
        <v>0</v>
      </c>
      <c r="CH107" s="82">
        <v>0</v>
      </c>
      <c r="CI107" s="82">
        <v>0</v>
      </c>
      <c r="CJ107" s="82">
        <v>0</v>
      </c>
      <c r="CK107" s="82">
        <v>0</v>
      </c>
      <c r="CL107" s="82">
        <v>0</v>
      </c>
      <c r="CM107" s="82">
        <v>0</v>
      </c>
      <c r="CN107" s="82">
        <v>45</v>
      </c>
      <c r="CO107" s="82">
        <v>0</v>
      </c>
      <c r="CP107" s="81">
        <f t="shared" si="42"/>
        <v>174.94331065759638</v>
      </c>
      <c r="EK107" s="1"/>
    </row>
    <row r="108" spans="1:141" ht="16.5">
      <c r="A108" s="1">
        <v>144</v>
      </c>
      <c r="B108" s="1" t="s">
        <v>433</v>
      </c>
      <c r="C108" s="57" t="s">
        <v>434</v>
      </c>
      <c r="D108" s="99" t="s">
        <v>435</v>
      </c>
      <c r="E108" s="101" t="s">
        <v>436</v>
      </c>
      <c r="F108" s="84" t="s">
        <v>187</v>
      </c>
      <c r="G108" s="37">
        <v>163</v>
      </c>
      <c r="H108" s="60">
        <f t="shared" si="41"/>
        <v>1.63</v>
      </c>
      <c r="I108" s="37">
        <v>132</v>
      </c>
      <c r="J108" s="62">
        <f t="shared" si="40"/>
        <v>80.981595092024534</v>
      </c>
      <c r="K108" s="63" t="s">
        <v>300</v>
      </c>
      <c r="L108" s="64">
        <v>93</v>
      </c>
      <c r="M108" s="1">
        <v>88</v>
      </c>
      <c r="N108" s="1">
        <v>97</v>
      </c>
      <c r="O108" s="1">
        <v>92</v>
      </c>
      <c r="P108" s="1">
        <v>94</v>
      </c>
      <c r="Q108" s="65">
        <v>95</v>
      </c>
      <c r="R108" s="8">
        <v>25000</v>
      </c>
      <c r="S108" s="1">
        <v>50</v>
      </c>
      <c r="T108" s="1">
        <v>100</v>
      </c>
      <c r="X108" s="64">
        <v>50</v>
      </c>
      <c r="Y108" s="82">
        <v>50</v>
      </c>
      <c r="Z108" s="9">
        <v>0</v>
      </c>
      <c r="AQ108" s="79">
        <v>0</v>
      </c>
      <c r="AR108" s="80">
        <v>0</v>
      </c>
      <c r="AS108" s="80">
        <v>0</v>
      </c>
      <c r="AT108" s="80">
        <v>0</v>
      </c>
      <c r="AU108" s="80">
        <v>0</v>
      </c>
      <c r="AV108" s="80">
        <v>0</v>
      </c>
      <c r="AW108" s="80">
        <v>0</v>
      </c>
      <c r="AX108" s="80">
        <v>0</v>
      </c>
      <c r="AY108" s="80">
        <v>0</v>
      </c>
      <c r="AZ108" s="80">
        <v>0</v>
      </c>
      <c r="BA108" s="80">
        <v>0</v>
      </c>
      <c r="BB108" s="80">
        <v>0</v>
      </c>
      <c r="BC108" s="80">
        <v>0</v>
      </c>
      <c r="BD108" s="80">
        <v>0</v>
      </c>
      <c r="BE108" s="80">
        <v>0</v>
      </c>
      <c r="BF108" s="80">
        <v>0</v>
      </c>
      <c r="BG108" s="80">
        <v>0</v>
      </c>
      <c r="BH108" s="80">
        <v>0</v>
      </c>
      <c r="BI108" s="80">
        <v>0</v>
      </c>
      <c r="BJ108" s="80">
        <v>0</v>
      </c>
      <c r="BK108" s="80">
        <v>25</v>
      </c>
      <c r="BL108" s="80">
        <v>0</v>
      </c>
      <c r="BM108" s="80">
        <v>0</v>
      </c>
      <c r="BN108" s="80">
        <v>0</v>
      </c>
      <c r="BO108" s="80">
        <v>0</v>
      </c>
      <c r="BP108" s="80">
        <v>0</v>
      </c>
      <c r="BQ108" s="80">
        <v>75</v>
      </c>
      <c r="BR108" s="80">
        <v>0</v>
      </c>
      <c r="BS108" s="80">
        <v>0</v>
      </c>
      <c r="BT108" s="81">
        <f t="shared" si="39"/>
        <v>197.22222222222223</v>
      </c>
      <c r="BU108" s="89">
        <v>0</v>
      </c>
      <c r="BV108" s="82">
        <v>0</v>
      </c>
      <c r="BW108" s="82">
        <v>0</v>
      </c>
      <c r="BX108" s="82">
        <v>0</v>
      </c>
      <c r="BY108" s="82">
        <v>0</v>
      </c>
      <c r="BZ108" s="82">
        <v>0</v>
      </c>
      <c r="CA108" s="82">
        <v>0</v>
      </c>
      <c r="CB108" s="82">
        <v>0</v>
      </c>
      <c r="CC108" s="82">
        <v>0</v>
      </c>
      <c r="CD108" s="82">
        <v>0</v>
      </c>
      <c r="CE108" s="82">
        <v>0</v>
      </c>
      <c r="CF108" s="82">
        <v>0</v>
      </c>
      <c r="CG108" s="82">
        <v>0</v>
      </c>
      <c r="CH108" s="82">
        <v>0</v>
      </c>
      <c r="CI108" s="82">
        <v>0</v>
      </c>
      <c r="CJ108" s="82">
        <v>0</v>
      </c>
      <c r="CK108" s="82">
        <v>0</v>
      </c>
      <c r="CL108" s="82">
        <v>0</v>
      </c>
      <c r="CM108" s="82">
        <v>100</v>
      </c>
      <c r="CN108" s="82">
        <v>0</v>
      </c>
      <c r="CO108" s="82">
        <v>0</v>
      </c>
      <c r="CP108" s="81">
        <f t="shared" si="42"/>
        <v>453.51473922902494</v>
      </c>
      <c r="EK108" s="1"/>
    </row>
    <row r="109" spans="1:141" ht="16.5">
      <c r="A109" s="1">
        <v>145</v>
      </c>
      <c r="B109" s="1" t="s">
        <v>437</v>
      </c>
      <c r="C109" s="57" t="s">
        <v>438</v>
      </c>
      <c r="D109" s="99" t="s">
        <v>146</v>
      </c>
      <c r="E109" s="101" t="s">
        <v>439</v>
      </c>
      <c r="F109" s="84" t="s">
        <v>187</v>
      </c>
      <c r="G109" s="37">
        <v>80</v>
      </c>
      <c r="H109" s="60">
        <f t="shared" si="41"/>
        <v>0.8</v>
      </c>
      <c r="I109" s="37">
        <v>74</v>
      </c>
      <c r="J109" s="62">
        <f t="shared" si="40"/>
        <v>92.5</v>
      </c>
      <c r="K109" s="63" t="s">
        <v>300</v>
      </c>
      <c r="L109" s="64">
        <v>93</v>
      </c>
      <c r="M109" s="1">
        <v>88</v>
      </c>
      <c r="N109" s="1">
        <v>98</v>
      </c>
      <c r="O109" s="1">
        <v>91</v>
      </c>
      <c r="P109" s="1">
        <v>94</v>
      </c>
      <c r="Q109" s="65">
        <v>96</v>
      </c>
      <c r="R109" s="8">
        <v>50000</v>
      </c>
      <c r="S109" s="1">
        <v>25</v>
      </c>
      <c r="T109" s="1">
        <v>50</v>
      </c>
      <c r="X109" s="64">
        <v>60</v>
      </c>
      <c r="Y109" s="82">
        <v>40</v>
      </c>
      <c r="Z109" s="9">
        <v>0</v>
      </c>
      <c r="AQ109" s="79">
        <v>0</v>
      </c>
      <c r="AR109" s="80">
        <v>0</v>
      </c>
      <c r="AS109" s="80">
        <v>0</v>
      </c>
      <c r="AT109" s="80">
        <v>0</v>
      </c>
      <c r="AU109" s="80">
        <v>0</v>
      </c>
      <c r="AV109" s="80">
        <v>0</v>
      </c>
      <c r="AW109" s="80">
        <v>0</v>
      </c>
      <c r="AX109" s="80">
        <v>0</v>
      </c>
      <c r="AY109" s="80">
        <v>30</v>
      </c>
      <c r="AZ109" s="80">
        <v>0</v>
      </c>
      <c r="BA109" s="80">
        <v>0</v>
      </c>
      <c r="BB109" s="80">
        <v>0</v>
      </c>
      <c r="BC109" s="80">
        <v>0</v>
      </c>
      <c r="BD109" s="80">
        <v>0</v>
      </c>
      <c r="BE109" s="80">
        <v>0</v>
      </c>
      <c r="BF109" s="80">
        <v>0</v>
      </c>
      <c r="BG109" s="80">
        <v>0</v>
      </c>
      <c r="BH109" s="80">
        <v>0</v>
      </c>
      <c r="BI109" s="80">
        <v>40</v>
      </c>
      <c r="BJ109" s="80">
        <v>0</v>
      </c>
      <c r="BK109" s="80">
        <v>0</v>
      </c>
      <c r="BL109" s="80">
        <v>0</v>
      </c>
      <c r="BM109" s="80">
        <v>30</v>
      </c>
      <c r="BN109" s="80">
        <v>0</v>
      </c>
      <c r="BO109" s="80">
        <v>0</v>
      </c>
      <c r="BP109" s="80">
        <v>0</v>
      </c>
      <c r="BQ109" s="80">
        <v>0</v>
      </c>
      <c r="BR109" s="80">
        <v>0</v>
      </c>
      <c r="BS109" s="80">
        <v>0</v>
      </c>
      <c r="BT109" s="81">
        <f t="shared" si="39"/>
        <v>102.22222222222221</v>
      </c>
      <c r="BU109" s="89">
        <v>10</v>
      </c>
      <c r="BV109" s="82">
        <v>0</v>
      </c>
      <c r="BW109" s="82">
        <v>10</v>
      </c>
      <c r="BX109" s="82">
        <v>0</v>
      </c>
      <c r="BY109" s="82">
        <v>0</v>
      </c>
      <c r="BZ109" s="82">
        <v>20</v>
      </c>
      <c r="CA109" s="82">
        <v>0</v>
      </c>
      <c r="CB109" s="82">
        <v>0</v>
      </c>
      <c r="CC109" s="82">
        <v>0</v>
      </c>
      <c r="CD109" s="82">
        <v>0</v>
      </c>
      <c r="CE109" s="82">
        <v>10</v>
      </c>
      <c r="CF109" s="82">
        <v>0</v>
      </c>
      <c r="CG109" s="82">
        <v>0</v>
      </c>
      <c r="CH109" s="82">
        <v>0</v>
      </c>
      <c r="CI109" s="82">
        <v>0</v>
      </c>
      <c r="CJ109" s="82">
        <v>10</v>
      </c>
      <c r="CK109" s="82">
        <v>40</v>
      </c>
      <c r="CL109" s="82">
        <v>0</v>
      </c>
      <c r="CM109" s="82">
        <v>0</v>
      </c>
      <c r="CN109" s="82">
        <v>0</v>
      </c>
      <c r="CO109" s="82">
        <v>0</v>
      </c>
      <c r="CP109" s="81">
        <f t="shared" si="42"/>
        <v>91.609977324263042</v>
      </c>
      <c r="EK109" s="1"/>
    </row>
    <row r="110" spans="1:141">
      <c r="A110" s="1">
        <v>147</v>
      </c>
      <c r="B110" s="1" t="s">
        <v>851</v>
      </c>
      <c r="C110" s="57" t="s">
        <v>442</v>
      </c>
      <c r="D110" s="99" t="s">
        <v>369</v>
      </c>
      <c r="F110" s="84" t="s">
        <v>187</v>
      </c>
      <c r="G110" s="37">
        <v>58</v>
      </c>
      <c r="H110" s="60">
        <f t="shared" si="41"/>
        <v>0.57999999999999996</v>
      </c>
      <c r="I110" s="37">
        <v>55</v>
      </c>
      <c r="J110" s="62">
        <f t="shared" si="40"/>
        <v>94.827586206896555</v>
      </c>
      <c r="K110" s="63" t="s">
        <v>300</v>
      </c>
      <c r="L110" s="64">
        <v>93</v>
      </c>
      <c r="M110" s="1">
        <v>90</v>
      </c>
      <c r="N110" s="1">
        <v>97</v>
      </c>
      <c r="O110" s="1">
        <v>90</v>
      </c>
      <c r="P110" s="1">
        <v>94</v>
      </c>
      <c r="Q110" s="65">
        <v>94</v>
      </c>
      <c r="R110" s="8">
        <v>25000</v>
      </c>
      <c r="S110" s="1">
        <v>25</v>
      </c>
      <c r="T110" s="1">
        <v>50</v>
      </c>
      <c r="X110" s="64">
        <v>0</v>
      </c>
      <c r="Y110" s="82">
        <v>70</v>
      </c>
      <c r="Z110" s="9">
        <v>30</v>
      </c>
      <c r="AQ110" s="79">
        <v>0</v>
      </c>
      <c r="AR110" s="80">
        <v>0</v>
      </c>
      <c r="AS110" s="80">
        <v>0</v>
      </c>
      <c r="AT110" s="80">
        <v>0</v>
      </c>
      <c r="AU110" s="80">
        <v>0</v>
      </c>
      <c r="AV110" s="80">
        <v>0</v>
      </c>
      <c r="AW110" s="80">
        <v>0</v>
      </c>
      <c r="AX110" s="80">
        <v>0</v>
      </c>
      <c r="AY110" s="80">
        <v>40</v>
      </c>
      <c r="AZ110" s="80">
        <v>0</v>
      </c>
      <c r="BA110" s="80">
        <v>10</v>
      </c>
      <c r="BB110" s="80">
        <v>0</v>
      </c>
      <c r="BC110" s="80">
        <v>0</v>
      </c>
      <c r="BD110" s="80">
        <v>0</v>
      </c>
      <c r="BE110" s="80">
        <v>0</v>
      </c>
      <c r="BF110" s="80">
        <v>0</v>
      </c>
      <c r="BG110" s="80">
        <v>0</v>
      </c>
      <c r="BH110" s="80">
        <v>0</v>
      </c>
      <c r="BI110" s="80">
        <v>0</v>
      </c>
      <c r="BJ110" s="80">
        <v>0</v>
      </c>
      <c r="BK110" s="80">
        <v>0</v>
      </c>
      <c r="BL110" s="80">
        <v>0</v>
      </c>
      <c r="BM110" s="80">
        <v>50</v>
      </c>
      <c r="BN110" s="80">
        <v>0</v>
      </c>
      <c r="BO110" s="80">
        <v>0</v>
      </c>
      <c r="BP110" s="80">
        <v>0</v>
      </c>
      <c r="BQ110" s="80">
        <v>0</v>
      </c>
      <c r="BR110" s="80">
        <v>0</v>
      </c>
      <c r="BS110" s="80">
        <v>0</v>
      </c>
      <c r="BT110" s="81">
        <f t="shared" si="39"/>
        <v>128.88888888888889</v>
      </c>
      <c r="BU110" s="89">
        <v>0</v>
      </c>
      <c r="BV110" s="82">
        <v>0</v>
      </c>
      <c r="BW110" s="82">
        <v>30</v>
      </c>
      <c r="BX110" s="82">
        <v>0</v>
      </c>
      <c r="BY110" s="82">
        <v>15</v>
      </c>
      <c r="BZ110" s="82">
        <v>0</v>
      </c>
      <c r="CA110" s="82">
        <v>0</v>
      </c>
      <c r="CB110" s="82">
        <v>0</v>
      </c>
      <c r="CC110" s="82">
        <v>0</v>
      </c>
      <c r="CD110" s="82">
        <v>0</v>
      </c>
      <c r="CE110" s="82">
        <v>40</v>
      </c>
      <c r="CF110" s="82">
        <v>0</v>
      </c>
      <c r="CG110" s="82">
        <v>0</v>
      </c>
      <c r="CH110" s="82">
        <v>0</v>
      </c>
      <c r="CI110" s="82">
        <v>0</v>
      </c>
      <c r="CJ110" s="82">
        <v>0</v>
      </c>
      <c r="CK110" s="82">
        <v>0</v>
      </c>
      <c r="CL110" s="82">
        <v>15</v>
      </c>
      <c r="CM110" s="82">
        <v>0</v>
      </c>
      <c r="CN110" s="82">
        <v>0</v>
      </c>
      <c r="CO110" s="82">
        <v>0</v>
      </c>
      <c r="CP110" s="81">
        <f t="shared" ref="CP110:CP116" si="43">(BU110*BU110+BV110*BV110+BW110*BW110+BX110*BX110+BY110*BY110+BZ110*BZ110+CA110*CA110+CB110*CB110+CC110*CC110+CD110*CD110+CE110*CE110+CF110*CF110+CG110*CG110+CH110*CH110+CI110*CI110+CJ110*CJ110+CK110*CK110+CL110*CL110+CM110*CM110+CN110*CN110+CO110*CO110)/21-10000/(21*21)</f>
        <v>117.80045351473923</v>
      </c>
      <c r="EK110" s="1"/>
    </row>
    <row r="111" spans="1:141" ht="16.5">
      <c r="A111" s="1">
        <v>148</v>
      </c>
      <c r="B111" s="1" t="s">
        <v>443</v>
      </c>
      <c r="C111" s="57" t="s">
        <v>444</v>
      </c>
      <c r="D111" s="99" t="s">
        <v>378</v>
      </c>
      <c r="E111" s="101" t="s">
        <v>445</v>
      </c>
      <c r="F111" s="84" t="s">
        <v>187</v>
      </c>
      <c r="G111" s="37">
        <v>111</v>
      </c>
      <c r="H111" s="60">
        <f t="shared" si="41"/>
        <v>1.1100000000000001</v>
      </c>
      <c r="I111" s="37">
        <v>106</v>
      </c>
      <c r="J111" s="62">
        <f t="shared" si="40"/>
        <v>95.49549549549549</v>
      </c>
      <c r="K111" s="63" t="s">
        <v>300</v>
      </c>
      <c r="L111" s="64">
        <v>93</v>
      </c>
      <c r="M111" s="1">
        <v>90</v>
      </c>
      <c r="N111" s="1">
        <v>97</v>
      </c>
      <c r="O111" s="1">
        <v>90</v>
      </c>
      <c r="P111" s="1">
        <v>91</v>
      </c>
      <c r="Q111" s="65">
        <v>96</v>
      </c>
      <c r="R111" s="8">
        <v>1000</v>
      </c>
      <c r="S111" s="1">
        <v>25</v>
      </c>
      <c r="T111" s="1">
        <v>50</v>
      </c>
      <c r="X111" s="64">
        <v>24</v>
      </c>
      <c r="Y111" s="82">
        <v>11</v>
      </c>
      <c r="Z111" s="9">
        <v>65</v>
      </c>
      <c r="AQ111" s="79">
        <v>0</v>
      </c>
      <c r="AR111" s="80">
        <v>0</v>
      </c>
      <c r="AS111" s="80">
        <v>0</v>
      </c>
      <c r="AT111" s="80">
        <v>0</v>
      </c>
      <c r="AU111" s="80">
        <v>0</v>
      </c>
      <c r="AV111" s="80">
        <v>0</v>
      </c>
      <c r="AW111" s="80">
        <v>0</v>
      </c>
      <c r="AX111" s="80">
        <v>0</v>
      </c>
      <c r="AY111" s="80">
        <v>10</v>
      </c>
      <c r="AZ111" s="80">
        <v>0</v>
      </c>
      <c r="BA111" s="80">
        <v>0</v>
      </c>
      <c r="BB111" s="80">
        <v>0</v>
      </c>
      <c r="BC111" s="80">
        <v>10</v>
      </c>
      <c r="BD111" s="80">
        <v>0</v>
      </c>
      <c r="BE111" s="80">
        <v>0</v>
      </c>
      <c r="BF111" s="80">
        <v>0</v>
      </c>
      <c r="BG111" s="80">
        <v>20</v>
      </c>
      <c r="BH111" s="80">
        <v>0</v>
      </c>
      <c r="BI111" s="80">
        <v>0</v>
      </c>
      <c r="BJ111" s="80">
        <v>0</v>
      </c>
      <c r="BK111" s="80">
        <v>0</v>
      </c>
      <c r="BL111" s="80">
        <v>0</v>
      </c>
      <c r="BM111" s="80">
        <v>0</v>
      </c>
      <c r="BN111" s="80">
        <v>0</v>
      </c>
      <c r="BO111" s="80">
        <v>0</v>
      </c>
      <c r="BP111" s="80">
        <v>10</v>
      </c>
      <c r="BQ111" s="80">
        <v>0</v>
      </c>
      <c r="BR111" s="80">
        <v>0</v>
      </c>
      <c r="BS111" s="80">
        <v>50</v>
      </c>
      <c r="BT111" s="81">
        <f t="shared" si="39"/>
        <v>95.555555555555557</v>
      </c>
      <c r="BU111" s="89">
        <v>0</v>
      </c>
      <c r="BV111" s="82">
        <v>0</v>
      </c>
      <c r="BW111" s="82">
        <v>85</v>
      </c>
      <c r="BX111" s="82">
        <v>0</v>
      </c>
      <c r="BY111" s="82">
        <v>0</v>
      </c>
      <c r="BZ111" s="82">
        <v>0</v>
      </c>
      <c r="CA111" s="82">
        <v>0</v>
      </c>
      <c r="CB111" s="82">
        <v>0</v>
      </c>
      <c r="CC111" s="82">
        <v>0</v>
      </c>
      <c r="CD111" s="82">
        <v>15</v>
      </c>
      <c r="CE111" s="82">
        <v>0</v>
      </c>
      <c r="CF111" s="82">
        <v>0</v>
      </c>
      <c r="CG111" s="82">
        <v>0</v>
      </c>
      <c r="CH111" s="82">
        <v>0</v>
      </c>
      <c r="CI111" s="82">
        <v>0</v>
      </c>
      <c r="CJ111" s="82">
        <v>0</v>
      </c>
      <c r="CK111" s="82">
        <v>0</v>
      </c>
      <c r="CL111" s="82">
        <v>0</v>
      </c>
      <c r="CM111" s="82">
        <v>0</v>
      </c>
      <c r="CN111" s="82">
        <v>0</v>
      </c>
      <c r="CO111" s="82">
        <v>0</v>
      </c>
      <c r="CP111" s="81">
        <f t="shared" si="43"/>
        <v>332.0861678004535</v>
      </c>
      <c r="EK111" s="1"/>
    </row>
    <row r="112" spans="1:141" ht="16.5" customHeight="1">
      <c r="A112" s="1">
        <v>149</v>
      </c>
      <c r="B112" s="1" t="s">
        <v>446</v>
      </c>
      <c r="C112" s="57" t="s">
        <v>447</v>
      </c>
      <c r="D112" s="99" t="s">
        <v>124</v>
      </c>
      <c r="F112" s="18" t="s">
        <v>448</v>
      </c>
      <c r="G112" s="37">
        <v>165</v>
      </c>
      <c r="H112" s="60">
        <f t="shared" si="41"/>
        <v>1.65</v>
      </c>
      <c r="I112" s="37">
        <v>161</v>
      </c>
      <c r="J112" s="62">
        <f t="shared" si="40"/>
        <v>97.575757575757578</v>
      </c>
      <c r="K112" s="63" t="s">
        <v>300</v>
      </c>
      <c r="L112" s="64">
        <v>93</v>
      </c>
      <c r="M112" s="1">
        <v>91</v>
      </c>
      <c r="N112" s="1">
        <v>94</v>
      </c>
      <c r="O112" s="1">
        <v>92</v>
      </c>
      <c r="P112" s="1">
        <v>93</v>
      </c>
      <c r="Q112" s="65">
        <v>94</v>
      </c>
      <c r="R112" s="8">
        <v>50000</v>
      </c>
      <c r="S112" s="1">
        <v>25</v>
      </c>
      <c r="T112" s="1">
        <v>50</v>
      </c>
      <c r="X112" s="64">
        <v>20</v>
      </c>
      <c r="Y112" s="82">
        <v>60</v>
      </c>
      <c r="Z112" s="9">
        <v>20</v>
      </c>
      <c r="AQ112" s="79">
        <v>0</v>
      </c>
      <c r="AR112" s="80">
        <v>0</v>
      </c>
      <c r="AS112" s="80">
        <v>0</v>
      </c>
      <c r="AT112" s="80">
        <v>0</v>
      </c>
      <c r="AU112" s="80">
        <v>0</v>
      </c>
      <c r="AV112" s="80">
        <v>0</v>
      </c>
      <c r="AW112" s="80">
        <v>0</v>
      </c>
      <c r="AX112" s="80">
        <v>0</v>
      </c>
      <c r="AY112" s="80">
        <v>40</v>
      </c>
      <c r="AZ112" s="80">
        <v>0</v>
      </c>
      <c r="BA112" s="80">
        <v>0</v>
      </c>
      <c r="BB112" s="80">
        <v>0</v>
      </c>
      <c r="BC112" s="80">
        <v>0</v>
      </c>
      <c r="BD112" s="80">
        <v>10</v>
      </c>
      <c r="BE112" s="80">
        <v>0</v>
      </c>
      <c r="BF112" s="80">
        <v>0</v>
      </c>
      <c r="BG112" s="80">
        <v>0</v>
      </c>
      <c r="BH112" s="80">
        <v>0</v>
      </c>
      <c r="BI112" s="80">
        <v>10</v>
      </c>
      <c r="BJ112" s="80">
        <v>0</v>
      </c>
      <c r="BK112" s="80">
        <v>0</v>
      </c>
      <c r="BL112" s="80">
        <v>0</v>
      </c>
      <c r="BM112" s="80">
        <v>20</v>
      </c>
      <c r="BN112" s="80">
        <v>0</v>
      </c>
      <c r="BO112" s="80">
        <v>0</v>
      </c>
      <c r="BP112" s="80">
        <v>0</v>
      </c>
      <c r="BQ112" s="80">
        <v>20</v>
      </c>
      <c r="BR112" s="80">
        <v>0</v>
      </c>
      <c r="BS112" s="80">
        <v>0</v>
      </c>
      <c r="BT112" s="81">
        <f t="shared" si="39"/>
        <v>75.555555555555557</v>
      </c>
      <c r="BU112" s="89">
        <v>0</v>
      </c>
      <c r="BV112" s="82">
        <v>0</v>
      </c>
      <c r="BW112" s="82">
        <v>50</v>
      </c>
      <c r="BX112" s="82">
        <v>10</v>
      </c>
      <c r="BY112" s="82">
        <v>10</v>
      </c>
      <c r="BZ112" s="82">
        <v>10</v>
      </c>
      <c r="CA112" s="82">
        <v>0</v>
      </c>
      <c r="CB112" s="82">
        <v>0</v>
      </c>
      <c r="CC112" s="82">
        <v>0</v>
      </c>
      <c r="CD112" s="82">
        <v>0</v>
      </c>
      <c r="CE112" s="82">
        <v>0</v>
      </c>
      <c r="CF112" s="82">
        <v>0</v>
      </c>
      <c r="CG112" s="82">
        <v>0</v>
      </c>
      <c r="CH112" s="82">
        <v>0</v>
      </c>
      <c r="CI112" s="82">
        <v>10</v>
      </c>
      <c r="CJ112" s="82">
        <v>0</v>
      </c>
      <c r="CK112" s="82">
        <v>0</v>
      </c>
      <c r="CL112" s="82">
        <v>10</v>
      </c>
      <c r="CM112" s="82">
        <v>0</v>
      </c>
      <c r="CN112" s="82">
        <v>0</v>
      </c>
      <c r="CO112" s="82">
        <v>0</v>
      </c>
      <c r="CP112" s="81">
        <f t="shared" si="43"/>
        <v>120.18140589569161</v>
      </c>
      <c r="EK112" s="1"/>
    </row>
    <row r="113" spans="1:176" ht="16.5">
      <c r="A113" s="1">
        <v>150</v>
      </c>
      <c r="B113" s="1" t="s">
        <v>449</v>
      </c>
      <c r="C113" s="57" t="s">
        <v>450</v>
      </c>
      <c r="D113" s="99" t="s">
        <v>451</v>
      </c>
      <c r="E113" s="101" t="s">
        <v>452</v>
      </c>
      <c r="F113" s="59" t="s">
        <v>187</v>
      </c>
      <c r="G113" s="37">
        <v>166</v>
      </c>
      <c r="H113" s="60">
        <f t="shared" si="41"/>
        <v>1.66</v>
      </c>
      <c r="I113" s="37">
        <v>151</v>
      </c>
      <c r="J113" s="62">
        <f t="shared" si="40"/>
        <v>90.963855421686745</v>
      </c>
      <c r="K113" s="63" t="s">
        <v>300</v>
      </c>
      <c r="L113" s="64">
        <v>92</v>
      </c>
      <c r="M113" s="1">
        <v>89</v>
      </c>
      <c r="N113" s="1">
        <v>96</v>
      </c>
      <c r="O113" s="1">
        <v>88</v>
      </c>
      <c r="P113" s="1">
        <v>89</v>
      </c>
      <c r="Q113" s="65">
        <v>97</v>
      </c>
      <c r="R113" s="8">
        <v>10000</v>
      </c>
      <c r="S113" s="1">
        <v>25</v>
      </c>
      <c r="T113" s="1">
        <v>50</v>
      </c>
      <c r="U113" s="1">
        <v>19.8</v>
      </c>
      <c r="V113" s="1">
        <v>8</v>
      </c>
      <c r="W113" s="9">
        <v>8.5</v>
      </c>
      <c r="X113" s="64">
        <v>50</v>
      </c>
      <c r="Y113" s="82">
        <v>50</v>
      </c>
      <c r="Z113" s="9">
        <v>0</v>
      </c>
      <c r="AC113" s="67">
        <v>14</v>
      </c>
      <c r="AQ113" s="79">
        <v>0</v>
      </c>
      <c r="AR113" s="80">
        <v>0</v>
      </c>
      <c r="AS113" s="80">
        <v>0</v>
      </c>
      <c r="AT113" s="80">
        <v>0</v>
      </c>
      <c r="AU113" s="80">
        <v>0</v>
      </c>
      <c r="AV113" s="80">
        <v>0</v>
      </c>
      <c r="AW113" s="80">
        <v>0</v>
      </c>
      <c r="AX113" s="80">
        <v>0</v>
      </c>
      <c r="AY113" s="80">
        <v>45</v>
      </c>
      <c r="AZ113" s="80">
        <v>0</v>
      </c>
      <c r="BA113" s="80">
        <v>0</v>
      </c>
      <c r="BB113" s="80">
        <v>0</v>
      </c>
      <c r="BC113" s="80">
        <v>0</v>
      </c>
      <c r="BD113" s="80">
        <v>0</v>
      </c>
      <c r="BE113" s="80">
        <v>0</v>
      </c>
      <c r="BF113" s="80">
        <v>0</v>
      </c>
      <c r="BG113" s="80">
        <v>0</v>
      </c>
      <c r="BH113" s="80">
        <v>0</v>
      </c>
      <c r="BI113" s="80">
        <v>0</v>
      </c>
      <c r="BJ113" s="80">
        <v>5</v>
      </c>
      <c r="BK113" s="80">
        <v>0</v>
      </c>
      <c r="BL113" s="80">
        <v>0</v>
      </c>
      <c r="BM113" s="80">
        <v>50</v>
      </c>
      <c r="BN113" s="80">
        <v>0</v>
      </c>
      <c r="BO113" s="80">
        <v>0</v>
      </c>
      <c r="BP113" s="80">
        <v>0</v>
      </c>
      <c r="BQ113" s="80">
        <v>0</v>
      </c>
      <c r="BR113" s="80">
        <v>0</v>
      </c>
      <c r="BS113" s="80">
        <v>0</v>
      </c>
      <c r="BT113" s="81">
        <f t="shared" si="39"/>
        <v>140.55555555555554</v>
      </c>
      <c r="BU113" s="89">
        <v>0</v>
      </c>
      <c r="BV113" s="82">
        <v>0</v>
      </c>
      <c r="BW113" s="82">
        <v>30</v>
      </c>
      <c r="BX113" s="82">
        <v>0</v>
      </c>
      <c r="BY113" s="82">
        <v>0</v>
      </c>
      <c r="BZ113" s="82">
        <v>0</v>
      </c>
      <c r="CA113" s="82">
        <v>0</v>
      </c>
      <c r="CB113" s="82">
        <v>0</v>
      </c>
      <c r="CC113" s="82">
        <v>0</v>
      </c>
      <c r="CD113" s="82">
        <v>50</v>
      </c>
      <c r="CE113" s="82">
        <v>0</v>
      </c>
      <c r="CF113" s="82">
        <v>0</v>
      </c>
      <c r="CG113" s="82">
        <v>0</v>
      </c>
      <c r="CH113" s="82">
        <v>0</v>
      </c>
      <c r="CI113" s="82">
        <v>0</v>
      </c>
      <c r="CJ113" s="82">
        <v>20</v>
      </c>
      <c r="CK113" s="82">
        <v>0</v>
      </c>
      <c r="CL113" s="82">
        <v>0</v>
      </c>
      <c r="CM113" s="82">
        <v>0</v>
      </c>
      <c r="CN113" s="82">
        <v>0</v>
      </c>
      <c r="CO113" s="82">
        <v>0</v>
      </c>
      <c r="CP113" s="81">
        <f t="shared" si="43"/>
        <v>158.27664399092973</v>
      </c>
      <c r="EK113" s="1"/>
    </row>
    <row r="114" spans="1:176">
      <c r="A114" s="1">
        <v>151</v>
      </c>
      <c r="B114" s="1" t="s">
        <v>453</v>
      </c>
      <c r="C114" s="57" t="s">
        <v>454</v>
      </c>
      <c r="D114" s="99" t="s">
        <v>364</v>
      </c>
      <c r="F114" s="213" t="s">
        <v>187</v>
      </c>
      <c r="G114" s="37">
        <v>109</v>
      </c>
      <c r="H114" s="60">
        <f t="shared" si="41"/>
        <v>1.0900000000000001</v>
      </c>
      <c r="I114" s="37">
        <v>105</v>
      </c>
      <c r="J114" s="62">
        <f t="shared" si="40"/>
        <v>96.330275229357795</v>
      </c>
      <c r="K114" s="63" t="s">
        <v>300</v>
      </c>
      <c r="L114" s="64">
        <v>92</v>
      </c>
      <c r="M114" s="1">
        <v>88</v>
      </c>
      <c r="N114" s="1">
        <v>97</v>
      </c>
      <c r="O114" s="1">
        <v>86</v>
      </c>
      <c r="P114" s="1">
        <v>92</v>
      </c>
      <c r="Q114" s="65">
        <v>97</v>
      </c>
      <c r="R114" s="8">
        <v>5000</v>
      </c>
      <c r="S114" s="1">
        <v>25</v>
      </c>
      <c r="T114" s="1">
        <v>50</v>
      </c>
      <c r="X114" s="64">
        <v>0</v>
      </c>
      <c r="Y114" s="82">
        <v>50</v>
      </c>
      <c r="Z114" s="9">
        <v>50</v>
      </c>
      <c r="AQ114" s="79">
        <v>5</v>
      </c>
      <c r="AR114" s="80">
        <v>5</v>
      </c>
      <c r="AS114" s="80">
        <v>0</v>
      </c>
      <c r="AT114" s="80">
        <v>0</v>
      </c>
      <c r="AU114" s="80">
        <v>0</v>
      </c>
      <c r="AV114" s="80">
        <v>0</v>
      </c>
      <c r="AW114" s="80">
        <v>10</v>
      </c>
      <c r="AX114" s="80">
        <v>0</v>
      </c>
      <c r="AY114" s="80">
        <v>35</v>
      </c>
      <c r="AZ114" s="80">
        <v>0</v>
      </c>
      <c r="BA114" s="80">
        <v>0</v>
      </c>
      <c r="BB114" s="80">
        <v>0</v>
      </c>
      <c r="BC114" s="80">
        <v>5</v>
      </c>
      <c r="BD114" s="80">
        <v>0</v>
      </c>
      <c r="BE114" s="80">
        <v>0</v>
      </c>
      <c r="BF114" s="80">
        <v>0</v>
      </c>
      <c r="BG114" s="80">
        <v>0</v>
      </c>
      <c r="BH114" s="80">
        <v>0</v>
      </c>
      <c r="BI114" s="80">
        <v>0</v>
      </c>
      <c r="BJ114" s="80">
        <v>5</v>
      </c>
      <c r="BK114" s="80">
        <v>5</v>
      </c>
      <c r="BL114" s="80">
        <v>5</v>
      </c>
      <c r="BM114" s="80">
        <v>10</v>
      </c>
      <c r="BN114" s="80">
        <v>0</v>
      </c>
      <c r="BO114" s="80">
        <v>0</v>
      </c>
      <c r="BP114" s="80">
        <v>5</v>
      </c>
      <c r="BQ114" s="80">
        <v>10</v>
      </c>
      <c r="BR114" s="80">
        <v>0</v>
      </c>
      <c r="BS114" s="80">
        <v>0</v>
      </c>
      <c r="BT114" s="81">
        <f t="shared" si="39"/>
        <v>45.555555555555557</v>
      </c>
      <c r="BU114" s="89">
        <v>10</v>
      </c>
      <c r="BV114" s="82">
        <v>0</v>
      </c>
      <c r="BW114" s="82">
        <v>0</v>
      </c>
      <c r="BX114" s="82">
        <v>0</v>
      </c>
      <c r="BY114" s="82">
        <v>20</v>
      </c>
      <c r="BZ114" s="82">
        <v>0</v>
      </c>
      <c r="CA114" s="82">
        <v>0</v>
      </c>
      <c r="CB114" s="82">
        <v>0</v>
      </c>
      <c r="CC114" s="82">
        <v>0</v>
      </c>
      <c r="CD114" s="82">
        <v>10</v>
      </c>
      <c r="CE114" s="82">
        <v>0</v>
      </c>
      <c r="CF114" s="82">
        <v>10</v>
      </c>
      <c r="CG114" s="82">
        <v>20</v>
      </c>
      <c r="CH114" s="82">
        <v>0</v>
      </c>
      <c r="CI114" s="82">
        <v>0</v>
      </c>
      <c r="CJ114" s="82">
        <v>0</v>
      </c>
      <c r="CK114" s="82">
        <v>0</v>
      </c>
      <c r="CL114" s="82">
        <v>0</v>
      </c>
      <c r="CM114" s="82">
        <v>20</v>
      </c>
      <c r="CN114" s="82">
        <v>0</v>
      </c>
      <c r="CO114" s="82">
        <v>10</v>
      </c>
      <c r="CP114" s="81">
        <f t="shared" si="43"/>
        <v>53.51473922902494</v>
      </c>
      <c r="EK114" s="1"/>
    </row>
    <row r="115" spans="1:176">
      <c r="A115" s="1">
        <v>152</v>
      </c>
      <c r="B115" s="1" t="s">
        <v>455</v>
      </c>
      <c r="C115" s="57" t="s">
        <v>456</v>
      </c>
      <c r="D115" s="99" t="s">
        <v>241</v>
      </c>
      <c r="F115" s="59" t="s">
        <v>187</v>
      </c>
      <c r="G115" s="37">
        <v>133</v>
      </c>
      <c r="H115" s="60">
        <f t="shared" si="41"/>
        <v>1.33</v>
      </c>
      <c r="I115" s="37">
        <v>129</v>
      </c>
      <c r="J115" s="62">
        <f t="shared" si="40"/>
        <v>96.992481203007515</v>
      </c>
      <c r="K115" s="63" t="s">
        <v>300</v>
      </c>
      <c r="L115" s="64">
        <v>92</v>
      </c>
      <c r="M115" s="1">
        <v>88</v>
      </c>
      <c r="N115" s="1">
        <v>96</v>
      </c>
      <c r="O115" s="1">
        <v>92</v>
      </c>
      <c r="P115" s="1">
        <v>91</v>
      </c>
      <c r="Q115" s="65">
        <v>94</v>
      </c>
      <c r="S115" s="1">
        <v>25</v>
      </c>
      <c r="T115" s="1">
        <v>50</v>
      </c>
      <c r="U115" s="1">
        <v>20</v>
      </c>
      <c r="V115" s="1">
        <v>8.5</v>
      </c>
      <c r="W115" s="9">
        <v>8.8000000000000007</v>
      </c>
      <c r="X115" s="64">
        <v>15</v>
      </c>
      <c r="Y115" s="82">
        <v>45</v>
      </c>
      <c r="Z115" s="9">
        <v>40</v>
      </c>
      <c r="AB115" s="124">
        <v>14</v>
      </c>
      <c r="AC115" s="67">
        <v>6</v>
      </c>
      <c r="AQ115" s="79">
        <v>0</v>
      </c>
      <c r="AR115" s="80">
        <v>0</v>
      </c>
      <c r="AS115" s="80">
        <v>0</v>
      </c>
      <c r="AT115" s="80">
        <v>0</v>
      </c>
      <c r="AU115" s="80">
        <v>0</v>
      </c>
      <c r="AV115" s="80">
        <v>0</v>
      </c>
      <c r="AW115" s="80">
        <v>0</v>
      </c>
      <c r="AX115" s="80">
        <v>0</v>
      </c>
      <c r="AY115" s="80">
        <v>40</v>
      </c>
      <c r="AZ115" s="80">
        <v>0</v>
      </c>
      <c r="BA115" s="80">
        <v>0</v>
      </c>
      <c r="BB115" s="80">
        <v>0</v>
      </c>
      <c r="BC115" s="80">
        <v>0</v>
      </c>
      <c r="BD115" s="80">
        <v>0</v>
      </c>
      <c r="BE115" s="80">
        <v>0</v>
      </c>
      <c r="BF115" s="80">
        <v>0</v>
      </c>
      <c r="BG115" s="80">
        <v>0</v>
      </c>
      <c r="BH115" s="80">
        <v>0</v>
      </c>
      <c r="BI115" s="80">
        <v>0</v>
      </c>
      <c r="BJ115" s="80">
        <v>0</v>
      </c>
      <c r="BK115" s="80">
        <v>0</v>
      </c>
      <c r="BL115" s="80">
        <v>0</v>
      </c>
      <c r="BM115" s="80">
        <v>60</v>
      </c>
      <c r="BN115" s="80">
        <v>0</v>
      </c>
      <c r="BO115" s="80">
        <v>0</v>
      </c>
      <c r="BP115" s="80">
        <v>0</v>
      </c>
      <c r="BQ115" s="80">
        <v>0</v>
      </c>
      <c r="BR115" s="80">
        <v>0</v>
      </c>
      <c r="BS115" s="80">
        <v>0</v>
      </c>
      <c r="BT115" s="81">
        <f t="shared" si="39"/>
        <v>162.22222222222223</v>
      </c>
      <c r="BU115" s="89">
        <v>0</v>
      </c>
      <c r="BV115" s="82">
        <v>0</v>
      </c>
      <c r="BW115" s="82">
        <v>20</v>
      </c>
      <c r="BX115" s="82">
        <v>10</v>
      </c>
      <c r="BY115" s="82">
        <v>15</v>
      </c>
      <c r="BZ115" s="82">
        <v>0</v>
      </c>
      <c r="CA115" s="82">
        <v>0</v>
      </c>
      <c r="CB115" s="82">
        <v>0</v>
      </c>
      <c r="CC115" s="82">
        <v>0</v>
      </c>
      <c r="CD115" s="82">
        <v>0</v>
      </c>
      <c r="CE115" s="82">
        <v>0</v>
      </c>
      <c r="CF115" s="82">
        <v>25</v>
      </c>
      <c r="CG115" s="82">
        <v>0</v>
      </c>
      <c r="CH115" s="82">
        <v>0</v>
      </c>
      <c r="CI115" s="82">
        <v>0</v>
      </c>
      <c r="CJ115" s="82">
        <v>0</v>
      </c>
      <c r="CK115" s="82">
        <v>0</v>
      </c>
      <c r="CL115" s="82">
        <v>30</v>
      </c>
      <c r="CM115" s="82">
        <v>0</v>
      </c>
      <c r="CN115" s="82">
        <v>0</v>
      </c>
      <c r="CO115" s="82">
        <v>0</v>
      </c>
      <c r="CP115" s="81">
        <f t="shared" si="43"/>
        <v>84.467120181405889</v>
      </c>
      <c r="EK115" s="1"/>
    </row>
    <row r="116" spans="1:176" ht="18" customHeight="1">
      <c r="A116" s="1">
        <v>153</v>
      </c>
      <c r="B116" s="1" t="s">
        <v>457</v>
      </c>
      <c r="C116" s="57" t="s">
        <v>458</v>
      </c>
      <c r="D116" s="99" t="s">
        <v>459</v>
      </c>
      <c r="F116" s="18" t="s">
        <v>448</v>
      </c>
      <c r="G116" s="37">
        <v>46</v>
      </c>
      <c r="H116" s="60">
        <f t="shared" si="41"/>
        <v>0.46</v>
      </c>
      <c r="I116" s="37">
        <v>43</v>
      </c>
      <c r="J116" s="62">
        <f t="shared" si="40"/>
        <v>93.478260869565219</v>
      </c>
      <c r="K116" s="63" t="s">
        <v>300</v>
      </c>
      <c r="L116" s="64">
        <v>92</v>
      </c>
      <c r="M116" s="1">
        <v>84</v>
      </c>
      <c r="N116" s="1">
        <v>96</v>
      </c>
      <c r="O116" s="1">
        <v>91</v>
      </c>
      <c r="P116" s="1">
        <v>93</v>
      </c>
      <c r="Q116" s="65">
        <v>96</v>
      </c>
      <c r="R116" s="8">
        <v>5000</v>
      </c>
      <c r="S116" s="1">
        <v>50</v>
      </c>
      <c r="T116" s="1">
        <v>100</v>
      </c>
      <c r="AQ116" s="79">
        <v>0</v>
      </c>
      <c r="AR116" s="80">
        <v>10</v>
      </c>
      <c r="AS116" s="80">
        <v>0</v>
      </c>
      <c r="AT116" s="80">
        <v>0</v>
      </c>
      <c r="AU116" s="80">
        <v>0</v>
      </c>
      <c r="AV116" s="80">
        <v>0</v>
      </c>
      <c r="AW116" s="80">
        <v>0</v>
      </c>
      <c r="AX116" s="80">
        <v>0</v>
      </c>
      <c r="AY116" s="80">
        <v>10</v>
      </c>
      <c r="AZ116" s="80">
        <v>0</v>
      </c>
      <c r="BA116" s="80">
        <v>5</v>
      </c>
      <c r="BB116" s="80">
        <v>5</v>
      </c>
      <c r="BC116" s="80">
        <v>10</v>
      </c>
      <c r="BD116" s="80">
        <v>0</v>
      </c>
      <c r="BE116" s="80">
        <v>0</v>
      </c>
      <c r="BF116" s="80">
        <v>0</v>
      </c>
      <c r="BG116" s="80">
        <v>0</v>
      </c>
      <c r="BH116" s="80">
        <v>0</v>
      </c>
      <c r="BI116" s="80">
        <v>10</v>
      </c>
      <c r="BJ116" s="80">
        <v>0</v>
      </c>
      <c r="BK116" s="80">
        <v>0</v>
      </c>
      <c r="BL116" s="80">
        <v>5</v>
      </c>
      <c r="BM116" s="80">
        <v>20</v>
      </c>
      <c r="BN116" s="80">
        <v>0</v>
      </c>
      <c r="BO116" s="80">
        <v>0</v>
      </c>
      <c r="BP116" s="80">
        <v>5</v>
      </c>
      <c r="BQ116" s="80">
        <v>10</v>
      </c>
      <c r="BR116" s="80">
        <v>0</v>
      </c>
      <c r="BS116" s="80">
        <v>10</v>
      </c>
      <c r="BT116" s="81">
        <f t="shared" si="39"/>
        <v>25.555555555555554</v>
      </c>
      <c r="BU116" s="89">
        <v>10</v>
      </c>
      <c r="BV116" s="82">
        <v>0</v>
      </c>
      <c r="BW116" s="82">
        <v>0</v>
      </c>
      <c r="BX116" s="82">
        <v>0</v>
      </c>
      <c r="BY116" s="82">
        <v>0</v>
      </c>
      <c r="BZ116" s="82">
        <v>10</v>
      </c>
      <c r="CA116" s="82">
        <v>10</v>
      </c>
      <c r="CB116" s="82">
        <v>10</v>
      </c>
      <c r="CC116" s="82">
        <v>0</v>
      </c>
      <c r="CD116" s="82">
        <v>0</v>
      </c>
      <c r="CE116" s="82">
        <v>0</v>
      </c>
      <c r="CF116" s="82">
        <v>0</v>
      </c>
      <c r="CG116" s="82">
        <v>0</v>
      </c>
      <c r="CH116" s="82">
        <v>0</v>
      </c>
      <c r="CI116" s="82">
        <v>0</v>
      </c>
      <c r="CJ116" s="82">
        <v>0</v>
      </c>
      <c r="CK116" s="82">
        <v>50</v>
      </c>
      <c r="CL116" s="82">
        <v>10</v>
      </c>
      <c r="CM116" s="82">
        <v>0</v>
      </c>
      <c r="CN116" s="82">
        <v>0</v>
      </c>
      <c r="CO116" s="82">
        <v>0</v>
      </c>
      <c r="CP116" s="98">
        <f t="shared" si="43"/>
        <v>120.18140589569161</v>
      </c>
      <c r="EK116" s="1"/>
    </row>
    <row r="117" spans="1:176">
      <c r="A117" s="1">
        <v>154</v>
      </c>
      <c r="B117" s="1" t="s">
        <v>460</v>
      </c>
      <c r="C117" s="57" t="s">
        <v>461</v>
      </c>
      <c r="D117" s="99" t="s">
        <v>462</v>
      </c>
      <c r="F117" s="59" t="s">
        <v>187</v>
      </c>
      <c r="G117" s="37">
        <v>166</v>
      </c>
      <c r="H117" s="60">
        <f t="shared" si="41"/>
        <v>1.66</v>
      </c>
      <c r="I117" s="37">
        <v>106</v>
      </c>
      <c r="J117" s="62">
        <f t="shared" si="40"/>
        <v>63.855421686746986</v>
      </c>
      <c r="K117" s="63" t="s">
        <v>300</v>
      </c>
      <c r="L117" s="64">
        <v>92</v>
      </c>
      <c r="M117" s="1">
        <v>97</v>
      </c>
      <c r="N117" s="1">
        <v>96</v>
      </c>
      <c r="O117" s="1">
        <v>91</v>
      </c>
      <c r="P117" s="1">
        <v>93</v>
      </c>
      <c r="Q117" s="65">
        <v>95</v>
      </c>
      <c r="R117" s="8">
        <v>5000</v>
      </c>
      <c r="S117" s="1">
        <v>50</v>
      </c>
      <c r="T117" s="1">
        <v>100</v>
      </c>
      <c r="U117" s="1">
        <v>15</v>
      </c>
      <c r="V117" s="287">
        <v>9.1999999999999993</v>
      </c>
      <c r="W117" s="288">
        <v>9.5</v>
      </c>
      <c r="X117" s="64">
        <v>30</v>
      </c>
      <c r="Y117" s="82">
        <v>55</v>
      </c>
      <c r="Z117" s="9">
        <v>15</v>
      </c>
      <c r="AN117" s="76">
        <v>15</v>
      </c>
      <c r="AQ117" s="79">
        <v>0</v>
      </c>
      <c r="AR117" s="80">
        <v>0</v>
      </c>
      <c r="AS117" s="80">
        <v>0</v>
      </c>
      <c r="AT117" s="80">
        <v>0</v>
      </c>
      <c r="AU117" s="80">
        <v>0</v>
      </c>
      <c r="AV117" s="80">
        <v>0</v>
      </c>
      <c r="AW117" s="80">
        <v>0</v>
      </c>
      <c r="AX117" s="80">
        <v>0</v>
      </c>
      <c r="AY117" s="80">
        <v>35</v>
      </c>
      <c r="AZ117" s="80">
        <v>0</v>
      </c>
      <c r="BA117" s="80">
        <v>0</v>
      </c>
      <c r="BB117" s="80">
        <v>0</v>
      </c>
      <c r="BC117" s="80">
        <v>0</v>
      </c>
      <c r="BD117" s="80">
        <v>35</v>
      </c>
      <c r="BE117" s="80">
        <v>0</v>
      </c>
      <c r="BF117" s="80">
        <v>0</v>
      </c>
      <c r="BG117" s="80">
        <v>0</v>
      </c>
      <c r="BH117" s="80">
        <v>15</v>
      </c>
      <c r="BI117" s="80">
        <v>0</v>
      </c>
      <c r="BJ117" s="80">
        <v>15</v>
      </c>
      <c r="BK117" s="80">
        <v>0</v>
      </c>
      <c r="BL117" s="80">
        <v>0</v>
      </c>
      <c r="BM117" s="80">
        <v>0</v>
      </c>
      <c r="BN117" s="80">
        <v>0</v>
      </c>
      <c r="BO117" s="80">
        <v>0</v>
      </c>
      <c r="BP117" s="80">
        <v>0</v>
      </c>
      <c r="BQ117" s="80">
        <v>0</v>
      </c>
      <c r="BR117" s="80">
        <v>0</v>
      </c>
      <c r="BS117" s="80">
        <v>0</v>
      </c>
      <c r="BT117" s="81">
        <f t="shared" si="39"/>
        <v>85.555555555555557</v>
      </c>
      <c r="BU117" s="89">
        <v>0</v>
      </c>
      <c r="BV117" s="82">
        <v>0</v>
      </c>
      <c r="BW117" s="82">
        <v>5</v>
      </c>
      <c r="BX117" s="82">
        <v>0</v>
      </c>
      <c r="BY117" s="82">
        <v>25</v>
      </c>
      <c r="BZ117" s="82">
        <v>0</v>
      </c>
      <c r="CA117" s="82">
        <v>0</v>
      </c>
      <c r="CB117" s="82">
        <v>0</v>
      </c>
      <c r="CC117" s="82">
        <v>10</v>
      </c>
      <c r="CD117" s="82">
        <v>25</v>
      </c>
      <c r="CE117" s="82">
        <v>0</v>
      </c>
      <c r="CF117" s="82">
        <v>0</v>
      </c>
      <c r="CG117" s="82">
        <v>0</v>
      </c>
      <c r="CH117" s="82">
        <v>0</v>
      </c>
      <c r="CI117" s="82">
        <v>0</v>
      </c>
      <c r="CJ117" s="82">
        <v>25</v>
      </c>
      <c r="CK117" s="82">
        <v>10</v>
      </c>
      <c r="CL117" s="82">
        <v>0</v>
      </c>
      <c r="CM117" s="82">
        <v>0</v>
      </c>
      <c r="CN117" s="82">
        <v>0</v>
      </c>
      <c r="CO117" s="82">
        <v>0</v>
      </c>
      <c r="CP117" s="81">
        <f t="shared" ref="CP117:CP127" si="44">(BU117*BU117+BV117*BV117+BW117*BW117+BX117*BX117+BY117*BY117+BZ117*BZ117+CA117*CA117+CB117*CB117+CC117*CC117+CD117*CD117+CE117*CE117+CF117*CF117+CG117*CG117+CH117*CH117+CI117*CI117+CJ117*CJ117+CK117*CK117+CL117*CL117+CM117*CM117+CN117*CN117+CO117*CO117)/21-10000/(21*21)</f>
        <v>77.32426303854875</v>
      </c>
      <c r="EK117" s="1"/>
    </row>
    <row r="118" spans="1:176">
      <c r="A118" s="1">
        <v>158</v>
      </c>
      <c r="B118" s="1" t="s">
        <v>466</v>
      </c>
      <c r="C118" s="57" t="s">
        <v>467</v>
      </c>
      <c r="D118" s="99" t="s">
        <v>146</v>
      </c>
      <c r="F118" s="84" t="s">
        <v>187</v>
      </c>
      <c r="G118" s="37">
        <v>159</v>
      </c>
      <c r="H118" s="60">
        <f t="shared" si="41"/>
        <v>1.59</v>
      </c>
      <c r="I118" s="37">
        <v>155</v>
      </c>
      <c r="J118" s="62">
        <f t="shared" si="40"/>
        <v>97.484276729559753</v>
      </c>
      <c r="K118" s="63" t="s">
        <v>300</v>
      </c>
      <c r="L118" s="64">
        <v>90</v>
      </c>
      <c r="M118" s="1">
        <v>80</v>
      </c>
      <c r="N118" s="1">
        <v>91</v>
      </c>
      <c r="O118" s="1">
        <v>89</v>
      </c>
      <c r="P118" s="1">
        <v>94</v>
      </c>
      <c r="Q118" s="65">
        <v>96</v>
      </c>
      <c r="R118" s="8">
        <v>10000</v>
      </c>
      <c r="S118" s="1">
        <v>50</v>
      </c>
      <c r="T118" s="1">
        <v>100</v>
      </c>
      <c r="U118" s="287">
        <v>17.899999999999999</v>
      </c>
      <c r="V118" s="287">
        <v>8.3000000000000007</v>
      </c>
      <c r="W118" s="288">
        <v>9.1999999999999993</v>
      </c>
      <c r="X118" s="64">
        <v>15</v>
      </c>
      <c r="Y118" s="82">
        <v>45</v>
      </c>
      <c r="Z118" s="9">
        <v>40</v>
      </c>
      <c r="AO118" s="77">
        <v>3</v>
      </c>
      <c r="AQ118" s="79">
        <v>0</v>
      </c>
      <c r="AR118" s="80">
        <v>0</v>
      </c>
      <c r="AS118" s="80">
        <v>0</v>
      </c>
      <c r="AT118" s="80">
        <v>0</v>
      </c>
      <c r="AU118" s="80">
        <v>0</v>
      </c>
      <c r="AV118" s="80">
        <v>0</v>
      </c>
      <c r="AW118" s="80">
        <v>0</v>
      </c>
      <c r="AX118" s="80">
        <v>0</v>
      </c>
      <c r="AY118" s="80">
        <v>0</v>
      </c>
      <c r="AZ118" s="80">
        <v>0</v>
      </c>
      <c r="BA118" s="80">
        <v>5</v>
      </c>
      <c r="BB118" s="80">
        <v>0</v>
      </c>
      <c r="BC118" s="80">
        <v>0</v>
      </c>
      <c r="BD118" s="80">
        <v>10</v>
      </c>
      <c r="BE118" s="80">
        <v>0</v>
      </c>
      <c r="BF118" s="80">
        <v>0</v>
      </c>
      <c r="BG118" s="80">
        <v>0</v>
      </c>
      <c r="BH118" s="80">
        <v>0</v>
      </c>
      <c r="BI118" s="80">
        <v>0</v>
      </c>
      <c r="BJ118" s="80">
        <v>35</v>
      </c>
      <c r="BK118" s="80">
        <v>5</v>
      </c>
      <c r="BL118" s="80">
        <v>5</v>
      </c>
      <c r="BM118" s="80">
        <v>20</v>
      </c>
      <c r="BN118" s="80">
        <v>0</v>
      </c>
      <c r="BO118" s="80">
        <v>0</v>
      </c>
      <c r="BP118" s="80">
        <v>0</v>
      </c>
      <c r="BQ118" s="80">
        <v>20</v>
      </c>
      <c r="BR118" s="80">
        <v>0</v>
      </c>
      <c r="BS118" s="80">
        <v>0</v>
      </c>
      <c r="BT118" s="81">
        <f t="shared" si="39"/>
        <v>62.222222222222214</v>
      </c>
      <c r="BU118" s="89">
        <v>0</v>
      </c>
      <c r="BV118" s="82">
        <v>20</v>
      </c>
      <c r="BW118" s="82">
        <v>25</v>
      </c>
      <c r="BX118" s="82">
        <v>0</v>
      </c>
      <c r="BY118" s="82">
        <v>10</v>
      </c>
      <c r="BZ118" s="82">
        <v>0</v>
      </c>
      <c r="CA118" s="82">
        <v>25</v>
      </c>
      <c r="CB118" s="82">
        <v>0</v>
      </c>
      <c r="CC118" s="82">
        <v>20</v>
      </c>
      <c r="CD118" s="82">
        <v>0</v>
      </c>
      <c r="CE118" s="82">
        <v>0</v>
      </c>
      <c r="CF118" s="82">
        <v>0</v>
      </c>
      <c r="CG118" s="82">
        <v>0</v>
      </c>
      <c r="CH118" s="82">
        <v>0</v>
      </c>
      <c r="CI118" s="82">
        <v>0</v>
      </c>
      <c r="CJ118" s="82">
        <v>0</v>
      </c>
      <c r="CK118" s="82">
        <v>0</v>
      </c>
      <c r="CL118" s="82">
        <v>0</v>
      </c>
      <c r="CM118" s="82">
        <v>0</v>
      </c>
      <c r="CN118" s="82">
        <v>0</v>
      </c>
      <c r="CO118" s="82">
        <v>0</v>
      </c>
      <c r="CP118" s="81">
        <f t="shared" si="44"/>
        <v>79.70521541950113</v>
      </c>
      <c r="EK118" s="1"/>
    </row>
    <row r="119" spans="1:176" ht="18" customHeight="1">
      <c r="A119" s="1">
        <v>161</v>
      </c>
      <c r="B119" s="1" t="s">
        <v>470</v>
      </c>
      <c r="C119" s="57" t="s">
        <v>471</v>
      </c>
      <c r="D119" s="99" t="s">
        <v>334</v>
      </c>
      <c r="F119" s="18" t="s">
        <v>448</v>
      </c>
      <c r="G119" s="37">
        <v>55</v>
      </c>
      <c r="H119" s="60">
        <f t="shared" si="41"/>
        <v>0.55000000000000004</v>
      </c>
      <c r="I119" s="37">
        <v>52</v>
      </c>
      <c r="J119" s="62">
        <f t="shared" si="40"/>
        <v>94.545454545454547</v>
      </c>
      <c r="K119" s="63" t="s">
        <v>300</v>
      </c>
      <c r="L119" s="64">
        <v>90</v>
      </c>
      <c r="M119" s="1">
        <v>85</v>
      </c>
      <c r="N119" s="1">
        <v>93</v>
      </c>
      <c r="O119" s="1">
        <v>89</v>
      </c>
      <c r="P119" s="1">
        <v>90</v>
      </c>
      <c r="Q119" s="65">
        <v>93</v>
      </c>
      <c r="R119" s="8">
        <v>5000</v>
      </c>
      <c r="S119" s="1">
        <v>25</v>
      </c>
      <c r="T119" s="1">
        <v>50</v>
      </c>
      <c r="X119" s="64">
        <v>20</v>
      </c>
      <c r="Y119" s="82">
        <v>20</v>
      </c>
      <c r="Z119" s="9">
        <v>60</v>
      </c>
      <c r="AQ119" s="79">
        <v>0</v>
      </c>
      <c r="AR119" s="80">
        <v>15</v>
      </c>
      <c r="AS119" s="80">
        <v>0</v>
      </c>
      <c r="AT119" s="80">
        <v>0</v>
      </c>
      <c r="AU119" s="80">
        <v>0</v>
      </c>
      <c r="AV119" s="80">
        <v>0</v>
      </c>
      <c r="AW119" s="80">
        <v>0</v>
      </c>
      <c r="AX119" s="80">
        <v>0</v>
      </c>
      <c r="AY119" s="80">
        <v>25</v>
      </c>
      <c r="AZ119" s="80">
        <v>0</v>
      </c>
      <c r="BA119" s="80">
        <v>0</v>
      </c>
      <c r="BB119" s="80">
        <v>0</v>
      </c>
      <c r="BC119" s="80">
        <v>0</v>
      </c>
      <c r="BD119" s="80">
        <v>0</v>
      </c>
      <c r="BE119" s="80">
        <v>0</v>
      </c>
      <c r="BF119" s="80">
        <v>0</v>
      </c>
      <c r="BG119" s="80">
        <v>0</v>
      </c>
      <c r="BH119" s="80">
        <v>0</v>
      </c>
      <c r="BI119" s="80">
        <v>0</v>
      </c>
      <c r="BJ119" s="80">
        <v>0</v>
      </c>
      <c r="BK119" s="80">
        <v>10</v>
      </c>
      <c r="BL119" s="80">
        <v>25</v>
      </c>
      <c r="BM119" s="80">
        <v>25</v>
      </c>
      <c r="BN119" s="80">
        <v>0</v>
      </c>
      <c r="BO119" s="80">
        <v>0</v>
      </c>
      <c r="BP119" s="80">
        <v>0</v>
      </c>
      <c r="BQ119" s="80">
        <v>0</v>
      </c>
      <c r="BR119" s="80">
        <v>0</v>
      </c>
      <c r="BS119" s="80">
        <v>0</v>
      </c>
      <c r="BT119" s="81">
        <f t="shared" si="39"/>
        <v>62.222222222222214</v>
      </c>
      <c r="BU119" s="89">
        <v>10</v>
      </c>
      <c r="BV119" s="82">
        <v>10</v>
      </c>
      <c r="BW119" s="82">
        <v>10</v>
      </c>
      <c r="BX119" s="82">
        <v>0</v>
      </c>
      <c r="BY119" s="82">
        <v>20</v>
      </c>
      <c r="BZ119" s="82">
        <v>20</v>
      </c>
      <c r="CA119" s="82">
        <v>0</v>
      </c>
      <c r="CB119" s="82">
        <v>0</v>
      </c>
      <c r="CC119" s="82">
        <v>10</v>
      </c>
      <c r="CD119" s="82">
        <v>10</v>
      </c>
      <c r="CE119" s="82">
        <v>0</v>
      </c>
      <c r="CF119" s="82">
        <v>0</v>
      </c>
      <c r="CG119" s="82">
        <v>0</v>
      </c>
      <c r="CH119" s="82">
        <v>0</v>
      </c>
      <c r="CI119" s="82">
        <v>0</v>
      </c>
      <c r="CJ119" s="82">
        <v>0</v>
      </c>
      <c r="CK119" s="82">
        <v>0</v>
      </c>
      <c r="CL119" s="82">
        <v>10</v>
      </c>
      <c r="CM119" s="82">
        <v>0</v>
      </c>
      <c r="CN119" s="82">
        <v>0</v>
      </c>
      <c r="CO119" s="82">
        <v>0</v>
      </c>
      <c r="CP119" s="81">
        <f t="shared" si="44"/>
        <v>43.990929705215422</v>
      </c>
      <c r="EK119" s="1"/>
    </row>
    <row r="120" spans="1:176" ht="16.5">
      <c r="A120" s="1">
        <v>162</v>
      </c>
      <c r="B120" s="1" t="s">
        <v>472</v>
      </c>
      <c r="C120" s="57" t="s">
        <v>473</v>
      </c>
      <c r="D120" s="86" t="s">
        <v>296</v>
      </c>
      <c r="E120" s="101" t="s">
        <v>318</v>
      </c>
      <c r="F120" s="84" t="s">
        <v>187</v>
      </c>
      <c r="G120" s="88">
        <v>111</v>
      </c>
      <c r="H120" s="60">
        <f t="shared" si="41"/>
        <v>1.1100000000000001</v>
      </c>
      <c r="I120" s="37">
        <v>104</v>
      </c>
      <c r="J120" s="62">
        <f t="shared" si="40"/>
        <v>93.693693693693689</v>
      </c>
      <c r="K120" s="63" t="s">
        <v>300</v>
      </c>
      <c r="L120" s="64">
        <v>90</v>
      </c>
      <c r="M120" s="1">
        <v>86</v>
      </c>
      <c r="N120" s="1">
        <v>96</v>
      </c>
      <c r="O120" s="1">
        <v>87</v>
      </c>
      <c r="P120" s="1">
        <v>88</v>
      </c>
      <c r="Q120" s="65">
        <v>92</v>
      </c>
      <c r="R120" s="8">
        <v>25000</v>
      </c>
      <c r="S120" s="1">
        <v>50</v>
      </c>
      <c r="T120" s="1">
        <v>100</v>
      </c>
      <c r="X120" s="64">
        <v>20</v>
      </c>
      <c r="Y120" s="1">
        <v>80</v>
      </c>
      <c r="Z120" s="9">
        <v>0</v>
      </c>
      <c r="AQ120" s="79">
        <v>0</v>
      </c>
      <c r="AR120" s="80">
        <v>0</v>
      </c>
      <c r="AS120" s="80">
        <v>0</v>
      </c>
      <c r="AT120" s="80">
        <v>0</v>
      </c>
      <c r="AU120" s="80">
        <v>0</v>
      </c>
      <c r="AV120" s="80">
        <v>0</v>
      </c>
      <c r="AW120" s="80">
        <v>0</v>
      </c>
      <c r="AX120" s="80">
        <v>0</v>
      </c>
      <c r="AY120" s="80">
        <v>100</v>
      </c>
      <c r="AZ120" s="80">
        <v>0</v>
      </c>
      <c r="BA120" s="80">
        <v>0</v>
      </c>
      <c r="BB120" s="80">
        <v>0</v>
      </c>
      <c r="BC120" s="80">
        <v>0</v>
      </c>
      <c r="BD120" s="80">
        <v>0</v>
      </c>
      <c r="BE120" s="80">
        <v>0</v>
      </c>
      <c r="BF120" s="80">
        <v>0</v>
      </c>
      <c r="BG120" s="80">
        <v>0</v>
      </c>
      <c r="BH120" s="80">
        <v>0</v>
      </c>
      <c r="BI120" s="80">
        <v>0</v>
      </c>
      <c r="BJ120" s="80">
        <v>0</v>
      </c>
      <c r="BK120" s="80">
        <v>0</v>
      </c>
      <c r="BL120" s="80">
        <v>0</v>
      </c>
      <c r="BM120" s="80">
        <v>0</v>
      </c>
      <c r="BN120" s="80">
        <v>0</v>
      </c>
      <c r="BO120" s="80">
        <v>0</v>
      </c>
      <c r="BP120" s="80">
        <v>0</v>
      </c>
      <c r="BQ120" s="80">
        <v>0</v>
      </c>
      <c r="BR120" s="80">
        <v>0</v>
      </c>
      <c r="BS120" s="80">
        <v>0</v>
      </c>
      <c r="BT120" s="81">
        <f t="shared" si="39"/>
        <v>322.22222222222223</v>
      </c>
      <c r="BU120" s="89">
        <v>0</v>
      </c>
      <c r="BV120" s="82">
        <v>0</v>
      </c>
      <c r="BW120" s="82">
        <v>0</v>
      </c>
      <c r="BX120" s="82">
        <v>0</v>
      </c>
      <c r="BY120" s="82">
        <v>0</v>
      </c>
      <c r="BZ120" s="82">
        <v>0</v>
      </c>
      <c r="CA120" s="82">
        <v>0</v>
      </c>
      <c r="CB120" s="82">
        <v>0</v>
      </c>
      <c r="CC120" s="82">
        <v>0</v>
      </c>
      <c r="CD120" s="82">
        <v>0</v>
      </c>
      <c r="CE120" s="82">
        <v>0</v>
      </c>
      <c r="CF120" s="82">
        <v>0</v>
      </c>
      <c r="CG120" s="82">
        <v>0</v>
      </c>
      <c r="CH120" s="82">
        <v>0</v>
      </c>
      <c r="CI120" s="82">
        <v>0</v>
      </c>
      <c r="CJ120" s="82">
        <v>0</v>
      </c>
      <c r="CK120" s="82">
        <v>0</v>
      </c>
      <c r="CL120" s="82">
        <v>100</v>
      </c>
      <c r="CM120" s="82">
        <v>0</v>
      </c>
      <c r="CN120" s="82">
        <v>0</v>
      </c>
      <c r="CO120" s="82">
        <v>0</v>
      </c>
      <c r="CP120" s="81">
        <f t="shared" si="44"/>
        <v>453.51473922902494</v>
      </c>
      <c r="EK120" s="1"/>
    </row>
    <row r="121" spans="1:176">
      <c r="A121" s="1">
        <v>163</v>
      </c>
      <c r="B121" s="1" t="s">
        <v>474</v>
      </c>
      <c r="C121" s="57" t="s">
        <v>475</v>
      </c>
      <c r="D121" s="99" t="s">
        <v>254</v>
      </c>
      <c r="F121" s="59" t="s">
        <v>187</v>
      </c>
      <c r="H121" s="60">
        <f t="shared" si="41"/>
        <v>0</v>
      </c>
      <c r="J121" s="62"/>
      <c r="K121" s="63" t="s">
        <v>300</v>
      </c>
      <c r="L121" s="64">
        <v>90</v>
      </c>
      <c r="M121" s="1">
        <v>84</v>
      </c>
      <c r="N121" s="1">
        <v>92</v>
      </c>
      <c r="O121" s="1">
        <v>90</v>
      </c>
      <c r="P121" s="1">
        <v>94</v>
      </c>
      <c r="Q121" s="65">
        <v>89</v>
      </c>
      <c r="R121" s="8">
        <v>10000</v>
      </c>
      <c r="S121" s="1">
        <v>25</v>
      </c>
      <c r="T121" s="1">
        <v>50</v>
      </c>
      <c r="AQ121" s="79">
        <v>0</v>
      </c>
      <c r="AR121" s="80">
        <v>30</v>
      </c>
      <c r="AS121" s="80">
        <v>0</v>
      </c>
      <c r="AT121" s="80">
        <v>0</v>
      </c>
      <c r="AU121" s="80">
        <v>0</v>
      </c>
      <c r="AV121" s="80">
        <v>0</v>
      </c>
      <c r="AW121" s="80">
        <v>0</v>
      </c>
      <c r="AX121" s="80">
        <v>0</v>
      </c>
      <c r="AY121" s="80">
        <v>0</v>
      </c>
      <c r="AZ121" s="80">
        <v>0</v>
      </c>
      <c r="BA121" s="80">
        <v>0</v>
      </c>
      <c r="BB121" s="80">
        <v>0</v>
      </c>
      <c r="BC121" s="80">
        <v>0</v>
      </c>
      <c r="BD121" s="80">
        <v>0</v>
      </c>
      <c r="BE121" s="80">
        <v>0</v>
      </c>
      <c r="BF121" s="80">
        <v>0</v>
      </c>
      <c r="BG121" s="80">
        <v>0</v>
      </c>
      <c r="BH121" s="80">
        <v>0</v>
      </c>
      <c r="BI121" s="80">
        <v>0</v>
      </c>
      <c r="BJ121" s="80">
        <v>0</v>
      </c>
      <c r="BK121" s="80">
        <v>0</v>
      </c>
      <c r="BL121" s="80">
        <v>0</v>
      </c>
      <c r="BM121" s="80">
        <v>30</v>
      </c>
      <c r="BN121" s="80">
        <v>10</v>
      </c>
      <c r="BO121" s="80">
        <v>0</v>
      </c>
      <c r="BP121" s="80">
        <v>0</v>
      </c>
      <c r="BQ121" s="80">
        <v>30</v>
      </c>
      <c r="BR121" s="80">
        <v>0</v>
      </c>
      <c r="BS121" s="80">
        <v>0</v>
      </c>
      <c r="BT121" s="81">
        <f t="shared" si="39"/>
        <v>82.222222222222214</v>
      </c>
      <c r="BU121" s="89">
        <v>20</v>
      </c>
      <c r="BV121" s="82">
        <v>0</v>
      </c>
      <c r="BW121" s="82">
        <v>0</v>
      </c>
      <c r="BX121" s="82">
        <v>0</v>
      </c>
      <c r="BY121" s="82">
        <v>0</v>
      </c>
      <c r="BZ121" s="82">
        <v>30</v>
      </c>
      <c r="CA121" s="82">
        <v>0</v>
      </c>
      <c r="CB121" s="82">
        <v>0</v>
      </c>
      <c r="CC121" s="82">
        <v>0</v>
      </c>
      <c r="CD121" s="82">
        <v>50</v>
      </c>
      <c r="CE121" s="82">
        <v>0</v>
      </c>
      <c r="CF121" s="82">
        <v>0</v>
      </c>
      <c r="CG121" s="82">
        <v>0</v>
      </c>
      <c r="CH121" s="82">
        <v>0</v>
      </c>
      <c r="CI121" s="82">
        <v>0</v>
      </c>
      <c r="CJ121" s="82">
        <v>0</v>
      </c>
      <c r="CK121" s="82">
        <v>0</v>
      </c>
      <c r="CL121" s="82">
        <v>0</v>
      </c>
      <c r="CM121" s="82">
        <v>0</v>
      </c>
      <c r="CN121" s="82">
        <v>0</v>
      </c>
      <c r="CO121" s="82">
        <v>0</v>
      </c>
      <c r="CP121" s="81">
        <f t="shared" si="44"/>
        <v>158.27664399092973</v>
      </c>
      <c r="EK121" s="1"/>
    </row>
    <row r="122" spans="1:176">
      <c r="A122" s="1">
        <v>164</v>
      </c>
      <c r="B122" s="1" t="s">
        <v>476</v>
      </c>
      <c r="C122" s="57" t="s">
        <v>477</v>
      </c>
      <c r="D122" s="99" t="s">
        <v>318</v>
      </c>
      <c r="F122" s="84" t="s">
        <v>187</v>
      </c>
      <c r="G122" s="37">
        <v>223</v>
      </c>
      <c r="H122" s="60">
        <f t="shared" si="41"/>
        <v>2.23</v>
      </c>
      <c r="I122" s="37">
        <v>138</v>
      </c>
      <c r="J122" s="62">
        <f t="shared" si="40"/>
        <v>61.883408071748882</v>
      </c>
      <c r="K122" s="63" t="s">
        <v>300</v>
      </c>
      <c r="L122" s="64">
        <v>89</v>
      </c>
      <c r="M122" s="1">
        <v>89</v>
      </c>
      <c r="N122" s="1">
        <v>96</v>
      </c>
      <c r="O122" s="1">
        <v>84</v>
      </c>
      <c r="P122" s="1">
        <v>89</v>
      </c>
      <c r="Q122" s="65">
        <v>90</v>
      </c>
      <c r="R122" s="8">
        <v>50000</v>
      </c>
      <c r="S122" s="1">
        <v>25</v>
      </c>
      <c r="T122" s="1">
        <v>50</v>
      </c>
      <c r="U122" s="287">
        <v>19.600000000000001</v>
      </c>
      <c r="V122" s="287">
        <v>7.3</v>
      </c>
      <c r="W122" s="288">
        <v>9.9</v>
      </c>
      <c r="X122" s="64">
        <v>40</v>
      </c>
      <c r="Y122" s="82">
        <v>50</v>
      </c>
      <c r="Z122" s="9">
        <v>10</v>
      </c>
      <c r="AJ122" s="31">
        <v>10</v>
      </c>
      <c r="AQ122" s="79">
        <v>0</v>
      </c>
      <c r="AR122" s="80">
        <v>0</v>
      </c>
      <c r="AS122" s="80">
        <v>0</v>
      </c>
      <c r="AT122" s="80">
        <v>0</v>
      </c>
      <c r="AU122" s="80">
        <v>0</v>
      </c>
      <c r="AV122" s="80">
        <v>0</v>
      </c>
      <c r="AW122" s="80">
        <v>0</v>
      </c>
      <c r="AX122" s="80">
        <v>0</v>
      </c>
      <c r="AY122" s="80">
        <v>45</v>
      </c>
      <c r="AZ122" s="80">
        <v>0</v>
      </c>
      <c r="BA122" s="80">
        <v>15</v>
      </c>
      <c r="BB122" s="80">
        <v>0</v>
      </c>
      <c r="BC122" s="80">
        <v>0</v>
      </c>
      <c r="BD122" s="80">
        <v>0</v>
      </c>
      <c r="BE122" s="80">
        <v>0</v>
      </c>
      <c r="BF122" s="80">
        <v>0</v>
      </c>
      <c r="BG122" s="80">
        <v>0</v>
      </c>
      <c r="BH122" s="80">
        <v>0</v>
      </c>
      <c r="BI122" s="80">
        <v>0</v>
      </c>
      <c r="BJ122" s="80">
        <v>0</v>
      </c>
      <c r="BK122" s="80">
        <v>0</v>
      </c>
      <c r="BL122" s="80">
        <v>0</v>
      </c>
      <c r="BM122" s="80">
        <v>0</v>
      </c>
      <c r="BN122" s="80">
        <v>0</v>
      </c>
      <c r="BO122" s="80">
        <v>40</v>
      </c>
      <c r="BP122" s="80">
        <v>0</v>
      </c>
      <c r="BQ122" s="80">
        <v>0</v>
      </c>
      <c r="BR122" s="80">
        <v>0</v>
      </c>
      <c r="BS122" s="80">
        <v>0</v>
      </c>
      <c r="BT122" s="81">
        <f t="shared" si="39"/>
        <v>117.22222222222223</v>
      </c>
      <c r="BU122" s="89">
        <v>0</v>
      </c>
      <c r="BV122" s="82">
        <v>0</v>
      </c>
      <c r="BW122" s="82">
        <v>0</v>
      </c>
      <c r="BX122" s="82">
        <v>0</v>
      </c>
      <c r="BY122" s="82">
        <v>50</v>
      </c>
      <c r="BZ122" s="82">
        <v>0</v>
      </c>
      <c r="CA122" s="82">
        <v>0</v>
      </c>
      <c r="CB122" s="82">
        <v>0</v>
      </c>
      <c r="CC122" s="82">
        <v>0</v>
      </c>
      <c r="CD122" s="82">
        <v>10</v>
      </c>
      <c r="CE122" s="82">
        <v>40</v>
      </c>
      <c r="CF122" s="82">
        <v>0</v>
      </c>
      <c r="CG122" s="82">
        <v>0</v>
      </c>
      <c r="CH122" s="82">
        <v>0</v>
      </c>
      <c r="CI122" s="82">
        <v>0</v>
      </c>
      <c r="CJ122" s="82">
        <v>0</v>
      </c>
      <c r="CK122" s="82">
        <v>0</v>
      </c>
      <c r="CL122" s="82">
        <v>0</v>
      </c>
      <c r="CM122" s="82">
        <v>0</v>
      </c>
      <c r="CN122" s="82">
        <v>0</v>
      </c>
      <c r="CO122" s="82">
        <v>0</v>
      </c>
      <c r="CP122" s="81">
        <f t="shared" si="44"/>
        <v>177.32426303854876</v>
      </c>
      <c r="EK122" s="1"/>
    </row>
    <row r="123" spans="1:176" ht="15" customHeight="1">
      <c r="A123" s="1">
        <v>166</v>
      </c>
      <c r="B123" s="1" t="s">
        <v>479</v>
      </c>
      <c r="C123" s="57" t="s">
        <v>480</v>
      </c>
      <c r="D123" s="99" t="s">
        <v>150</v>
      </c>
      <c r="F123" s="84" t="s">
        <v>187</v>
      </c>
      <c r="H123" s="60">
        <f t="shared" si="41"/>
        <v>0</v>
      </c>
      <c r="J123" s="62"/>
      <c r="K123" s="63" t="s">
        <v>300</v>
      </c>
      <c r="L123" s="64">
        <v>89</v>
      </c>
      <c r="M123" s="1">
        <v>81</v>
      </c>
      <c r="N123" s="1">
        <v>95</v>
      </c>
      <c r="O123" s="1">
        <v>89</v>
      </c>
      <c r="P123" s="1">
        <v>89</v>
      </c>
      <c r="Q123" s="65">
        <v>90</v>
      </c>
      <c r="R123" s="8">
        <v>10000</v>
      </c>
      <c r="S123" s="1">
        <v>25</v>
      </c>
      <c r="T123" s="1">
        <v>50</v>
      </c>
      <c r="U123" s="287">
        <v>19.2</v>
      </c>
      <c r="V123" s="1">
        <v>8</v>
      </c>
      <c r="W123" s="288">
        <v>7.5</v>
      </c>
      <c r="X123" s="64">
        <v>0</v>
      </c>
      <c r="Y123" s="82">
        <v>100</v>
      </c>
      <c r="Z123" s="9">
        <v>0</v>
      </c>
      <c r="AH123" s="29">
        <v>6</v>
      </c>
      <c r="AQ123" s="79">
        <v>0</v>
      </c>
      <c r="AR123" s="80">
        <v>0</v>
      </c>
      <c r="AS123" s="80">
        <v>0</v>
      </c>
      <c r="AT123" s="80">
        <v>0</v>
      </c>
      <c r="AU123" s="80">
        <v>0</v>
      </c>
      <c r="AV123" s="80">
        <v>0</v>
      </c>
      <c r="AW123" s="80">
        <v>0</v>
      </c>
      <c r="AX123" s="80">
        <v>0</v>
      </c>
      <c r="AY123" s="80">
        <v>0</v>
      </c>
      <c r="AZ123" s="80">
        <v>0</v>
      </c>
      <c r="BA123" s="80">
        <v>0</v>
      </c>
      <c r="BB123" s="80">
        <v>0</v>
      </c>
      <c r="BC123" s="80">
        <v>0</v>
      </c>
      <c r="BD123" s="80">
        <v>0</v>
      </c>
      <c r="BE123" s="80">
        <v>0</v>
      </c>
      <c r="BF123" s="80">
        <v>0</v>
      </c>
      <c r="BG123" s="80">
        <v>0</v>
      </c>
      <c r="BH123" s="80">
        <v>0</v>
      </c>
      <c r="BI123" s="80">
        <v>0</v>
      </c>
      <c r="BJ123" s="80">
        <v>0</v>
      </c>
      <c r="BK123" s="80">
        <v>0</v>
      </c>
      <c r="BL123" s="80">
        <v>100</v>
      </c>
      <c r="BM123" s="80">
        <v>0</v>
      </c>
      <c r="BN123" s="80">
        <v>0</v>
      </c>
      <c r="BO123" s="80">
        <v>0</v>
      </c>
      <c r="BP123" s="80">
        <v>0</v>
      </c>
      <c r="BQ123" s="80">
        <v>0</v>
      </c>
      <c r="BR123" s="80">
        <v>0</v>
      </c>
      <c r="BS123" s="80">
        <v>0</v>
      </c>
      <c r="BT123" s="81">
        <f t="shared" si="39"/>
        <v>322.22222222222223</v>
      </c>
      <c r="BU123" s="89">
        <v>0</v>
      </c>
      <c r="BV123" s="82">
        <v>0</v>
      </c>
      <c r="BW123" s="82">
        <v>0</v>
      </c>
      <c r="BX123" s="82">
        <v>0</v>
      </c>
      <c r="BY123" s="82">
        <v>35</v>
      </c>
      <c r="BZ123" s="82">
        <v>0</v>
      </c>
      <c r="CA123" s="82">
        <v>0</v>
      </c>
      <c r="CB123" s="82">
        <v>0</v>
      </c>
      <c r="CC123" s="82">
        <v>0</v>
      </c>
      <c r="CD123" s="82">
        <v>30</v>
      </c>
      <c r="CE123" s="82">
        <v>0</v>
      </c>
      <c r="CF123" s="82">
        <v>0</v>
      </c>
      <c r="CG123" s="82">
        <v>0</v>
      </c>
      <c r="CH123" s="82">
        <v>0</v>
      </c>
      <c r="CI123" s="82">
        <v>0</v>
      </c>
      <c r="CJ123" s="82">
        <v>0</v>
      </c>
      <c r="CK123" s="82">
        <v>35</v>
      </c>
      <c r="CL123" s="82">
        <v>0</v>
      </c>
      <c r="CM123" s="82">
        <v>0</v>
      </c>
      <c r="CN123" s="82">
        <v>0</v>
      </c>
      <c r="CO123" s="82">
        <v>0</v>
      </c>
      <c r="CP123" s="81">
        <f t="shared" si="44"/>
        <v>136.84807256235828</v>
      </c>
      <c r="EK123" s="1"/>
    </row>
    <row r="124" spans="1:176" ht="16.5">
      <c r="A124" s="1">
        <v>167</v>
      </c>
      <c r="B124" s="1" t="s">
        <v>481</v>
      </c>
      <c r="E124" s="101" t="s">
        <v>482</v>
      </c>
      <c r="F124" s="84" t="s">
        <v>187</v>
      </c>
      <c r="G124" s="37">
        <v>112</v>
      </c>
      <c r="H124" s="60">
        <f t="shared" si="41"/>
        <v>1.1200000000000001</v>
      </c>
      <c r="I124" s="37">
        <v>103</v>
      </c>
      <c r="J124" s="62">
        <f t="shared" si="40"/>
        <v>91.964285714285708</v>
      </c>
      <c r="K124" s="63" t="s">
        <v>300</v>
      </c>
      <c r="L124" s="64">
        <v>89</v>
      </c>
      <c r="M124" s="1">
        <v>84</v>
      </c>
      <c r="N124" s="1">
        <v>91</v>
      </c>
      <c r="O124" s="1">
        <v>88</v>
      </c>
      <c r="P124" s="1">
        <v>90</v>
      </c>
      <c r="Q124" s="65">
        <v>91</v>
      </c>
      <c r="AQ124" s="79">
        <v>0</v>
      </c>
      <c r="AR124" s="79">
        <v>0</v>
      </c>
      <c r="AS124" s="79">
        <v>0</v>
      </c>
      <c r="AT124" s="79">
        <v>0</v>
      </c>
      <c r="AU124" s="79">
        <v>0</v>
      </c>
      <c r="AV124" s="79">
        <v>0</v>
      </c>
      <c r="AW124" s="80">
        <v>10</v>
      </c>
      <c r="AX124" s="80">
        <v>0</v>
      </c>
      <c r="AY124" s="80">
        <v>0</v>
      </c>
      <c r="AZ124" s="80">
        <v>0</v>
      </c>
      <c r="BA124" s="80">
        <v>0</v>
      </c>
      <c r="BB124" s="80">
        <v>0</v>
      </c>
      <c r="BC124" s="80">
        <v>0</v>
      </c>
      <c r="BD124" s="80">
        <v>0</v>
      </c>
      <c r="BE124" s="80">
        <v>0</v>
      </c>
      <c r="BF124" s="80">
        <v>0</v>
      </c>
      <c r="BG124" s="80">
        <v>0</v>
      </c>
      <c r="BH124" s="80">
        <v>0</v>
      </c>
      <c r="BI124" s="80">
        <v>0</v>
      </c>
      <c r="BJ124" s="80">
        <v>0</v>
      </c>
      <c r="BK124" s="80">
        <v>0</v>
      </c>
      <c r="BL124" s="80">
        <v>10</v>
      </c>
      <c r="BM124" s="80">
        <v>40</v>
      </c>
      <c r="BN124" s="80">
        <v>0</v>
      </c>
      <c r="BO124" s="80">
        <v>0</v>
      </c>
      <c r="BP124" s="80">
        <v>0</v>
      </c>
      <c r="BQ124" s="80">
        <v>40</v>
      </c>
      <c r="BR124" s="80">
        <v>0</v>
      </c>
      <c r="BS124" s="80">
        <v>0</v>
      </c>
      <c r="BT124" s="81">
        <f t="shared" si="39"/>
        <v>102.22222222222221</v>
      </c>
      <c r="BU124" s="89">
        <v>0</v>
      </c>
      <c r="BV124" s="89">
        <v>0</v>
      </c>
      <c r="BW124" s="89">
        <v>0</v>
      </c>
      <c r="BX124" s="89">
        <v>0</v>
      </c>
      <c r="BY124" s="89">
        <v>0</v>
      </c>
      <c r="BZ124" s="89">
        <v>0</v>
      </c>
      <c r="CA124" s="89">
        <v>0</v>
      </c>
      <c r="CB124" s="89">
        <v>0</v>
      </c>
      <c r="CC124" s="89">
        <v>0</v>
      </c>
      <c r="CD124" s="89">
        <v>0</v>
      </c>
      <c r="CE124" s="89">
        <v>0</v>
      </c>
      <c r="CF124" s="89">
        <v>0</v>
      </c>
      <c r="CG124" s="89">
        <v>0</v>
      </c>
      <c r="CH124" s="89">
        <v>0</v>
      </c>
      <c r="CI124" s="89">
        <v>0</v>
      </c>
      <c r="CJ124" s="89">
        <v>0</v>
      </c>
      <c r="CK124" s="89">
        <v>0</v>
      </c>
      <c r="CL124" s="89">
        <v>0</v>
      </c>
      <c r="CM124" s="82">
        <v>100</v>
      </c>
      <c r="CN124" s="82">
        <v>0</v>
      </c>
      <c r="CO124" s="82">
        <v>0</v>
      </c>
      <c r="CP124" s="98">
        <f t="shared" si="44"/>
        <v>453.51473922902494</v>
      </c>
      <c r="EK124" s="1"/>
    </row>
    <row r="125" spans="1:176">
      <c r="A125" s="1">
        <v>169</v>
      </c>
      <c r="B125" s="1" t="s">
        <v>484</v>
      </c>
      <c r="C125" s="57" t="s">
        <v>485</v>
      </c>
      <c r="D125" s="99" t="s">
        <v>274</v>
      </c>
      <c r="F125" s="84" t="s">
        <v>187</v>
      </c>
      <c r="G125" s="37">
        <v>96</v>
      </c>
      <c r="H125" s="60">
        <f t="shared" si="41"/>
        <v>0.96</v>
      </c>
      <c r="I125" s="37">
        <v>92</v>
      </c>
      <c r="J125" s="62">
        <f t="shared" si="40"/>
        <v>95.833333333333329</v>
      </c>
      <c r="K125" s="63" t="s">
        <v>300</v>
      </c>
      <c r="L125" s="64">
        <v>88</v>
      </c>
      <c r="M125" s="1">
        <v>79</v>
      </c>
      <c r="N125" s="1">
        <v>93</v>
      </c>
      <c r="O125" s="1">
        <v>86</v>
      </c>
      <c r="P125" s="1">
        <v>87</v>
      </c>
      <c r="Q125" s="65">
        <v>92</v>
      </c>
      <c r="R125" s="8">
        <v>50000</v>
      </c>
      <c r="S125" s="1">
        <v>25</v>
      </c>
      <c r="T125" s="1">
        <v>50</v>
      </c>
      <c r="X125" s="64">
        <v>0</v>
      </c>
      <c r="Y125" s="82">
        <v>50</v>
      </c>
      <c r="Z125" s="9">
        <v>50</v>
      </c>
      <c r="AQ125" s="79">
        <v>0</v>
      </c>
      <c r="AR125" s="80">
        <v>0</v>
      </c>
      <c r="AS125" s="80">
        <v>0</v>
      </c>
      <c r="AT125" s="80">
        <v>0</v>
      </c>
      <c r="AU125" s="80">
        <v>0</v>
      </c>
      <c r="AV125" s="80">
        <v>0</v>
      </c>
      <c r="AW125" s="80">
        <v>0</v>
      </c>
      <c r="AX125" s="80">
        <v>0</v>
      </c>
      <c r="AY125" s="80">
        <v>10</v>
      </c>
      <c r="AZ125" s="80">
        <v>0</v>
      </c>
      <c r="BA125" s="80">
        <v>0</v>
      </c>
      <c r="BB125" s="80">
        <v>0</v>
      </c>
      <c r="BC125" s="80">
        <v>0</v>
      </c>
      <c r="BD125" s="80">
        <v>0</v>
      </c>
      <c r="BE125" s="80">
        <v>0</v>
      </c>
      <c r="BF125" s="80">
        <v>0</v>
      </c>
      <c r="BG125" s="80">
        <v>0</v>
      </c>
      <c r="BH125" s="80">
        <v>0</v>
      </c>
      <c r="BI125" s="80">
        <v>0</v>
      </c>
      <c r="BJ125" s="80">
        <v>0</v>
      </c>
      <c r="BK125" s="80">
        <v>0</v>
      </c>
      <c r="BL125" s="80">
        <v>0</v>
      </c>
      <c r="BM125" s="80">
        <v>70</v>
      </c>
      <c r="BN125" s="80">
        <v>0</v>
      </c>
      <c r="BO125" s="80">
        <v>0</v>
      </c>
      <c r="BP125" s="80">
        <v>0</v>
      </c>
      <c r="BQ125" s="80">
        <v>20</v>
      </c>
      <c r="BR125" s="80">
        <v>0</v>
      </c>
      <c r="BS125" s="80">
        <v>0</v>
      </c>
      <c r="BT125" s="81">
        <f t="shared" si="39"/>
        <v>168.88888888888889</v>
      </c>
      <c r="BU125" s="89">
        <v>20</v>
      </c>
      <c r="BV125" s="82">
        <v>0</v>
      </c>
      <c r="BW125" s="82">
        <v>0</v>
      </c>
      <c r="BX125" s="82">
        <v>0</v>
      </c>
      <c r="BY125" s="82">
        <v>20</v>
      </c>
      <c r="BZ125" s="82">
        <v>0</v>
      </c>
      <c r="CA125" s="82">
        <v>0</v>
      </c>
      <c r="CB125" s="82">
        <v>20</v>
      </c>
      <c r="CC125" s="82">
        <v>0</v>
      </c>
      <c r="CD125" s="82">
        <v>0</v>
      </c>
      <c r="CE125" s="82">
        <v>20</v>
      </c>
      <c r="CF125" s="82">
        <v>0</v>
      </c>
      <c r="CG125" s="82">
        <v>0</v>
      </c>
      <c r="CH125" s="82">
        <v>0</v>
      </c>
      <c r="CI125" s="82">
        <v>0</v>
      </c>
      <c r="CJ125" s="82">
        <v>0</v>
      </c>
      <c r="CK125" s="82">
        <v>0</v>
      </c>
      <c r="CL125" s="82">
        <v>20</v>
      </c>
      <c r="CM125" s="82">
        <v>0</v>
      </c>
      <c r="CN125" s="82">
        <v>0</v>
      </c>
      <c r="CO125" s="82">
        <v>0</v>
      </c>
      <c r="CP125" s="81">
        <f t="shared" si="44"/>
        <v>72.562358276643991</v>
      </c>
      <c r="EK125" s="1"/>
    </row>
    <row r="126" spans="1:176" ht="16.5">
      <c r="A126" s="1">
        <v>186</v>
      </c>
      <c r="B126" s="216" t="s">
        <v>503</v>
      </c>
      <c r="C126" s="1" t="s">
        <v>504</v>
      </c>
      <c r="D126" s="217" t="s">
        <v>143</v>
      </c>
      <c r="E126" s="215"/>
      <c r="F126" s="84" t="s">
        <v>120</v>
      </c>
      <c r="G126" s="37">
        <v>598</v>
      </c>
      <c r="H126" s="60">
        <f t="shared" si="41"/>
        <v>5.98</v>
      </c>
      <c r="I126" s="37">
        <v>396</v>
      </c>
      <c r="J126" s="62">
        <f t="shared" si="40"/>
        <v>66.220735785953181</v>
      </c>
      <c r="K126" s="218" t="s">
        <v>505</v>
      </c>
      <c r="L126" s="219"/>
      <c r="M126" s="220"/>
      <c r="N126" s="220"/>
      <c r="O126" s="220"/>
      <c r="P126" s="220"/>
      <c r="Q126" s="221"/>
      <c r="R126" s="222"/>
      <c r="S126" s="220"/>
      <c r="T126" s="220"/>
      <c r="U126" s="220"/>
      <c r="V126" s="220"/>
      <c r="W126" s="223"/>
      <c r="X126" s="64">
        <v>40</v>
      </c>
      <c r="Y126" s="1">
        <v>30</v>
      </c>
      <c r="Z126" s="9">
        <v>30</v>
      </c>
      <c r="AQ126" s="224">
        <v>0</v>
      </c>
      <c r="AR126" s="80">
        <v>0</v>
      </c>
      <c r="AS126" s="80">
        <v>0</v>
      </c>
      <c r="AT126" s="80">
        <v>0</v>
      </c>
      <c r="AU126" s="80">
        <v>0</v>
      </c>
      <c r="AV126" s="80">
        <v>0</v>
      </c>
      <c r="AW126" s="80">
        <v>0</v>
      </c>
      <c r="AX126" s="80">
        <v>0</v>
      </c>
      <c r="AY126" s="80">
        <v>0</v>
      </c>
      <c r="AZ126" s="80">
        <v>0</v>
      </c>
      <c r="BA126" s="80">
        <v>30</v>
      </c>
      <c r="BB126" s="80">
        <v>0</v>
      </c>
      <c r="BC126" s="80">
        <v>0</v>
      </c>
      <c r="BD126" s="80">
        <v>0</v>
      </c>
      <c r="BE126" s="80">
        <v>0</v>
      </c>
      <c r="BF126" s="80">
        <v>0</v>
      </c>
      <c r="BG126" s="80">
        <v>5</v>
      </c>
      <c r="BH126" s="80">
        <v>0</v>
      </c>
      <c r="BI126" s="80">
        <v>0</v>
      </c>
      <c r="BJ126" s="80">
        <v>0</v>
      </c>
      <c r="BK126" s="80">
        <v>0</v>
      </c>
      <c r="BL126" s="80">
        <v>0</v>
      </c>
      <c r="BM126" s="80">
        <v>0</v>
      </c>
      <c r="BN126" s="80">
        <v>0</v>
      </c>
      <c r="BO126" s="80">
        <v>10</v>
      </c>
      <c r="BP126" s="80">
        <v>10</v>
      </c>
      <c r="BQ126" s="80">
        <v>0</v>
      </c>
      <c r="BR126" s="80">
        <v>0</v>
      </c>
      <c r="BS126" s="80">
        <v>45</v>
      </c>
      <c r="BT126" s="81">
        <f t="shared" si="39"/>
        <v>93.888888888888886</v>
      </c>
      <c r="BU126" s="89">
        <v>0</v>
      </c>
      <c r="BV126" s="82">
        <v>0</v>
      </c>
      <c r="BW126" s="82">
        <v>30</v>
      </c>
      <c r="BX126" s="82">
        <v>0</v>
      </c>
      <c r="BY126" s="82">
        <v>0</v>
      </c>
      <c r="BZ126" s="82">
        <v>0</v>
      </c>
      <c r="CA126" s="82">
        <v>0</v>
      </c>
      <c r="CB126" s="82">
        <v>0</v>
      </c>
      <c r="CC126" s="82">
        <v>0</v>
      </c>
      <c r="CD126" s="82">
        <v>70</v>
      </c>
      <c r="CE126" s="82">
        <v>0</v>
      </c>
      <c r="CF126" s="82">
        <v>0</v>
      </c>
      <c r="CG126" s="82">
        <v>0</v>
      </c>
      <c r="CH126" s="82">
        <v>0</v>
      </c>
      <c r="CI126" s="82">
        <v>0</v>
      </c>
      <c r="CJ126" s="82">
        <v>0</v>
      </c>
      <c r="CK126" s="82">
        <v>0</v>
      </c>
      <c r="CL126" s="82">
        <v>0</v>
      </c>
      <c r="CM126" s="82">
        <v>0</v>
      </c>
      <c r="CN126" s="82">
        <v>0</v>
      </c>
      <c r="CO126" s="82">
        <v>0</v>
      </c>
      <c r="CP126" s="81">
        <f t="shared" si="44"/>
        <v>253.51473922902497</v>
      </c>
      <c r="CR126" s="64">
        <v>786</v>
      </c>
      <c r="CS126" s="36">
        <v>693</v>
      </c>
      <c r="CT126" s="36">
        <f>CS126*100/CR126</f>
        <v>88.167938931297712</v>
      </c>
      <c r="CU126" s="36">
        <v>60</v>
      </c>
      <c r="CV126" s="63">
        <f>CU126*100/CR126</f>
        <v>7.6335877862595423</v>
      </c>
      <c r="CW126" s="83">
        <v>814</v>
      </c>
      <c r="CX126" s="36">
        <v>718</v>
      </c>
      <c r="CY126" s="36">
        <f>CX126*100/CW126</f>
        <v>88.206388206388212</v>
      </c>
      <c r="CZ126" s="36">
        <v>35</v>
      </c>
      <c r="DA126" s="63">
        <f>CZ126*100/CW126</f>
        <v>4.2997542997542997</v>
      </c>
      <c r="DB126" s="84">
        <v>807</v>
      </c>
      <c r="DC126" s="36">
        <v>712</v>
      </c>
      <c r="DD126" s="127">
        <f>DC126*100/DB126</f>
        <v>88.228004956629491</v>
      </c>
      <c r="DE126" s="36">
        <v>15</v>
      </c>
      <c r="DF126" s="63">
        <f>DE126*100/DB126</f>
        <v>1.8587360594795539</v>
      </c>
      <c r="DG126" s="84">
        <v>800</v>
      </c>
      <c r="DH126" s="36">
        <v>710</v>
      </c>
      <c r="DI126" s="36">
        <f>DH126*100/DG126</f>
        <v>88.75</v>
      </c>
      <c r="DJ126" s="36">
        <v>12</v>
      </c>
      <c r="DK126" s="63">
        <f>DJ126*100/DG126</f>
        <v>1.5</v>
      </c>
      <c r="DL126" s="84">
        <v>623</v>
      </c>
      <c r="DM126" s="36">
        <v>510</v>
      </c>
      <c r="DN126" s="36">
        <f>DM126*100/DL126</f>
        <v>81.861958266452646</v>
      </c>
      <c r="DO126" s="36">
        <v>12</v>
      </c>
      <c r="DP126" s="63">
        <f>DO126*100/DL126</f>
        <v>1.926163723916533</v>
      </c>
      <c r="DQ126" s="84">
        <v>613</v>
      </c>
      <c r="DR126" s="36">
        <v>501</v>
      </c>
      <c r="DS126" s="36">
        <f>DR126*100/DQ126</f>
        <v>81.729200652528547</v>
      </c>
      <c r="DT126" s="36">
        <v>10</v>
      </c>
      <c r="DU126" s="63">
        <f>DT126*100/DQ126</f>
        <v>1.6313213703099512</v>
      </c>
      <c r="DV126" s="84">
        <v>615</v>
      </c>
      <c r="DW126" s="36">
        <v>507</v>
      </c>
      <c r="DX126" s="36">
        <f>DW126*100/DV126</f>
        <v>82.439024390243901</v>
      </c>
      <c r="DY126" s="36">
        <v>34</v>
      </c>
      <c r="DZ126" s="2">
        <f>DY126*100/DV126</f>
        <v>5.5284552845528454</v>
      </c>
      <c r="EA126" s="225">
        <v>617</v>
      </c>
      <c r="EB126" s="1">
        <v>508</v>
      </c>
      <c r="EC126" s="36">
        <f>EB126*100/EA126</f>
        <v>82.333873581847655</v>
      </c>
      <c r="ED126" s="1">
        <v>79</v>
      </c>
      <c r="EE126" s="85">
        <f>ED126*100/EA126</f>
        <v>12.80388978930308</v>
      </c>
      <c r="EK126" s="1"/>
    </row>
    <row r="127" spans="1:176" ht="16.5">
      <c r="A127" s="1">
        <v>187</v>
      </c>
      <c r="B127" s="216" t="s">
        <v>506</v>
      </c>
      <c r="E127" s="215" t="s">
        <v>156</v>
      </c>
      <c r="G127" s="37">
        <v>387</v>
      </c>
      <c r="H127" s="60">
        <f t="shared" si="41"/>
        <v>3.87</v>
      </c>
      <c r="I127" s="37">
        <v>350</v>
      </c>
      <c r="J127" s="62">
        <f t="shared" si="40"/>
        <v>90.439276485788113</v>
      </c>
      <c r="K127" s="218" t="s">
        <v>505</v>
      </c>
      <c r="X127" s="89"/>
      <c r="Y127" s="82"/>
      <c r="Z127" s="66"/>
      <c r="AQ127" s="79">
        <v>0</v>
      </c>
      <c r="AR127" s="80">
        <v>10</v>
      </c>
      <c r="AS127" s="80">
        <v>10</v>
      </c>
      <c r="AT127" s="80">
        <v>0</v>
      </c>
      <c r="AU127" s="80">
        <v>0</v>
      </c>
      <c r="AV127" s="80">
        <v>0</v>
      </c>
      <c r="AW127" s="80">
        <v>10</v>
      </c>
      <c r="AX127" s="80">
        <v>0</v>
      </c>
      <c r="AY127" s="80">
        <v>0</v>
      </c>
      <c r="AZ127" s="80">
        <v>0</v>
      </c>
      <c r="BA127" s="80">
        <v>0</v>
      </c>
      <c r="BB127" s="80">
        <v>0</v>
      </c>
      <c r="BC127" s="80">
        <v>0</v>
      </c>
      <c r="BD127" s="80">
        <v>0</v>
      </c>
      <c r="BE127" s="80">
        <v>0</v>
      </c>
      <c r="BF127" s="80">
        <v>0</v>
      </c>
      <c r="BG127" s="80">
        <v>0</v>
      </c>
      <c r="BH127" s="80">
        <v>0</v>
      </c>
      <c r="BI127" s="80">
        <v>0</v>
      </c>
      <c r="BJ127" s="80">
        <v>0</v>
      </c>
      <c r="BK127" s="80">
        <v>0</v>
      </c>
      <c r="BL127" s="80">
        <v>10</v>
      </c>
      <c r="BM127" s="80">
        <v>40</v>
      </c>
      <c r="BN127" s="80">
        <v>0</v>
      </c>
      <c r="BO127" s="80">
        <v>0</v>
      </c>
      <c r="BP127" s="80">
        <v>0</v>
      </c>
      <c r="BQ127" s="80">
        <v>20</v>
      </c>
      <c r="BR127" s="80">
        <v>0</v>
      </c>
      <c r="BS127" s="80">
        <v>0</v>
      </c>
      <c r="BT127" s="81">
        <f t="shared" si="39"/>
        <v>68.888888888888886</v>
      </c>
      <c r="BU127" s="82">
        <v>0</v>
      </c>
      <c r="BV127" s="82">
        <v>0</v>
      </c>
      <c r="BW127" s="82">
        <v>0</v>
      </c>
      <c r="BX127" s="82">
        <v>0</v>
      </c>
      <c r="BY127" s="82">
        <v>0</v>
      </c>
      <c r="BZ127" s="82">
        <v>0</v>
      </c>
      <c r="CA127" s="82">
        <v>100</v>
      </c>
      <c r="CB127" s="82">
        <v>0</v>
      </c>
      <c r="CC127" s="82">
        <v>0</v>
      </c>
      <c r="CD127" s="82">
        <v>0</v>
      </c>
      <c r="CE127" s="82">
        <v>0</v>
      </c>
      <c r="CF127" s="82">
        <v>0</v>
      </c>
      <c r="CG127" s="82">
        <v>0</v>
      </c>
      <c r="CH127" s="82">
        <v>0</v>
      </c>
      <c r="CI127" s="82">
        <v>0</v>
      </c>
      <c r="CJ127" s="82">
        <v>0</v>
      </c>
      <c r="CK127" s="82">
        <v>0</v>
      </c>
      <c r="CL127" s="82">
        <v>0</v>
      </c>
      <c r="CM127" s="82">
        <v>0</v>
      </c>
      <c r="CN127" s="82">
        <v>0</v>
      </c>
      <c r="CO127" s="82">
        <v>0</v>
      </c>
      <c r="CP127" s="81">
        <f t="shared" si="44"/>
        <v>453.51473922902494</v>
      </c>
      <c r="DL127" s="84">
        <v>456</v>
      </c>
      <c r="DM127" s="36">
        <v>122</v>
      </c>
      <c r="DN127" s="36">
        <f>DM127*100/DL127</f>
        <v>26.754385964912281</v>
      </c>
      <c r="DO127" s="36">
        <v>7</v>
      </c>
      <c r="DP127" s="63">
        <f>DO127*100/DL127</f>
        <v>1.5350877192982457</v>
      </c>
      <c r="DQ127" s="84">
        <v>538</v>
      </c>
      <c r="DR127" s="36">
        <v>135</v>
      </c>
      <c r="DS127" s="36">
        <f>DR127*100/DQ127</f>
        <v>25.092936802973977</v>
      </c>
      <c r="DT127" s="36">
        <v>28</v>
      </c>
      <c r="DU127" s="63">
        <f>DT127*100/DQ127</f>
        <v>5.2044609665427508</v>
      </c>
      <c r="DV127" s="84">
        <v>600</v>
      </c>
      <c r="DW127" s="36">
        <v>141</v>
      </c>
      <c r="DX127" s="36">
        <f>DW127*100/DV127</f>
        <v>23.5</v>
      </c>
      <c r="DY127" s="36">
        <v>34</v>
      </c>
      <c r="DZ127" s="2">
        <f>DY127*100/DV127</f>
        <v>5.666666666666667</v>
      </c>
      <c r="EA127" s="84">
        <v>730</v>
      </c>
      <c r="EB127" s="36">
        <v>152</v>
      </c>
      <c r="EC127" s="36">
        <f>EB127*100/EA127</f>
        <v>20.82191780821918</v>
      </c>
      <c r="ED127" s="36">
        <v>35</v>
      </c>
      <c r="EE127" s="85">
        <f>ED127*100/EA127</f>
        <v>4.7945205479452051</v>
      </c>
      <c r="EG127" s="82"/>
      <c r="EH127" s="82"/>
      <c r="EI127" s="82"/>
      <c r="EJ127" s="82"/>
    </row>
    <row r="128" spans="1:176">
      <c r="A128" s="1">
        <v>188</v>
      </c>
      <c r="B128" s="227" t="s">
        <v>507</v>
      </c>
      <c r="C128" s="228" t="s">
        <v>508</v>
      </c>
      <c r="D128" s="229" t="s">
        <v>254</v>
      </c>
      <c r="E128" s="230"/>
      <c r="F128" s="84" t="s">
        <v>187</v>
      </c>
      <c r="G128" s="231">
        <v>93</v>
      </c>
      <c r="H128" s="60">
        <f t="shared" si="41"/>
        <v>0.93</v>
      </c>
      <c r="I128" s="232">
        <v>88</v>
      </c>
      <c r="J128" s="62">
        <f t="shared" si="40"/>
        <v>94.623655913978496</v>
      </c>
      <c r="K128" s="218" t="s">
        <v>509</v>
      </c>
      <c r="L128" s="233">
        <v>96</v>
      </c>
      <c r="M128" s="234">
        <v>95</v>
      </c>
      <c r="N128" s="234">
        <v>97</v>
      </c>
      <c r="O128" s="234">
        <v>97</v>
      </c>
      <c r="P128" s="234">
        <v>96</v>
      </c>
      <c r="Q128" s="235">
        <v>97</v>
      </c>
      <c r="R128" s="236">
        <v>10000</v>
      </c>
      <c r="S128" s="229">
        <v>25</v>
      </c>
      <c r="T128" s="229">
        <v>50</v>
      </c>
      <c r="U128" s="206"/>
      <c r="V128" s="206"/>
      <c r="W128" s="237"/>
      <c r="X128" s="89">
        <v>20</v>
      </c>
      <c r="Y128" s="82">
        <v>30</v>
      </c>
      <c r="Z128" s="66">
        <v>50</v>
      </c>
      <c r="AA128" s="205"/>
      <c r="AB128" s="124"/>
      <c r="AC128" s="238"/>
      <c r="AD128" s="239"/>
      <c r="AE128" s="240"/>
      <c r="AF128" s="241"/>
      <c r="AG128" s="242"/>
      <c r="AH128" s="243"/>
      <c r="AI128" s="244"/>
      <c r="AJ128" s="245"/>
      <c r="AK128" s="246"/>
      <c r="AL128" s="243"/>
      <c r="AM128" s="244"/>
      <c r="AN128" s="247"/>
      <c r="AO128" s="248"/>
      <c r="AP128" s="249"/>
      <c r="AQ128" s="79">
        <v>0</v>
      </c>
      <c r="AR128" s="80">
        <v>0</v>
      </c>
      <c r="AS128" s="80">
        <v>0</v>
      </c>
      <c r="AT128" s="80">
        <v>0</v>
      </c>
      <c r="AU128" s="80">
        <v>0</v>
      </c>
      <c r="AV128" s="80">
        <v>0</v>
      </c>
      <c r="AW128" s="80">
        <v>0</v>
      </c>
      <c r="AX128" s="80">
        <v>0</v>
      </c>
      <c r="AY128" s="80">
        <v>15</v>
      </c>
      <c r="AZ128" s="80">
        <v>0</v>
      </c>
      <c r="BA128" s="80">
        <v>0</v>
      </c>
      <c r="BB128" s="80">
        <v>0</v>
      </c>
      <c r="BC128" s="80">
        <v>5</v>
      </c>
      <c r="BD128" s="80">
        <v>5</v>
      </c>
      <c r="BE128" s="80">
        <v>0</v>
      </c>
      <c r="BF128" s="80">
        <v>0</v>
      </c>
      <c r="BG128" s="80">
        <v>0</v>
      </c>
      <c r="BH128" s="80">
        <v>0</v>
      </c>
      <c r="BI128" s="80">
        <v>0</v>
      </c>
      <c r="BJ128" s="80">
        <v>0</v>
      </c>
      <c r="BK128" s="80">
        <v>0</v>
      </c>
      <c r="BL128" s="80">
        <v>0</v>
      </c>
      <c r="BM128" s="80">
        <v>10</v>
      </c>
      <c r="BN128" s="80">
        <v>0</v>
      </c>
      <c r="BO128" s="80">
        <v>60</v>
      </c>
      <c r="BP128" s="80">
        <v>0</v>
      </c>
      <c r="BQ128" s="80">
        <v>5</v>
      </c>
      <c r="BR128" s="80">
        <v>0</v>
      </c>
      <c r="BS128" s="80">
        <v>0</v>
      </c>
      <c r="BT128" s="81">
        <f t="shared" si="39"/>
        <v>122.22222222222223</v>
      </c>
      <c r="BU128" s="89">
        <v>0</v>
      </c>
      <c r="BV128" s="82">
        <v>0</v>
      </c>
      <c r="BW128" s="226">
        <v>40</v>
      </c>
      <c r="BX128" s="1">
        <v>30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82">
        <v>30</v>
      </c>
      <c r="CM128" s="82">
        <v>0</v>
      </c>
      <c r="CN128" s="82">
        <v>0</v>
      </c>
      <c r="CO128" s="82">
        <v>0</v>
      </c>
      <c r="CP128" s="81">
        <f t="shared" ref="CP128:CP157" si="45">(BU128*BU128+BV128*BV128+BW128*BW128+BX128*BX128+BY128*BY128+BZ128*BZ128+CA128*CA128+CB128*CB128+CC128*CC128+CD128*CD128+CE128*CE128+CF128*CF128+CG128*CG128+CH128*CH128+CI128*CI128+CJ128*CJ128+CK128*CK128+CL128*CL128+CM128*CM128+CN128*CN128+CO128*CO128)/21-10000/(21*21)</f>
        <v>139.22902494331066</v>
      </c>
      <c r="EG128" s="82"/>
      <c r="EH128" s="82"/>
      <c r="EI128" s="82"/>
      <c r="EJ128" s="82"/>
      <c r="FE128" s="206"/>
      <c r="FF128" s="206"/>
      <c r="FG128" s="206"/>
      <c r="FH128" s="206"/>
      <c r="FI128" s="206"/>
      <c r="FJ128" s="206"/>
      <c r="FK128" s="206"/>
      <c r="FL128" s="206"/>
      <c r="FM128" s="206"/>
      <c r="FN128" s="206"/>
      <c r="FO128" s="206"/>
      <c r="FP128" s="206"/>
      <c r="FQ128" s="206"/>
      <c r="FR128" s="206"/>
      <c r="FS128" s="206"/>
      <c r="FT128" s="206"/>
    </row>
    <row r="129" spans="1:176">
      <c r="A129" s="1">
        <v>189</v>
      </c>
      <c r="B129" s="227" t="s">
        <v>510</v>
      </c>
      <c r="C129" s="228" t="s">
        <v>511</v>
      </c>
      <c r="D129" s="250" t="s">
        <v>512</v>
      </c>
      <c r="E129" s="87"/>
      <c r="F129" s="84" t="s">
        <v>187</v>
      </c>
      <c r="G129" s="88">
        <v>73</v>
      </c>
      <c r="H129" s="60">
        <f t="shared" si="41"/>
        <v>0.73</v>
      </c>
      <c r="I129" s="37">
        <v>68</v>
      </c>
      <c r="J129" s="62">
        <f t="shared" si="40"/>
        <v>93.150684931506845</v>
      </c>
      <c r="K129" s="218" t="s">
        <v>509</v>
      </c>
      <c r="L129" s="233">
        <v>97</v>
      </c>
      <c r="M129" s="234">
        <v>93</v>
      </c>
      <c r="N129" s="234">
        <v>99</v>
      </c>
      <c r="O129" s="234">
        <v>94</v>
      </c>
      <c r="P129" s="234">
        <v>98</v>
      </c>
      <c r="Q129" s="235">
        <v>100</v>
      </c>
      <c r="R129" s="251"/>
      <c r="S129" s="252"/>
      <c r="T129" s="252"/>
      <c r="U129" s="206"/>
      <c r="V129" s="206"/>
      <c r="W129" s="237"/>
      <c r="X129" s="89">
        <v>10</v>
      </c>
      <c r="Y129" s="82">
        <v>30</v>
      </c>
      <c r="Z129" s="66">
        <v>60</v>
      </c>
      <c r="AA129" s="205"/>
      <c r="AB129" s="124"/>
      <c r="AC129" s="238"/>
      <c r="AD129" s="239"/>
      <c r="AE129" s="240"/>
      <c r="AF129" s="241"/>
      <c r="AG129" s="242"/>
      <c r="AH129" s="243"/>
      <c r="AI129" s="244"/>
      <c r="AJ129" s="245"/>
      <c r="AK129" s="246"/>
      <c r="AL129" s="243"/>
      <c r="AM129" s="244"/>
      <c r="AN129" s="247"/>
      <c r="AO129" s="248"/>
      <c r="AP129" s="249"/>
      <c r="AQ129" s="79">
        <v>0</v>
      </c>
      <c r="AR129" s="80">
        <v>0</v>
      </c>
      <c r="AS129" s="80">
        <v>0</v>
      </c>
      <c r="AT129" s="80">
        <v>0</v>
      </c>
      <c r="AU129" s="80">
        <v>0</v>
      </c>
      <c r="AV129" s="80">
        <v>0</v>
      </c>
      <c r="AW129" s="80">
        <v>0</v>
      </c>
      <c r="AX129" s="80">
        <v>0</v>
      </c>
      <c r="AY129" s="80">
        <v>45</v>
      </c>
      <c r="AZ129" s="80">
        <v>0</v>
      </c>
      <c r="BA129" s="80">
        <v>0</v>
      </c>
      <c r="BB129" s="80">
        <v>0</v>
      </c>
      <c r="BC129" s="80">
        <v>0</v>
      </c>
      <c r="BD129" s="80">
        <v>0</v>
      </c>
      <c r="BE129" s="80">
        <v>0</v>
      </c>
      <c r="BF129" s="80">
        <v>0</v>
      </c>
      <c r="BG129" s="80">
        <v>0</v>
      </c>
      <c r="BH129" s="80">
        <v>0</v>
      </c>
      <c r="BI129" s="80">
        <v>0</v>
      </c>
      <c r="BJ129" s="80">
        <v>0</v>
      </c>
      <c r="BK129" s="80">
        <v>0</v>
      </c>
      <c r="BL129" s="80">
        <v>10</v>
      </c>
      <c r="BM129" s="80">
        <v>0</v>
      </c>
      <c r="BN129" s="80">
        <v>0</v>
      </c>
      <c r="BO129" s="80">
        <v>45</v>
      </c>
      <c r="BP129" s="80">
        <v>0</v>
      </c>
      <c r="BQ129" s="80">
        <v>0</v>
      </c>
      <c r="BR129" s="80">
        <v>0</v>
      </c>
      <c r="BS129" s="80">
        <v>0</v>
      </c>
      <c r="BT129" s="81">
        <f t="shared" si="39"/>
        <v>127.22222222222223</v>
      </c>
      <c r="BU129" s="89">
        <v>0</v>
      </c>
      <c r="BV129" s="82">
        <v>0</v>
      </c>
      <c r="BW129" s="226">
        <v>50</v>
      </c>
      <c r="BX129" s="1">
        <v>25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82">
        <v>10</v>
      </c>
      <c r="CE129" s="82">
        <v>0</v>
      </c>
      <c r="CF129" s="82">
        <v>0</v>
      </c>
      <c r="CG129" s="82">
        <v>0</v>
      </c>
      <c r="CH129" s="82">
        <v>0</v>
      </c>
      <c r="CI129" s="82">
        <v>0</v>
      </c>
      <c r="CJ129" s="82">
        <v>0</v>
      </c>
      <c r="CK129" s="82">
        <v>15</v>
      </c>
      <c r="CL129" s="82">
        <v>0</v>
      </c>
      <c r="CM129" s="82">
        <v>0</v>
      </c>
      <c r="CN129" s="82">
        <v>0</v>
      </c>
      <c r="CO129" s="82">
        <v>0</v>
      </c>
      <c r="CP129" s="81">
        <f t="shared" si="45"/>
        <v>141.60997732426304</v>
      </c>
      <c r="EG129" s="82"/>
      <c r="EH129" s="82"/>
      <c r="EI129" s="82"/>
      <c r="EJ129" s="82"/>
      <c r="FE129" s="206"/>
      <c r="FF129" s="206"/>
      <c r="FG129" s="206"/>
      <c r="FH129" s="206"/>
      <c r="FI129" s="206"/>
      <c r="FJ129" s="206"/>
      <c r="FK129" s="206"/>
      <c r="FL129" s="206"/>
      <c r="FM129" s="206"/>
      <c r="FN129" s="206"/>
      <c r="FO129" s="206"/>
      <c r="FP129" s="206"/>
      <c r="FQ129" s="206"/>
      <c r="FR129" s="206"/>
      <c r="FS129" s="206"/>
      <c r="FT129" s="206"/>
    </row>
    <row r="130" spans="1:176">
      <c r="A130" s="1">
        <v>190</v>
      </c>
      <c r="B130" s="227" t="s">
        <v>513</v>
      </c>
      <c r="C130" s="228" t="s">
        <v>514</v>
      </c>
      <c r="D130" s="250" t="s">
        <v>515</v>
      </c>
      <c r="E130" s="87"/>
      <c r="F130" s="84" t="s">
        <v>187</v>
      </c>
      <c r="G130" s="88">
        <v>129</v>
      </c>
      <c r="H130" s="60">
        <f t="shared" si="41"/>
        <v>1.29</v>
      </c>
      <c r="I130" s="37">
        <v>129</v>
      </c>
      <c r="J130" s="62">
        <f t="shared" si="40"/>
        <v>100</v>
      </c>
      <c r="K130" s="218" t="s">
        <v>509</v>
      </c>
      <c r="L130" s="233">
        <v>84</v>
      </c>
      <c r="M130" s="234">
        <v>85</v>
      </c>
      <c r="N130" s="234">
        <v>90</v>
      </c>
      <c r="O130" s="234">
        <v>77</v>
      </c>
      <c r="P130" s="234">
        <v>87</v>
      </c>
      <c r="Q130" s="235">
        <v>83</v>
      </c>
      <c r="R130" s="236">
        <v>10000</v>
      </c>
      <c r="S130" s="229">
        <v>25</v>
      </c>
      <c r="T130" s="229">
        <v>50</v>
      </c>
      <c r="U130" s="206"/>
      <c r="V130" s="206"/>
      <c r="W130" s="237"/>
      <c r="X130" s="89">
        <v>5</v>
      </c>
      <c r="Y130" s="82">
        <v>60</v>
      </c>
      <c r="Z130" s="66">
        <v>35</v>
      </c>
      <c r="AA130" s="205"/>
      <c r="AB130" s="124"/>
      <c r="AC130" s="238"/>
      <c r="AD130" s="239"/>
      <c r="AE130" s="240"/>
      <c r="AF130" s="241"/>
      <c r="AG130" s="242"/>
      <c r="AH130" s="243"/>
      <c r="AI130" s="244"/>
      <c r="AJ130" s="245"/>
      <c r="AK130" s="246"/>
      <c r="AL130" s="243"/>
      <c r="AM130" s="244"/>
      <c r="AN130" s="247"/>
      <c r="AO130" s="248"/>
      <c r="AP130" s="249"/>
      <c r="AQ130" s="79">
        <v>0</v>
      </c>
      <c r="AR130" s="80">
        <v>0</v>
      </c>
      <c r="AS130" s="80">
        <v>0</v>
      </c>
      <c r="AT130" s="80">
        <v>0</v>
      </c>
      <c r="AU130" s="80">
        <v>0</v>
      </c>
      <c r="AV130" s="80">
        <v>0</v>
      </c>
      <c r="AW130" s="80">
        <v>0</v>
      </c>
      <c r="AX130" s="80">
        <v>0</v>
      </c>
      <c r="AY130" s="80">
        <v>34</v>
      </c>
      <c r="AZ130" s="80">
        <v>0</v>
      </c>
      <c r="BA130" s="80">
        <v>0</v>
      </c>
      <c r="BB130" s="80">
        <v>0</v>
      </c>
      <c r="BC130" s="80">
        <v>0</v>
      </c>
      <c r="BD130" s="80">
        <v>33</v>
      </c>
      <c r="BE130" s="80">
        <v>0</v>
      </c>
      <c r="BF130" s="80">
        <v>0</v>
      </c>
      <c r="BG130" s="80">
        <v>0</v>
      </c>
      <c r="BH130" s="80">
        <v>0</v>
      </c>
      <c r="BI130" s="80">
        <v>0</v>
      </c>
      <c r="BJ130" s="80">
        <v>0</v>
      </c>
      <c r="BK130" s="80">
        <v>0</v>
      </c>
      <c r="BL130" s="80">
        <v>0</v>
      </c>
      <c r="BM130" s="80">
        <v>0</v>
      </c>
      <c r="BN130" s="80">
        <v>0</v>
      </c>
      <c r="BO130" s="80">
        <v>0</v>
      </c>
      <c r="BP130" s="80">
        <v>0</v>
      </c>
      <c r="BQ130" s="80">
        <v>33</v>
      </c>
      <c r="BR130" s="80">
        <v>0</v>
      </c>
      <c r="BS130" s="80">
        <v>0</v>
      </c>
      <c r="BT130" s="81">
        <f t="shared" si="39"/>
        <v>100.02222222222223</v>
      </c>
      <c r="BU130" s="89">
        <v>0</v>
      </c>
      <c r="BV130" s="82">
        <v>0</v>
      </c>
      <c r="BW130" s="82">
        <v>0</v>
      </c>
      <c r="BX130" s="82">
        <v>0</v>
      </c>
      <c r="BY130" s="1">
        <v>20</v>
      </c>
      <c r="BZ130" s="1">
        <v>0</v>
      </c>
      <c r="CA130" s="1">
        <v>0</v>
      </c>
      <c r="CB130" s="1">
        <v>0</v>
      </c>
      <c r="CC130" s="1">
        <v>0</v>
      </c>
      <c r="CD130" s="82">
        <v>20</v>
      </c>
      <c r="CE130" s="82">
        <v>0</v>
      </c>
      <c r="CF130" s="82">
        <v>0</v>
      </c>
      <c r="CG130" s="82">
        <v>0</v>
      </c>
      <c r="CH130" s="82">
        <v>0</v>
      </c>
      <c r="CI130" s="82">
        <v>0</v>
      </c>
      <c r="CJ130" s="82">
        <v>0</v>
      </c>
      <c r="CK130" s="82">
        <v>20</v>
      </c>
      <c r="CL130" s="82">
        <v>20</v>
      </c>
      <c r="CM130" s="82">
        <v>0</v>
      </c>
      <c r="CN130" s="82">
        <v>20</v>
      </c>
      <c r="CO130" s="82">
        <v>0</v>
      </c>
      <c r="CP130" s="81">
        <f t="shared" si="45"/>
        <v>72.562358276643991</v>
      </c>
      <c r="EG130" s="82"/>
      <c r="EH130" s="82"/>
      <c r="EI130" s="82"/>
      <c r="EJ130" s="82"/>
      <c r="FE130" s="206"/>
      <c r="FF130" s="206"/>
      <c r="FG130" s="206"/>
      <c r="FH130" s="206"/>
      <c r="FI130" s="206"/>
      <c r="FJ130" s="206"/>
      <c r="FK130" s="206"/>
      <c r="FL130" s="206"/>
      <c r="FM130" s="206"/>
      <c r="FN130" s="206"/>
      <c r="FO130" s="206"/>
      <c r="FP130" s="206"/>
      <c r="FQ130" s="206"/>
      <c r="FR130" s="206"/>
      <c r="FS130" s="206"/>
      <c r="FT130" s="206"/>
    </row>
    <row r="131" spans="1:176">
      <c r="A131" s="1">
        <v>191</v>
      </c>
      <c r="B131" s="227" t="s">
        <v>516</v>
      </c>
      <c r="C131" s="228" t="s">
        <v>517</v>
      </c>
      <c r="D131" s="250" t="s">
        <v>518</v>
      </c>
      <c r="E131" s="87"/>
      <c r="F131" s="84" t="s">
        <v>187</v>
      </c>
      <c r="G131" s="88">
        <v>252</v>
      </c>
      <c r="H131" s="60">
        <f t="shared" si="41"/>
        <v>2.52</v>
      </c>
      <c r="I131" s="37">
        <v>225</v>
      </c>
      <c r="J131" s="62">
        <f t="shared" si="40"/>
        <v>89.285714285714292</v>
      </c>
      <c r="K131" s="218" t="s">
        <v>171</v>
      </c>
      <c r="L131" s="233">
        <v>94</v>
      </c>
      <c r="M131" s="234">
        <v>93</v>
      </c>
      <c r="N131" s="234">
        <v>96</v>
      </c>
      <c r="O131" s="234">
        <v>92</v>
      </c>
      <c r="P131" s="234">
        <v>96</v>
      </c>
      <c r="Q131" s="235">
        <v>95</v>
      </c>
      <c r="R131" s="236"/>
      <c r="S131" s="229">
        <v>50</v>
      </c>
      <c r="T131" s="229">
        <v>100</v>
      </c>
      <c r="U131" s="206"/>
      <c r="V131" s="206"/>
      <c r="W131" s="237"/>
      <c r="X131" s="64">
        <v>10</v>
      </c>
      <c r="Y131" s="1">
        <v>60</v>
      </c>
      <c r="Z131" s="9">
        <v>30</v>
      </c>
      <c r="AA131" s="205"/>
      <c r="AB131" s="124"/>
      <c r="AC131" s="238"/>
      <c r="AD131" s="239"/>
      <c r="AE131" s="240"/>
      <c r="AF131" s="241"/>
      <c r="AG131" s="242"/>
      <c r="AH131" s="243"/>
      <c r="AI131" s="244"/>
      <c r="AJ131" s="245"/>
      <c r="AK131" s="246"/>
      <c r="AL131" s="243"/>
      <c r="AM131" s="244"/>
      <c r="AN131" s="247"/>
      <c r="AO131" s="248"/>
      <c r="AP131" s="249"/>
      <c r="AQ131" s="79">
        <v>0</v>
      </c>
      <c r="AR131" s="80">
        <v>0</v>
      </c>
      <c r="AS131" s="80">
        <v>0</v>
      </c>
      <c r="AT131" s="80">
        <v>0</v>
      </c>
      <c r="AU131" s="80">
        <v>0</v>
      </c>
      <c r="AV131" s="80">
        <v>0</v>
      </c>
      <c r="AW131" s="80">
        <v>0</v>
      </c>
      <c r="AX131" s="80">
        <v>0</v>
      </c>
      <c r="AY131" s="80">
        <v>40</v>
      </c>
      <c r="AZ131" s="80">
        <v>0</v>
      </c>
      <c r="BA131" s="80">
        <v>0</v>
      </c>
      <c r="BB131" s="80">
        <v>0</v>
      </c>
      <c r="BC131" s="80">
        <v>0</v>
      </c>
      <c r="BD131" s="80">
        <v>15</v>
      </c>
      <c r="BE131" s="80">
        <v>15</v>
      </c>
      <c r="BF131" s="80">
        <v>0</v>
      </c>
      <c r="BG131" s="80">
        <v>10</v>
      </c>
      <c r="BH131" s="80">
        <v>0</v>
      </c>
      <c r="BI131" s="80">
        <v>0</v>
      </c>
      <c r="BJ131" s="80">
        <v>10</v>
      </c>
      <c r="BK131" s="80">
        <v>0</v>
      </c>
      <c r="BL131" s="80">
        <v>0</v>
      </c>
      <c r="BM131" s="80">
        <v>10</v>
      </c>
      <c r="BN131" s="80">
        <v>0</v>
      </c>
      <c r="BO131" s="80">
        <v>0</v>
      </c>
      <c r="BP131" s="80">
        <v>0</v>
      </c>
      <c r="BQ131" s="80">
        <v>0</v>
      </c>
      <c r="BR131" s="80">
        <v>0</v>
      </c>
      <c r="BS131" s="80">
        <v>0</v>
      </c>
      <c r="BT131" s="81">
        <f t="shared" si="39"/>
        <v>67.222222222222214</v>
      </c>
      <c r="BU131" s="64">
        <v>20</v>
      </c>
      <c r="BV131" s="1">
        <v>0</v>
      </c>
      <c r="BW131" s="226">
        <v>0</v>
      </c>
      <c r="BX131" s="1">
        <v>80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81">
        <f t="shared" si="45"/>
        <v>301.13378684807253</v>
      </c>
      <c r="FE131" s="206"/>
      <c r="FF131" s="206"/>
      <c r="FG131" s="206"/>
      <c r="FH131" s="206"/>
      <c r="FI131" s="206"/>
      <c r="FJ131" s="206"/>
      <c r="FK131" s="206"/>
      <c r="FL131" s="206"/>
      <c r="FM131" s="206"/>
      <c r="FN131" s="206"/>
      <c r="FO131" s="206"/>
      <c r="FP131" s="206"/>
      <c r="FQ131" s="206"/>
      <c r="FR131" s="206"/>
      <c r="FS131" s="206"/>
      <c r="FT131" s="206"/>
    </row>
    <row r="132" spans="1:176">
      <c r="A132" s="1">
        <v>192</v>
      </c>
      <c r="B132" s="227" t="s">
        <v>519</v>
      </c>
      <c r="C132" s="228" t="s">
        <v>520</v>
      </c>
      <c r="D132" s="229" t="s">
        <v>150</v>
      </c>
      <c r="E132" s="230"/>
      <c r="F132" s="84" t="s">
        <v>187</v>
      </c>
      <c r="G132" s="231">
        <v>48</v>
      </c>
      <c r="H132" s="60">
        <f t="shared" si="41"/>
        <v>0.48</v>
      </c>
      <c r="I132" s="232">
        <v>36</v>
      </c>
      <c r="J132" s="62">
        <f t="shared" si="40"/>
        <v>75</v>
      </c>
      <c r="K132" s="218" t="s">
        <v>300</v>
      </c>
      <c r="L132" s="233">
        <v>97</v>
      </c>
      <c r="M132" s="234">
        <v>94</v>
      </c>
      <c r="N132" s="234">
        <v>99</v>
      </c>
      <c r="O132" s="234">
        <v>96</v>
      </c>
      <c r="P132" s="234">
        <v>97</v>
      </c>
      <c r="Q132" s="235">
        <v>100</v>
      </c>
      <c r="R132" s="236">
        <v>25000</v>
      </c>
      <c r="S132" s="229">
        <v>50</v>
      </c>
      <c r="T132" s="229">
        <v>100</v>
      </c>
      <c r="U132" s="206"/>
      <c r="V132" s="206"/>
      <c r="W132" s="237"/>
      <c r="X132" s="64">
        <v>100</v>
      </c>
      <c r="Y132" s="1">
        <v>0</v>
      </c>
      <c r="Z132" s="9">
        <v>0</v>
      </c>
      <c r="AA132" s="205"/>
      <c r="AB132" s="124"/>
      <c r="AC132" s="238"/>
      <c r="AD132" s="239"/>
      <c r="AE132" s="240"/>
      <c r="AF132" s="241"/>
      <c r="AG132" s="242"/>
      <c r="AH132" s="243"/>
      <c r="AI132" s="244"/>
      <c r="AJ132" s="245"/>
      <c r="AK132" s="246"/>
      <c r="AL132" s="243"/>
      <c r="AM132" s="244"/>
      <c r="AN132" s="247"/>
      <c r="AO132" s="248"/>
      <c r="AP132" s="249"/>
      <c r="AQ132" s="79">
        <v>0</v>
      </c>
      <c r="AR132" s="80">
        <v>0</v>
      </c>
      <c r="AS132" s="80">
        <v>0</v>
      </c>
      <c r="AT132" s="80">
        <v>0</v>
      </c>
      <c r="AU132" s="80">
        <v>0</v>
      </c>
      <c r="AV132" s="80">
        <v>0</v>
      </c>
      <c r="AW132" s="80">
        <v>0</v>
      </c>
      <c r="AX132" s="80">
        <v>0</v>
      </c>
      <c r="AY132" s="80">
        <v>0</v>
      </c>
      <c r="AZ132" s="80">
        <v>0</v>
      </c>
      <c r="BA132" s="80">
        <v>10</v>
      </c>
      <c r="BB132" s="80">
        <v>0</v>
      </c>
      <c r="BC132" s="80">
        <v>0</v>
      </c>
      <c r="BD132" s="80">
        <v>0</v>
      </c>
      <c r="BE132" s="80">
        <v>90</v>
      </c>
      <c r="BF132" s="80">
        <v>0</v>
      </c>
      <c r="BG132" s="80">
        <v>0</v>
      </c>
      <c r="BH132" s="80">
        <v>0</v>
      </c>
      <c r="BI132" s="80">
        <v>0</v>
      </c>
      <c r="BJ132" s="80">
        <v>0</v>
      </c>
      <c r="BK132" s="80">
        <v>0</v>
      </c>
      <c r="BL132" s="80">
        <v>0</v>
      </c>
      <c r="BM132" s="80">
        <v>0</v>
      </c>
      <c r="BN132" s="80">
        <v>0</v>
      </c>
      <c r="BO132" s="80">
        <v>0</v>
      </c>
      <c r="BP132" s="80">
        <v>0</v>
      </c>
      <c r="BQ132" s="80">
        <v>0</v>
      </c>
      <c r="BR132" s="80">
        <v>0</v>
      </c>
      <c r="BS132" s="80">
        <v>0</v>
      </c>
      <c r="BT132" s="81">
        <f t="shared" si="39"/>
        <v>262.22222222222223</v>
      </c>
      <c r="BU132" s="64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100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81">
        <f t="shared" si="45"/>
        <v>453.51473922902494</v>
      </c>
      <c r="FE132" s="206"/>
      <c r="FF132" s="206"/>
      <c r="FG132" s="206"/>
      <c r="FH132" s="206"/>
      <c r="FI132" s="206"/>
      <c r="FJ132" s="206"/>
      <c r="FK132" s="206"/>
      <c r="FL132" s="206"/>
      <c r="FM132" s="206"/>
      <c r="FN132" s="206"/>
      <c r="FO132" s="206"/>
      <c r="FP132" s="206"/>
      <c r="FQ132" s="206"/>
      <c r="FR132" s="206"/>
      <c r="FS132" s="206"/>
      <c r="FT132" s="206"/>
    </row>
    <row r="133" spans="1:176">
      <c r="A133" s="1">
        <v>193</v>
      </c>
      <c r="B133" s="227" t="s">
        <v>521</v>
      </c>
      <c r="C133" s="228" t="s">
        <v>522</v>
      </c>
      <c r="D133" s="250" t="s">
        <v>254</v>
      </c>
      <c r="E133" s="87"/>
      <c r="F133" s="84" t="s">
        <v>187</v>
      </c>
      <c r="G133" s="88">
        <v>150</v>
      </c>
      <c r="H133" s="60">
        <f t="shared" si="41"/>
        <v>1.5</v>
      </c>
      <c r="I133" s="37">
        <v>138</v>
      </c>
      <c r="J133" s="62">
        <f t="shared" si="40"/>
        <v>92</v>
      </c>
      <c r="K133" s="218" t="s">
        <v>523</v>
      </c>
      <c r="L133" s="233">
        <v>93</v>
      </c>
      <c r="M133" s="234">
        <v>85</v>
      </c>
      <c r="N133" s="234">
        <v>96</v>
      </c>
      <c r="O133" s="234">
        <v>92</v>
      </c>
      <c r="P133" s="234">
        <v>93</v>
      </c>
      <c r="Q133" s="235">
        <v>96</v>
      </c>
      <c r="R133" s="236">
        <v>25000</v>
      </c>
      <c r="S133" s="229">
        <v>25</v>
      </c>
      <c r="T133" s="229">
        <v>50</v>
      </c>
      <c r="U133" s="206"/>
      <c r="V133" s="206"/>
      <c r="W133" s="237"/>
      <c r="X133" s="64">
        <v>30</v>
      </c>
      <c r="Y133" s="1">
        <v>60</v>
      </c>
      <c r="Z133" s="9">
        <v>10</v>
      </c>
      <c r="AA133" s="205"/>
      <c r="AB133" s="124"/>
      <c r="AC133" s="238"/>
      <c r="AD133" s="239"/>
      <c r="AE133" s="240"/>
      <c r="AF133" s="241"/>
      <c r="AG133" s="242"/>
      <c r="AH133" s="243"/>
      <c r="AI133" s="244"/>
      <c r="AJ133" s="245"/>
      <c r="AK133" s="246"/>
      <c r="AL133" s="243"/>
      <c r="AM133" s="244"/>
      <c r="AN133" s="247"/>
      <c r="AO133" s="248"/>
      <c r="AP133" s="249"/>
      <c r="AQ133" s="79">
        <v>0</v>
      </c>
      <c r="AR133" s="80">
        <v>0</v>
      </c>
      <c r="AS133" s="80">
        <v>0</v>
      </c>
      <c r="AT133" s="80">
        <v>0</v>
      </c>
      <c r="AU133" s="80">
        <v>0</v>
      </c>
      <c r="AV133" s="80">
        <v>0</v>
      </c>
      <c r="AW133" s="80">
        <v>0</v>
      </c>
      <c r="AX133" s="80">
        <v>0</v>
      </c>
      <c r="AY133" s="80">
        <v>20</v>
      </c>
      <c r="AZ133" s="80">
        <v>0</v>
      </c>
      <c r="BA133" s="80">
        <v>0</v>
      </c>
      <c r="BB133" s="80">
        <v>0</v>
      </c>
      <c r="BC133" s="80">
        <v>0</v>
      </c>
      <c r="BD133" s="80">
        <v>0</v>
      </c>
      <c r="BE133" s="80">
        <v>0</v>
      </c>
      <c r="BF133" s="80">
        <v>0</v>
      </c>
      <c r="BG133" s="80">
        <v>0</v>
      </c>
      <c r="BH133" s="80">
        <v>0</v>
      </c>
      <c r="BI133" s="80">
        <v>0</v>
      </c>
      <c r="BJ133" s="80">
        <v>0</v>
      </c>
      <c r="BK133" s="80">
        <v>0</v>
      </c>
      <c r="BL133" s="80">
        <v>0</v>
      </c>
      <c r="BM133" s="80">
        <v>40</v>
      </c>
      <c r="BN133" s="80">
        <v>0</v>
      </c>
      <c r="BO133" s="80">
        <v>0</v>
      </c>
      <c r="BP133" s="80">
        <v>0</v>
      </c>
      <c r="BQ133" s="80">
        <v>40</v>
      </c>
      <c r="BR133" s="80">
        <v>0</v>
      </c>
      <c r="BS133" s="80">
        <v>0</v>
      </c>
      <c r="BT133" s="81">
        <f t="shared" ref="BT133:BT189" si="46">(AQ133*AQ133+AR133*AR133+AS133*AS133+AT133*AT133+AU133*AU133+AV133*AV133+AW133*AW133+AY133*AY133+AZ133*AZ133+BA133*BA133+BB133*BB133+BC133*BC133+BD133*BD133+BE133*BE133+BF133*BF133+BG133*BG133+BH133*BH133+BI133*BI133+BJ133*BJ133+BK133*BK133+BL133*BL133+BM133*BM133+BN133*BN133+BO133*BO133+BP133*BP133+BQ133*BQ133+BR133*BR133+BS133*BS133)/30-100/9</f>
        <v>108.88888888888889</v>
      </c>
      <c r="BU133" s="64">
        <v>30</v>
      </c>
      <c r="BV133" s="1">
        <v>0</v>
      </c>
      <c r="BW133" s="1">
        <v>0</v>
      </c>
      <c r="BX133" s="1">
        <v>0</v>
      </c>
      <c r="BY133" s="1">
        <v>50</v>
      </c>
      <c r="BZ133" s="1">
        <v>0</v>
      </c>
      <c r="CA133" s="1">
        <v>0</v>
      </c>
      <c r="CB133" s="1">
        <v>0</v>
      </c>
      <c r="CC133" s="1">
        <v>10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10</v>
      </c>
      <c r="CM133" s="1">
        <v>0</v>
      </c>
      <c r="CN133" s="1">
        <v>0</v>
      </c>
      <c r="CO133" s="1">
        <v>0</v>
      </c>
      <c r="CP133" s="81">
        <f t="shared" si="45"/>
        <v>148.75283446712018</v>
      </c>
      <c r="FE133" s="206"/>
      <c r="FF133" s="206"/>
      <c r="FG133" s="206"/>
      <c r="FH133" s="206"/>
      <c r="FI133" s="206"/>
      <c r="FJ133" s="206"/>
      <c r="FK133" s="206"/>
      <c r="FL133" s="206"/>
      <c r="FM133" s="206"/>
      <c r="FN133" s="206"/>
      <c r="FO133" s="206"/>
      <c r="FP133" s="206"/>
      <c r="FQ133" s="206"/>
      <c r="FR133" s="206"/>
      <c r="FS133" s="206"/>
      <c r="FT133" s="206"/>
    </row>
    <row r="134" spans="1:176">
      <c r="A134" s="1">
        <v>194</v>
      </c>
      <c r="B134" s="227" t="s">
        <v>524</v>
      </c>
      <c r="C134" s="228" t="s">
        <v>525</v>
      </c>
      <c r="D134" s="250" t="s">
        <v>150</v>
      </c>
      <c r="E134" s="87"/>
      <c r="F134" s="84" t="s">
        <v>120</v>
      </c>
      <c r="G134" s="88">
        <v>278</v>
      </c>
      <c r="H134" s="60">
        <f t="shared" si="41"/>
        <v>2.78</v>
      </c>
      <c r="I134" s="37">
        <v>267</v>
      </c>
      <c r="J134" s="62">
        <f t="shared" si="40"/>
        <v>96.043165467625897</v>
      </c>
      <c r="K134" s="218" t="s">
        <v>505</v>
      </c>
      <c r="L134" s="233">
        <v>91</v>
      </c>
      <c r="M134" s="234">
        <v>90</v>
      </c>
      <c r="N134" s="234">
        <v>95</v>
      </c>
      <c r="O134" s="234">
        <v>85</v>
      </c>
      <c r="P134" s="234">
        <v>91</v>
      </c>
      <c r="Q134" s="235">
        <v>93</v>
      </c>
      <c r="R134" s="236">
        <v>10000</v>
      </c>
      <c r="S134" s="229">
        <v>25</v>
      </c>
      <c r="T134" s="229">
        <v>50</v>
      </c>
      <c r="U134" s="206"/>
      <c r="V134" s="206"/>
      <c r="W134" s="237"/>
      <c r="X134" s="64">
        <v>15</v>
      </c>
      <c r="Y134" s="1">
        <v>70</v>
      </c>
      <c r="Z134" s="9">
        <v>15</v>
      </c>
      <c r="AA134" s="205"/>
      <c r="AB134" s="124"/>
      <c r="AC134" s="238"/>
      <c r="AD134" s="239"/>
      <c r="AE134" s="240"/>
      <c r="AF134" s="241"/>
      <c r="AG134" s="242"/>
      <c r="AH134" s="243"/>
      <c r="AI134" s="244"/>
      <c r="AJ134" s="245"/>
      <c r="AK134" s="246"/>
      <c r="AL134" s="243"/>
      <c r="AM134" s="244"/>
      <c r="AN134" s="247"/>
      <c r="AO134" s="248"/>
      <c r="AP134" s="249"/>
      <c r="AQ134" s="79">
        <v>0</v>
      </c>
      <c r="AR134" s="80">
        <v>0</v>
      </c>
      <c r="AS134" s="80">
        <v>0</v>
      </c>
      <c r="AT134" s="80">
        <v>0</v>
      </c>
      <c r="AU134" s="80">
        <v>0</v>
      </c>
      <c r="AV134" s="80">
        <v>0</v>
      </c>
      <c r="AW134" s="80">
        <v>0</v>
      </c>
      <c r="AX134" s="80">
        <v>0</v>
      </c>
      <c r="AY134" s="80">
        <v>33</v>
      </c>
      <c r="AZ134" s="80">
        <v>0</v>
      </c>
      <c r="BA134" s="80">
        <v>0</v>
      </c>
      <c r="BB134" s="80">
        <v>0</v>
      </c>
      <c r="BC134" s="80">
        <v>15</v>
      </c>
      <c r="BD134" s="80">
        <v>2</v>
      </c>
      <c r="BE134" s="80">
        <v>0</v>
      </c>
      <c r="BF134" s="80">
        <v>0</v>
      </c>
      <c r="BG134" s="80">
        <v>0</v>
      </c>
      <c r="BH134" s="80">
        <v>0</v>
      </c>
      <c r="BI134" s="80">
        <v>0</v>
      </c>
      <c r="BJ134" s="80">
        <v>5</v>
      </c>
      <c r="BK134" s="80">
        <v>0</v>
      </c>
      <c r="BL134" s="80">
        <v>5</v>
      </c>
      <c r="BM134" s="80">
        <v>20</v>
      </c>
      <c r="BN134" s="80">
        <v>0</v>
      </c>
      <c r="BO134" s="80">
        <v>0</v>
      </c>
      <c r="BP134" s="80">
        <v>0</v>
      </c>
      <c r="BQ134" s="80">
        <v>20</v>
      </c>
      <c r="BR134" s="80">
        <v>0</v>
      </c>
      <c r="BS134" s="80">
        <v>0</v>
      </c>
      <c r="BT134" s="81">
        <f t="shared" si="46"/>
        <v>61.155555555555551</v>
      </c>
      <c r="BU134" s="64">
        <v>10</v>
      </c>
      <c r="BV134" s="1">
        <v>20</v>
      </c>
      <c r="BW134" s="226">
        <v>10</v>
      </c>
      <c r="BX134" s="1">
        <v>20</v>
      </c>
      <c r="BY134" s="1">
        <v>0</v>
      </c>
      <c r="BZ134" s="1">
        <v>0</v>
      </c>
      <c r="CA134" s="1">
        <v>0</v>
      </c>
      <c r="CB134" s="1">
        <v>10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30</v>
      </c>
      <c r="CN134" s="1">
        <v>0</v>
      </c>
      <c r="CO134" s="1">
        <v>0</v>
      </c>
      <c r="CP134" s="81">
        <f t="shared" si="45"/>
        <v>72.562358276643991</v>
      </c>
      <c r="FE134" s="206"/>
      <c r="FF134" s="206"/>
      <c r="FG134" s="206"/>
      <c r="FH134" s="206"/>
      <c r="FI134" s="206"/>
      <c r="FJ134" s="206"/>
      <c r="FK134" s="206"/>
      <c r="FL134" s="206"/>
      <c r="FM134" s="206"/>
      <c r="FN134" s="206"/>
      <c r="FO134" s="206"/>
      <c r="FP134" s="206"/>
      <c r="FQ134" s="206"/>
      <c r="FR134" s="206"/>
      <c r="FS134" s="206"/>
      <c r="FT134" s="206"/>
    </row>
    <row r="135" spans="1:176">
      <c r="A135" s="1">
        <v>195</v>
      </c>
      <c r="B135" s="227" t="s">
        <v>526</v>
      </c>
      <c r="C135" s="228" t="s">
        <v>527</v>
      </c>
      <c r="D135" s="250" t="s">
        <v>528</v>
      </c>
      <c r="E135" s="87"/>
      <c r="F135" s="84" t="s">
        <v>187</v>
      </c>
      <c r="G135" s="88">
        <v>97</v>
      </c>
      <c r="H135" s="60">
        <f t="shared" si="41"/>
        <v>0.97</v>
      </c>
      <c r="I135" s="37">
        <v>92</v>
      </c>
      <c r="J135" s="62">
        <f t="shared" si="40"/>
        <v>94.845360824742272</v>
      </c>
      <c r="K135" s="218" t="s">
        <v>300</v>
      </c>
      <c r="L135" s="233">
        <v>96</v>
      </c>
      <c r="M135" s="234">
        <v>97</v>
      </c>
      <c r="N135" s="234">
        <v>97</v>
      </c>
      <c r="O135" s="234">
        <v>92</v>
      </c>
      <c r="P135" s="234">
        <v>95</v>
      </c>
      <c r="Q135" s="235">
        <v>96</v>
      </c>
      <c r="R135" s="236">
        <v>25000</v>
      </c>
      <c r="S135" s="229">
        <v>25</v>
      </c>
      <c r="T135" s="229">
        <v>50</v>
      </c>
      <c r="U135" s="206"/>
      <c r="V135" s="206"/>
      <c r="W135" s="237"/>
      <c r="X135" s="64">
        <v>60</v>
      </c>
      <c r="Y135" s="1">
        <v>40</v>
      </c>
      <c r="Z135" s="9">
        <v>0</v>
      </c>
      <c r="AA135" s="205"/>
      <c r="AB135" s="124"/>
      <c r="AC135" s="238"/>
      <c r="AD135" s="239"/>
      <c r="AE135" s="240"/>
      <c r="AF135" s="241"/>
      <c r="AG135" s="242"/>
      <c r="AH135" s="243"/>
      <c r="AI135" s="244"/>
      <c r="AJ135" s="245"/>
      <c r="AK135" s="246"/>
      <c r="AL135" s="243"/>
      <c r="AM135" s="244"/>
      <c r="AN135" s="247"/>
      <c r="AO135" s="248"/>
      <c r="AP135" s="249"/>
      <c r="AQ135" s="79">
        <v>0</v>
      </c>
      <c r="AR135" s="80">
        <v>0</v>
      </c>
      <c r="AS135" s="80">
        <v>0</v>
      </c>
      <c r="AT135" s="80">
        <v>0</v>
      </c>
      <c r="AU135" s="80">
        <v>0</v>
      </c>
      <c r="AV135" s="80">
        <v>0</v>
      </c>
      <c r="AW135" s="80">
        <v>3</v>
      </c>
      <c r="AX135" s="80">
        <v>0</v>
      </c>
      <c r="AY135" s="80">
        <v>50</v>
      </c>
      <c r="AZ135" s="80">
        <v>0</v>
      </c>
      <c r="BA135" s="80">
        <v>0</v>
      </c>
      <c r="BB135" s="80">
        <v>0</v>
      </c>
      <c r="BC135" s="80">
        <v>0</v>
      </c>
      <c r="BD135" s="80">
        <v>0</v>
      </c>
      <c r="BE135" s="80">
        <v>0</v>
      </c>
      <c r="BF135" s="80">
        <v>0</v>
      </c>
      <c r="BG135" s="80">
        <v>0</v>
      </c>
      <c r="BH135" s="80">
        <v>0</v>
      </c>
      <c r="BI135" s="80">
        <v>0</v>
      </c>
      <c r="BJ135" s="80">
        <v>0</v>
      </c>
      <c r="BK135" s="80">
        <v>0</v>
      </c>
      <c r="BL135" s="80">
        <v>5</v>
      </c>
      <c r="BM135" s="80">
        <v>20</v>
      </c>
      <c r="BN135" s="80">
        <v>0</v>
      </c>
      <c r="BO135" s="80">
        <v>10</v>
      </c>
      <c r="BP135" s="80">
        <v>0</v>
      </c>
      <c r="BQ135" s="80">
        <v>12</v>
      </c>
      <c r="BR135" s="80">
        <v>0</v>
      </c>
      <c r="BS135" s="80">
        <v>0</v>
      </c>
      <c r="BT135" s="81">
        <f t="shared" si="46"/>
        <v>94.822222222222223</v>
      </c>
      <c r="BU135" s="64">
        <v>0</v>
      </c>
      <c r="BV135" s="1">
        <v>0</v>
      </c>
      <c r="BW135" s="1">
        <v>0</v>
      </c>
      <c r="BX135" s="1">
        <v>0</v>
      </c>
      <c r="BY135" s="1">
        <v>20</v>
      </c>
      <c r="BZ135" s="1">
        <v>0</v>
      </c>
      <c r="CA135" s="1">
        <v>0</v>
      </c>
      <c r="CB135" s="1">
        <v>0</v>
      </c>
      <c r="CC135" s="1">
        <v>0</v>
      </c>
      <c r="CD135" s="1">
        <v>20</v>
      </c>
      <c r="CE135" s="1">
        <v>0</v>
      </c>
      <c r="CF135" s="1">
        <v>20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20</v>
      </c>
      <c r="CM135" s="1">
        <v>0</v>
      </c>
      <c r="CN135" s="1">
        <v>20</v>
      </c>
      <c r="CO135" s="1">
        <v>0</v>
      </c>
      <c r="CP135" s="81">
        <f t="shared" si="45"/>
        <v>72.562358276643991</v>
      </c>
      <c r="FE135" s="206"/>
      <c r="FF135" s="206"/>
      <c r="FG135" s="206"/>
      <c r="FH135" s="206"/>
      <c r="FI135" s="206"/>
      <c r="FJ135" s="206"/>
      <c r="FK135" s="206"/>
      <c r="FL135" s="206"/>
      <c r="FM135" s="206"/>
      <c r="FN135" s="206"/>
      <c r="FO135" s="206"/>
      <c r="FP135" s="206"/>
      <c r="FQ135" s="206"/>
      <c r="FR135" s="206"/>
      <c r="FS135" s="206"/>
      <c r="FT135" s="206"/>
    </row>
    <row r="136" spans="1:176">
      <c r="A136" s="1">
        <v>196</v>
      </c>
      <c r="B136" s="227" t="s">
        <v>529</v>
      </c>
      <c r="C136" s="228" t="s">
        <v>530</v>
      </c>
      <c r="D136" s="250" t="s">
        <v>531</v>
      </c>
      <c r="E136" s="87"/>
      <c r="F136" s="59" t="s">
        <v>120</v>
      </c>
      <c r="G136" s="88">
        <v>257</v>
      </c>
      <c r="H136" s="60">
        <f t="shared" si="41"/>
        <v>2.57</v>
      </c>
      <c r="I136" s="37">
        <v>234</v>
      </c>
      <c r="J136" s="62">
        <f t="shared" si="40"/>
        <v>91.050583657587552</v>
      </c>
      <c r="K136" s="218" t="s">
        <v>171</v>
      </c>
      <c r="L136" s="233">
        <v>94</v>
      </c>
      <c r="M136" s="234">
        <v>91</v>
      </c>
      <c r="N136" s="234">
        <v>96</v>
      </c>
      <c r="O136" s="234">
        <v>91</v>
      </c>
      <c r="P136" s="234">
        <v>94</v>
      </c>
      <c r="Q136" s="235">
        <v>98</v>
      </c>
      <c r="R136" s="236">
        <v>50000</v>
      </c>
      <c r="S136" s="229">
        <v>50</v>
      </c>
      <c r="T136" s="229">
        <v>100</v>
      </c>
      <c r="U136" s="206"/>
      <c r="V136" s="206"/>
      <c r="W136" s="237"/>
      <c r="AA136" s="205"/>
      <c r="AB136" s="124"/>
      <c r="AC136" s="238"/>
      <c r="AD136" s="239"/>
      <c r="AE136" s="240"/>
      <c r="AF136" s="241"/>
      <c r="AG136" s="242"/>
      <c r="AH136" s="243"/>
      <c r="AI136" s="244"/>
      <c r="AJ136" s="245"/>
      <c r="AK136" s="246"/>
      <c r="AL136" s="243"/>
      <c r="AM136" s="244"/>
      <c r="AN136" s="247"/>
      <c r="AO136" s="248"/>
      <c r="AP136" s="249"/>
      <c r="AQ136" s="79">
        <v>0</v>
      </c>
      <c r="AR136" s="80">
        <v>0</v>
      </c>
      <c r="AS136" s="80">
        <v>0</v>
      </c>
      <c r="AT136" s="80">
        <v>0</v>
      </c>
      <c r="AU136" s="80">
        <v>0</v>
      </c>
      <c r="AV136" s="80">
        <v>0</v>
      </c>
      <c r="AW136" s="80">
        <v>0</v>
      </c>
      <c r="AX136" s="80">
        <v>0</v>
      </c>
      <c r="AY136" s="80">
        <v>10</v>
      </c>
      <c r="AZ136" s="80">
        <v>20</v>
      </c>
      <c r="BA136" s="80">
        <v>0</v>
      </c>
      <c r="BB136" s="80">
        <v>0</v>
      </c>
      <c r="BC136" s="80">
        <v>0</v>
      </c>
      <c r="BD136" s="80">
        <v>0</v>
      </c>
      <c r="BE136" s="80">
        <v>0</v>
      </c>
      <c r="BF136" s="80">
        <v>0</v>
      </c>
      <c r="BG136" s="80">
        <v>0</v>
      </c>
      <c r="BH136" s="80">
        <v>0</v>
      </c>
      <c r="BI136" s="80">
        <v>0</v>
      </c>
      <c r="BJ136" s="80">
        <v>0</v>
      </c>
      <c r="BK136" s="80">
        <v>0</v>
      </c>
      <c r="BL136" s="80">
        <v>0</v>
      </c>
      <c r="BM136" s="80">
        <v>0</v>
      </c>
      <c r="BN136" s="80">
        <v>0</v>
      </c>
      <c r="BO136" s="80">
        <v>10</v>
      </c>
      <c r="BP136" s="80">
        <v>0</v>
      </c>
      <c r="BQ136" s="80">
        <v>10</v>
      </c>
      <c r="BR136" s="80">
        <v>0</v>
      </c>
      <c r="BS136" s="80">
        <v>50</v>
      </c>
      <c r="BT136" s="81">
        <f t="shared" si="46"/>
        <v>95.555555555555557</v>
      </c>
      <c r="BU136" s="64">
        <v>0</v>
      </c>
      <c r="BV136" s="1">
        <v>0</v>
      </c>
      <c r="BW136" s="226">
        <v>0</v>
      </c>
      <c r="BX136" s="1">
        <v>0</v>
      </c>
      <c r="BY136" s="1">
        <v>20</v>
      </c>
      <c r="BZ136" s="1">
        <v>0</v>
      </c>
      <c r="CA136" s="1">
        <v>0</v>
      </c>
      <c r="CB136" s="1">
        <v>0</v>
      </c>
      <c r="CC136" s="1">
        <v>0</v>
      </c>
      <c r="CD136" s="1">
        <v>20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20</v>
      </c>
      <c r="CM136" s="1">
        <v>20</v>
      </c>
      <c r="CN136" s="1">
        <v>20</v>
      </c>
      <c r="CO136" s="1">
        <v>0</v>
      </c>
      <c r="CP136" s="81">
        <f t="shared" si="45"/>
        <v>72.562358276643991</v>
      </c>
      <c r="FE136" s="206"/>
      <c r="FF136" s="206"/>
      <c r="FG136" s="206"/>
      <c r="FH136" s="206"/>
      <c r="FI136" s="206"/>
      <c r="FJ136" s="206"/>
      <c r="FK136" s="206"/>
      <c r="FL136" s="206"/>
      <c r="FM136" s="206"/>
      <c r="FN136" s="206"/>
      <c r="FO136" s="206"/>
      <c r="FP136" s="206"/>
      <c r="FQ136" s="206"/>
      <c r="FR136" s="206"/>
      <c r="FS136" s="206"/>
      <c r="FT136" s="206"/>
    </row>
    <row r="137" spans="1:176" ht="16.5">
      <c r="A137" s="1">
        <v>197</v>
      </c>
      <c r="B137" s="227" t="s">
        <v>532</v>
      </c>
      <c r="C137" s="228" t="s">
        <v>533</v>
      </c>
      <c r="D137" s="229" t="s">
        <v>534</v>
      </c>
      <c r="E137" s="101" t="s">
        <v>535</v>
      </c>
      <c r="F137" s="59" t="s">
        <v>187</v>
      </c>
      <c r="G137" s="231">
        <v>133</v>
      </c>
      <c r="H137" s="60">
        <f t="shared" ref="H137:H196" si="47">G137/100</f>
        <v>1.33</v>
      </c>
      <c r="I137" s="232">
        <v>131</v>
      </c>
      <c r="J137" s="62">
        <f t="shared" si="40"/>
        <v>98.496240601503757</v>
      </c>
      <c r="K137" s="218" t="s">
        <v>300</v>
      </c>
      <c r="L137" s="233">
        <v>93</v>
      </c>
      <c r="M137" s="234">
        <v>90</v>
      </c>
      <c r="N137" s="234">
        <v>94</v>
      </c>
      <c r="O137" s="234">
        <v>90</v>
      </c>
      <c r="P137" s="234">
        <v>93</v>
      </c>
      <c r="Q137" s="235">
        <v>97</v>
      </c>
      <c r="R137" s="236">
        <v>10000</v>
      </c>
      <c r="S137" s="229">
        <v>50</v>
      </c>
      <c r="T137" s="229">
        <v>100</v>
      </c>
      <c r="U137" s="206">
        <v>20</v>
      </c>
      <c r="V137" s="206">
        <v>8.6999999999999993</v>
      </c>
      <c r="W137" s="237">
        <v>8.6</v>
      </c>
      <c r="X137" s="64">
        <v>35</v>
      </c>
      <c r="Y137" s="1">
        <v>45</v>
      </c>
      <c r="Z137" s="9">
        <v>20</v>
      </c>
      <c r="AA137" s="205">
        <v>8</v>
      </c>
      <c r="AB137" s="124">
        <v>15</v>
      </c>
      <c r="AC137" s="238"/>
      <c r="AD137" s="239"/>
      <c r="AE137" s="240"/>
      <c r="AF137" s="241"/>
      <c r="AG137" s="242"/>
      <c r="AH137" s="243"/>
      <c r="AI137" s="244"/>
      <c r="AJ137" s="245"/>
      <c r="AK137" s="246"/>
      <c r="AL137" s="243"/>
      <c r="AM137" s="244"/>
      <c r="AN137" s="247"/>
      <c r="AO137" s="248"/>
      <c r="AP137" s="249"/>
      <c r="AQ137" s="79">
        <v>0</v>
      </c>
      <c r="AR137" s="80">
        <v>0</v>
      </c>
      <c r="AS137" s="80">
        <v>0</v>
      </c>
      <c r="AT137" s="80">
        <v>0</v>
      </c>
      <c r="AU137" s="80">
        <v>0</v>
      </c>
      <c r="AV137" s="80">
        <v>0</v>
      </c>
      <c r="AW137" s="80">
        <v>0</v>
      </c>
      <c r="AX137" s="80">
        <v>0</v>
      </c>
      <c r="AY137" s="80">
        <v>40</v>
      </c>
      <c r="AZ137" s="80">
        <v>0</v>
      </c>
      <c r="BA137" s="80">
        <v>0</v>
      </c>
      <c r="BB137" s="80">
        <v>0</v>
      </c>
      <c r="BC137" s="80">
        <v>0</v>
      </c>
      <c r="BD137" s="80">
        <v>0</v>
      </c>
      <c r="BE137" s="80">
        <v>0</v>
      </c>
      <c r="BF137" s="80">
        <v>0</v>
      </c>
      <c r="BG137" s="80">
        <v>0</v>
      </c>
      <c r="BH137" s="80">
        <v>0</v>
      </c>
      <c r="BI137" s="80">
        <v>15</v>
      </c>
      <c r="BJ137" s="80">
        <v>0</v>
      </c>
      <c r="BK137" s="80">
        <v>0</v>
      </c>
      <c r="BL137" s="80">
        <v>0</v>
      </c>
      <c r="BM137" s="80">
        <v>0</v>
      </c>
      <c r="BN137" s="80">
        <v>0</v>
      </c>
      <c r="BO137" s="80">
        <v>0</v>
      </c>
      <c r="BP137" s="80">
        <v>0</v>
      </c>
      <c r="BQ137" s="80">
        <v>45</v>
      </c>
      <c r="BR137" s="80">
        <v>0</v>
      </c>
      <c r="BS137" s="80">
        <v>0</v>
      </c>
      <c r="BT137" s="81">
        <f t="shared" si="46"/>
        <v>117.22222222222223</v>
      </c>
      <c r="BU137" s="64">
        <v>0</v>
      </c>
      <c r="BV137" s="1">
        <v>0</v>
      </c>
      <c r="BW137" s="226">
        <v>16</v>
      </c>
      <c r="BX137" s="1">
        <v>0</v>
      </c>
      <c r="BY137" s="1">
        <v>55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7</v>
      </c>
      <c r="CK137" s="1">
        <v>22</v>
      </c>
      <c r="CL137" s="1">
        <v>0</v>
      </c>
      <c r="CM137" s="1">
        <v>0</v>
      </c>
      <c r="CN137" s="1">
        <v>0</v>
      </c>
      <c r="CO137" s="1">
        <v>0</v>
      </c>
      <c r="CP137" s="81">
        <f t="shared" si="45"/>
        <v>158.94331065759638</v>
      </c>
      <c r="FE137" s="206"/>
      <c r="FF137" s="206"/>
      <c r="FG137" s="206"/>
      <c r="FH137" s="206"/>
      <c r="FI137" s="206"/>
      <c r="FJ137" s="206"/>
      <c r="FK137" s="206"/>
      <c r="FL137" s="206"/>
      <c r="FM137" s="206"/>
      <c r="FN137" s="206"/>
      <c r="FO137" s="206"/>
      <c r="FP137" s="206"/>
      <c r="FQ137" s="206"/>
      <c r="FR137" s="206"/>
      <c r="FS137" s="206"/>
      <c r="FT137" s="206"/>
    </row>
    <row r="138" spans="1:176">
      <c r="A138" s="1">
        <v>198</v>
      </c>
      <c r="B138" s="227" t="s">
        <v>536</v>
      </c>
      <c r="C138" s="228" t="s">
        <v>537</v>
      </c>
      <c r="D138" s="250" t="s">
        <v>296</v>
      </c>
      <c r="E138" s="87"/>
      <c r="F138" s="59" t="s">
        <v>187</v>
      </c>
      <c r="G138" s="88">
        <v>95</v>
      </c>
      <c r="H138" s="60">
        <f t="shared" si="47"/>
        <v>0.95</v>
      </c>
      <c r="I138" s="37">
        <v>89</v>
      </c>
      <c r="J138" s="62">
        <f t="shared" si="40"/>
        <v>93.684210526315795</v>
      </c>
      <c r="K138" s="218" t="s">
        <v>300</v>
      </c>
      <c r="L138" s="233">
        <v>94</v>
      </c>
      <c r="M138" s="234">
        <v>91</v>
      </c>
      <c r="N138" s="234">
        <v>97</v>
      </c>
      <c r="O138" s="234">
        <v>93</v>
      </c>
      <c r="P138" s="234">
        <v>93</v>
      </c>
      <c r="Q138" s="235">
        <v>95</v>
      </c>
      <c r="R138" s="236">
        <v>50000</v>
      </c>
      <c r="S138" s="229">
        <v>50</v>
      </c>
      <c r="T138" s="229">
        <v>100</v>
      </c>
      <c r="U138" s="206"/>
      <c r="V138" s="206"/>
      <c r="W138" s="237"/>
      <c r="X138" s="64">
        <v>20</v>
      </c>
      <c r="Y138" s="1">
        <v>70</v>
      </c>
      <c r="Z138" s="9">
        <v>10</v>
      </c>
      <c r="AA138" s="205"/>
      <c r="AB138" s="124"/>
      <c r="AC138" s="238"/>
      <c r="AD138" s="239"/>
      <c r="AE138" s="240"/>
      <c r="AF138" s="241"/>
      <c r="AG138" s="242"/>
      <c r="AH138" s="243"/>
      <c r="AI138" s="244"/>
      <c r="AJ138" s="245"/>
      <c r="AK138" s="246"/>
      <c r="AL138" s="243"/>
      <c r="AM138" s="244"/>
      <c r="AN138" s="247"/>
      <c r="AO138" s="248"/>
      <c r="AP138" s="249"/>
      <c r="AQ138" s="79">
        <v>0</v>
      </c>
      <c r="AR138" s="80">
        <v>0</v>
      </c>
      <c r="AS138" s="80">
        <v>0</v>
      </c>
      <c r="AT138" s="80">
        <v>0</v>
      </c>
      <c r="AU138" s="80">
        <v>0</v>
      </c>
      <c r="AV138" s="80">
        <v>0</v>
      </c>
      <c r="AW138" s="80">
        <v>0</v>
      </c>
      <c r="AX138" s="80">
        <v>0</v>
      </c>
      <c r="AY138" s="80">
        <v>0</v>
      </c>
      <c r="AZ138" s="80">
        <v>0</v>
      </c>
      <c r="BA138" s="80">
        <v>0</v>
      </c>
      <c r="BB138" s="80">
        <v>0</v>
      </c>
      <c r="BC138" s="80">
        <v>0</v>
      </c>
      <c r="BD138" s="80">
        <v>0</v>
      </c>
      <c r="BE138" s="80">
        <v>0</v>
      </c>
      <c r="BF138" s="80">
        <v>0</v>
      </c>
      <c r="BG138" s="80">
        <v>0</v>
      </c>
      <c r="BH138" s="80">
        <v>0</v>
      </c>
      <c r="BI138" s="80">
        <v>100</v>
      </c>
      <c r="BJ138" s="80">
        <v>0</v>
      </c>
      <c r="BK138" s="80">
        <v>0</v>
      </c>
      <c r="BL138" s="80">
        <v>0</v>
      </c>
      <c r="BM138" s="80">
        <v>0</v>
      </c>
      <c r="BN138" s="80">
        <v>0</v>
      </c>
      <c r="BO138" s="80">
        <v>0</v>
      </c>
      <c r="BP138" s="80">
        <v>0</v>
      </c>
      <c r="BQ138" s="80">
        <v>0</v>
      </c>
      <c r="BR138" s="80">
        <v>0</v>
      </c>
      <c r="BS138" s="80">
        <v>0</v>
      </c>
      <c r="BT138" s="81">
        <f t="shared" si="46"/>
        <v>322.22222222222223</v>
      </c>
      <c r="BU138" s="64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100</v>
      </c>
      <c r="CL138" s="1">
        <v>0</v>
      </c>
      <c r="CM138" s="1">
        <v>0</v>
      </c>
      <c r="CN138" s="1">
        <v>0</v>
      </c>
      <c r="CO138" s="1">
        <v>0</v>
      </c>
      <c r="CP138" s="81">
        <f t="shared" si="45"/>
        <v>453.51473922902494</v>
      </c>
      <c r="FE138" s="206"/>
      <c r="FF138" s="206"/>
      <c r="FG138" s="206"/>
      <c r="FH138" s="206"/>
      <c r="FI138" s="206"/>
      <c r="FJ138" s="206"/>
      <c r="FK138" s="206"/>
      <c r="FL138" s="206"/>
      <c r="FM138" s="206"/>
      <c r="FN138" s="206"/>
      <c r="FO138" s="206"/>
      <c r="FP138" s="206"/>
      <c r="FQ138" s="206"/>
      <c r="FR138" s="206"/>
      <c r="FS138" s="206"/>
      <c r="FT138" s="206"/>
    </row>
    <row r="139" spans="1:176">
      <c r="A139" s="1">
        <v>199</v>
      </c>
      <c r="B139" s="227" t="s">
        <v>538</v>
      </c>
      <c r="C139" s="228" t="s">
        <v>539</v>
      </c>
      <c r="D139" s="250" t="s">
        <v>540</v>
      </c>
      <c r="E139" s="87"/>
      <c r="F139" s="59" t="s">
        <v>120</v>
      </c>
      <c r="G139" s="88">
        <v>145</v>
      </c>
      <c r="H139" s="60">
        <f t="shared" si="47"/>
        <v>1.45</v>
      </c>
      <c r="I139" s="37">
        <v>131</v>
      </c>
      <c r="J139" s="62">
        <f t="shared" si="40"/>
        <v>90.34482758620689</v>
      </c>
      <c r="K139" s="218" t="s">
        <v>300</v>
      </c>
      <c r="L139" s="233">
        <v>92</v>
      </c>
      <c r="M139" s="234">
        <v>93</v>
      </c>
      <c r="N139" s="234">
        <v>91</v>
      </c>
      <c r="O139" s="234">
        <v>90</v>
      </c>
      <c r="P139" s="234">
        <v>92</v>
      </c>
      <c r="Q139" s="235">
        <v>94</v>
      </c>
      <c r="R139" s="236"/>
      <c r="S139" s="229"/>
      <c r="T139" s="229"/>
      <c r="U139" s="206"/>
      <c r="V139" s="206"/>
      <c r="W139" s="237"/>
      <c r="AA139" s="205"/>
      <c r="AB139" s="124"/>
      <c r="AC139" s="238"/>
      <c r="AD139" s="239"/>
      <c r="AE139" s="240"/>
      <c r="AF139" s="241"/>
      <c r="AG139" s="242"/>
      <c r="AH139" s="243"/>
      <c r="AI139" s="244"/>
      <c r="AJ139" s="245"/>
      <c r="AK139" s="246"/>
      <c r="AL139" s="243"/>
      <c r="AM139" s="244"/>
      <c r="AN139" s="247"/>
      <c r="AO139" s="248"/>
      <c r="AP139" s="249"/>
      <c r="AQ139" s="79">
        <v>0</v>
      </c>
      <c r="AR139" s="80">
        <v>0</v>
      </c>
      <c r="AS139" s="80">
        <v>0</v>
      </c>
      <c r="AT139" s="80">
        <v>0</v>
      </c>
      <c r="AU139" s="80">
        <v>0</v>
      </c>
      <c r="AV139" s="80">
        <v>0</v>
      </c>
      <c r="AW139" s="80">
        <v>0</v>
      </c>
      <c r="AX139" s="80">
        <v>0</v>
      </c>
      <c r="AY139" s="80">
        <v>80</v>
      </c>
      <c r="AZ139" s="80">
        <v>0</v>
      </c>
      <c r="BA139" s="80">
        <v>0</v>
      </c>
      <c r="BB139" s="80">
        <v>0</v>
      </c>
      <c r="BC139" s="80">
        <v>0</v>
      </c>
      <c r="BD139" s="80">
        <v>20</v>
      </c>
      <c r="BE139" s="80">
        <v>0</v>
      </c>
      <c r="BF139" s="80">
        <v>0</v>
      </c>
      <c r="BG139" s="80">
        <v>0</v>
      </c>
      <c r="BH139" s="80">
        <v>0</v>
      </c>
      <c r="BI139" s="80">
        <v>0</v>
      </c>
      <c r="BJ139" s="80">
        <v>0</v>
      </c>
      <c r="BK139" s="80">
        <v>0</v>
      </c>
      <c r="BL139" s="80">
        <v>0</v>
      </c>
      <c r="BM139" s="80">
        <v>0</v>
      </c>
      <c r="BN139" s="80">
        <v>0</v>
      </c>
      <c r="BO139" s="80">
        <v>0</v>
      </c>
      <c r="BP139" s="80">
        <v>0</v>
      </c>
      <c r="BQ139" s="80">
        <v>0</v>
      </c>
      <c r="BR139" s="80">
        <v>0</v>
      </c>
      <c r="BS139" s="80">
        <v>0</v>
      </c>
      <c r="BT139" s="81">
        <f t="shared" si="46"/>
        <v>215.55555555555554</v>
      </c>
      <c r="BU139" s="64">
        <v>0</v>
      </c>
      <c r="BV139" s="1">
        <v>0</v>
      </c>
      <c r="BW139" s="226">
        <v>40</v>
      </c>
      <c r="BX139" s="1">
        <v>10</v>
      </c>
      <c r="BY139" s="1">
        <v>0</v>
      </c>
      <c r="BZ139" s="1">
        <v>10</v>
      </c>
      <c r="CA139" s="1">
        <v>10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10</v>
      </c>
      <c r="CH139" s="1">
        <v>0</v>
      </c>
      <c r="CI139" s="1">
        <v>0</v>
      </c>
      <c r="CJ139" s="1">
        <v>10</v>
      </c>
      <c r="CK139" s="1">
        <v>0</v>
      </c>
      <c r="CL139" s="1">
        <v>0</v>
      </c>
      <c r="CM139" s="1">
        <v>0</v>
      </c>
      <c r="CN139" s="1">
        <v>10</v>
      </c>
      <c r="CO139" s="1">
        <v>0</v>
      </c>
      <c r="CP139" s="81">
        <f t="shared" si="45"/>
        <v>82.086167800453509</v>
      </c>
      <c r="FE139" s="206"/>
      <c r="FF139" s="206"/>
      <c r="FG139" s="206"/>
      <c r="FH139" s="206"/>
      <c r="FI139" s="206"/>
      <c r="FJ139" s="206"/>
      <c r="FK139" s="206"/>
      <c r="FL139" s="206"/>
      <c r="FM139" s="206"/>
      <c r="FN139" s="206"/>
      <c r="FO139" s="206"/>
      <c r="FP139" s="206"/>
      <c r="FQ139" s="206"/>
      <c r="FR139" s="206"/>
      <c r="FS139" s="206"/>
      <c r="FT139" s="206"/>
    </row>
    <row r="140" spans="1:176" ht="16.5">
      <c r="A140" s="1">
        <v>200</v>
      </c>
      <c r="B140" s="227" t="s">
        <v>541</v>
      </c>
      <c r="C140" s="228" t="s">
        <v>542</v>
      </c>
      <c r="D140" s="250" t="s">
        <v>261</v>
      </c>
      <c r="E140" s="101" t="s">
        <v>156</v>
      </c>
      <c r="F140" s="59" t="s">
        <v>187</v>
      </c>
      <c r="G140" s="88">
        <v>74</v>
      </c>
      <c r="H140" s="60">
        <f t="shared" si="47"/>
        <v>0.74</v>
      </c>
      <c r="I140" s="37">
        <v>61</v>
      </c>
      <c r="J140" s="62">
        <f t="shared" si="40"/>
        <v>82.432432432432435</v>
      </c>
      <c r="K140" s="218" t="s">
        <v>300</v>
      </c>
      <c r="L140" s="233">
        <v>98</v>
      </c>
      <c r="M140" s="234">
        <v>95</v>
      </c>
      <c r="N140" s="234">
        <v>98</v>
      </c>
      <c r="O140" s="234">
        <v>97</v>
      </c>
      <c r="P140" s="234">
        <v>98</v>
      </c>
      <c r="Q140" s="235">
        <v>99</v>
      </c>
      <c r="R140" s="236">
        <v>25000</v>
      </c>
      <c r="S140" s="229">
        <v>25</v>
      </c>
      <c r="T140" s="229">
        <v>50</v>
      </c>
      <c r="U140" s="206"/>
      <c r="V140" s="206"/>
      <c r="W140" s="237"/>
      <c r="X140" s="64">
        <v>20</v>
      </c>
      <c r="Y140" s="1">
        <v>50</v>
      </c>
      <c r="Z140" s="9">
        <v>30</v>
      </c>
      <c r="AA140" s="205"/>
      <c r="AB140" s="124"/>
      <c r="AC140" s="238"/>
      <c r="AD140" s="239"/>
      <c r="AE140" s="240"/>
      <c r="AF140" s="241"/>
      <c r="AG140" s="242"/>
      <c r="AH140" s="243"/>
      <c r="AI140" s="244"/>
      <c r="AJ140" s="245"/>
      <c r="AK140" s="246"/>
      <c r="AL140" s="243"/>
      <c r="AM140" s="244"/>
      <c r="AN140" s="247"/>
      <c r="AO140" s="248"/>
      <c r="AP140" s="249"/>
      <c r="AQ140" s="79">
        <v>0</v>
      </c>
      <c r="AR140" s="80">
        <v>0</v>
      </c>
      <c r="AS140" s="80">
        <v>0</v>
      </c>
      <c r="AT140" s="80">
        <v>0</v>
      </c>
      <c r="AU140" s="80">
        <v>0</v>
      </c>
      <c r="AV140" s="80">
        <v>0</v>
      </c>
      <c r="AW140" s="80">
        <v>0</v>
      </c>
      <c r="AX140" s="80">
        <v>0</v>
      </c>
      <c r="AY140" s="80">
        <v>80</v>
      </c>
      <c r="AZ140" s="80">
        <v>0</v>
      </c>
      <c r="BA140" s="80">
        <v>0</v>
      </c>
      <c r="BB140" s="80">
        <v>0</v>
      </c>
      <c r="BC140" s="80">
        <v>0</v>
      </c>
      <c r="BD140" s="80">
        <v>0</v>
      </c>
      <c r="BE140" s="80">
        <v>0</v>
      </c>
      <c r="BF140" s="80">
        <v>0</v>
      </c>
      <c r="BG140" s="80">
        <v>0</v>
      </c>
      <c r="BH140" s="80">
        <v>0</v>
      </c>
      <c r="BI140" s="80">
        <v>0</v>
      </c>
      <c r="BJ140" s="80">
        <v>0</v>
      </c>
      <c r="BK140" s="80">
        <v>0</v>
      </c>
      <c r="BL140" s="80">
        <v>0</v>
      </c>
      <c r="BM140" s="80">
        <v>10</v>
      </c>
      <c r="BN140" s="80">
        <v>0</v>
      </c>
      <c r="BO140" s="80">
        <v>0</v>
      </c>
      <c r="BP140" s="80">
        <v>0</v>
      </c>
      <c r="BQ140" s="80">
        <v>10</v>
      </c>
      <c r="BR140" s="80">
        <v>0</v>
      </c>
      <c r="BS140" s="80">
        <v>0</v>
      </c>
      <c r="BT140" s="81">
        <f t="shared" si="46"/>
        <v>208.88888888888889</v>
      </c>
      <c r="BU140" s="64">
        <v>0</v>
      </c>
      <c r="BV140" s="1">
        <v>0</v>
      </c>
      <c r="BW140" s="226">
        <v>0</v>
      </c>
      <c r="BX140" s="1">
        <v>10</v>
      </c>
      <c r="BY140" s="1">
        <v>0</v>
      </c>
      <c r="BZ140" s="1">
        <v>10</v>
      </c>
      <c r="CA140" s="1">
        <v>0</v>
      </c>
      <c r="CB140" s="1">
        <v>0</v>
      </c>
      <c r="CC140" s="1">
        <v>0</v>
      </c>
      <c r="CD140" s="1">
        <v>60</v>
      </c>
      <c r="CE140" s="1">
        <v>0</v>
      </c>
      <c r="CF140" s="1">
        <v>0</v>
      </c>
      <c r="CG140" s="1">
        <v>20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81">
        <f t="shared" si="45"/>
        <v>177.32426303854876</v>
      </c>
      <c r="FE140" s="206"/>
      <c r="FF140" s="206"/>
      <c r="FG140" s="206"/>
      <c r="FH140" s="206"/>
      <c r="FI140" s="206"/>
      <c r="FJ140" s="206"/>
      <c r="FK140" s="206"/>
      <c r="FL140" s="206"/>
      <c r="FM140" s="206"/>
      <c r="FN140" s="206"/>
      <c r="FO140" s="206"/>
      <c r="FP140" s="206"/>
      <c r="FQ140" s="206"/>
      <c r="FR140" s="206"/>
      <c r="FS140" s="206"/>
      <c r="FT140" s="206"/>
    </row>
    <row r="141" spans="1:176">
      <c r="A141" s="1">
        <v>201</v>
      </c>
      <c r="B141" s="227" t="s">
        <v>543</v>
      </c>
      <c r="C141" s="228" t="s">
        <v>544</v>
      </c>
      <c r="D141" s="86" t="s">
        <v>462</v>
      </c>
      <c r="E141" s="87"/>
      <c r="F141" s="59" t="s">
        <v>120</v>
      </c>
      <c r="G141" s="88">
        <v>639</v>
      </c>
      <c r="H141" s="60">
        <f t="shared" si="47"/>
        <v>6.39</v>
      </c>
      <c r="I141" s="37">
        <v>170</v>
      </c>
      <c r="J141" s="62">
        <f t="shared" si="40"/>
        <v>26.604068857589983</v>
      </c>
      <c r="K141" s="218" t="s">
        <v>505</v>
      </c>
      <c r="L141" s="253">
        <v>91</v>
      </c>
      <c r="M141" s="254">
        <v>86</v>
      </c>
      <c r="N141" s="254">
        <v>93</v>
      </c>
      <c r="O141" s="254">
        <v>89</v>
      </c>
      <c r="P141" s="254">
        <v>92</v>
      </c>
      <c r="Q141" s="255">
        <v>94</v>
      </c>
      <c r="R141" s="236">
        <v>50000</v>
      </c>
      <c r="S141" s="229">
        <v>50</v>
      </c>
      <c r="T141" s="229">
        <v>100</v>
      </c>
      <c r="U141" s="206">
        <v>20</v>
      </c>
      <c r="V141" s="206">
        <v>8.4</v>
      </c>
      <c r="W141" s="237">
        <v>9.4</v>
      </c>
      <c r="X141" s="64">
        <v>40</v>
      </c>
      <c r="Y141" s="1">
        <v>50</v>
      </c>
      <c r="Z141" s="9">
        <v>10</v>
      </c>
      <c r="AA141" s="205"/>
      <c r="AB141" s="124">
        <v>11</v>
      </c>
      <c r="AC141" s="238"/>
      <c r="AD141" s="239"/>
      <c r="AE141" s="240"/>
      <c r="AF141" s="241"/>
      <c r="AG141" s="242"/>
      <c r="AH141" s="243"/>
      <c r="AI141" s="244"/>
      <c r="AJ141" s="31">
        <v>11</v>
      </c>
      <c r="AK141" s="246"/>
      <c r="AL141" s="243">
        <v>12</v>
      </c>
      <c r="AM141" s="244"/>
      <c r="AN141" s="247"/>
      <c r="AO141" s="248"/>
      <c r="AP141" s="249"/>
      <c r="AQ141" s="79">
        <v>0</v>
      </c>
      <c r="AR141" s="80">
        <v>0</v>
      </c>
      <c r="AS141" s="80">
        <v>0</v>
      </c>
      <c r="AT141" s="80">
        <v>0</v>
      </c>
      <c r="AU141" s="80">
        <v>0</v>
      </c>
      <c r="AV141" s="80">
        <v>0</v>
      </c>
      <c r="AW141" s="80">
        <v>0</v>
      </c>
      <c r="AX141" s="80">
        <v>0</v>
      </c>
      <c r="AY141" s="80">
        <v>40</v>
      </c>
      <c r="AZ141" s="80">
        <v>5</v>
      </c>
      <c r="BA141" s="80">
        <v>10</v>
      </c>
      <c r="BB141" s="80">
        <v>0</v>
      </c>
      <c r="BC141" s="80">
        <v>10</v>
      </c>
      <c r="BD141" s="80">
        <v>0</v>
      </c>
      <c r="BE141" s="80">
        <v>0</v>
      </c>
      <c r="BF141" s="80">
        <v>0</v>
      </c>
      <c r="BG141" s="80">
        <v>0</v>
      </c>
      <c r="BH141" s="80">
        <v>0</v>
      </c>
      <c r="BI141" s="80">
        <v>10</v>
      </c>
      <c r="BJ141" s="80">
        <v>5</v>
      </c>
      <c r="BK141" s="80">
        <v>0</v>
      </c>
      <c r="BL141" s="80">
        <v>0</v>
      </c>
      <c r="BM141" s="80">
        <v>0</v>
      </c>
      <c r="BN141" s="80">
        <v>0</v>
      </c>
      <c r="BO141" s="80">
        <v>20</v>
      </c>
      <c r="BP141" s="80">
        <v>0</v>
      </c>
      <c r="BQ141" s="80">
        <v>0</v>
      </c>
      <c r="BR141" s="80">
        <v>0</v>
      </c>
      <c r="BS141" s="80">
        <v>0</v>
      </c>
      <c r="BT141" s="81">
        <f t="shared" si="46"/>
        <v>67.222222222222214</v>
      </c>
      <c r="BU141" s="64">
        <v>10</v>
      </c>
      <c r="BV141" s="1">
        <v>0</v>
      </c>
      <c r="BW141" s="226">
        <v>10</v>
      </c>
      <c r="BX141" s="1">
        <v>10</v>
      </c>
      <c r="BY141" s="1">
        <v>10</v>
      </c>
      <c r="BZ141" s="1">
        <v>0</v>
      </c>
      <c r="CA141" s="1">
        <v>0</v>
      </c>
      <c r="CB141" s="1">
        <v>0</v>
      </c>
      <c r="CC141" s="1">
        <v>0</v>
      </c>
      <c r="CD141" s="1">
        <v>15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10</v>
      </c>
      <c r="CK141" s="1">
        <v>15</v>
      </c>
      <c r="CL141" s="1">
        <v>10</v>
      </c>
      <c r="CM141" s="1">
        <v>0</v>
      </c>
      <c r="CN141" s="1">
        <v>0</v>
      </c>
      <c r="CO141" s="1">
        <v>10</v>
      </c>
      <c r="CP141" s="81">
        <f t="shared" si="45"/>
        <v>32.086167800453509</v>
      </c>
      <c r="FE141" s="206"/>
      <c r="FF141" s="206"/>
      <c r="FG141" s="206"/>
      <c r="FH141" s="206"/>
      <c r="FI141" s="206"/>
      <c r="FJ141" s="206"/>
      <c r="FK141" s="206"/>
      <c r="FL141" s="206"/>
      <c r="FM141" s="206"/>
      <c r="FN141" s="206"/>
      <c r="FO141" s="206"/>
      <c r="FP141" s="206"/>
      <c r="FQ141" s="206"/>
      <c r="FR141" s="206"/>
      <c r="FS141" s="206"/>
      <c r="FT141" s="206"/>
    </row>
    <row r="142" spans="1:176" ht="25.5">
      <c r="A142" s="1">
        <v>202</v>
      </c>
      <c r="B142" s="227" t="s">
        <v>545</v>
      </c>
      <c r="C142" s="228" t="s">
        <v>546</v>
      </c>
      <c r="D142" s="250" t="s">
        <v>296</v>
      </c>
      <c r="E142" s="256" t="s">
        <v>150</v>
      </c>
      <c r="F142" s="84" t="s">
        <v>187</v>
      </c>
      <c r="G142" s="88">
        <v>82</v>
      </c>
      <c r="H142" s="60">
        <f t="shared" si="47"/>
        <v>0.82</v>
      </c>
      <c r="I142" s="37">
        <v>79</v>
      </c>
      <c r="J142" s="62">
        <f t="shared" si="40"/>
        <v>96.341463414634148</v>
      </c>
      <c r="K142" s="218" t="s">
        <v>300</v>
      </c>
      <c r="L142" s="233">
        <v>83</v>
      </c>
      <c r="M142" s="234">
        <v>78</v>
      </c>
      <c r="N142" s="234">
        <v>88</v>
      </c>
      <c r="O142" s="234">
        <v>80</v>
      </c>
      <c r="P142" s="234">
        <v>86</v>
      </c>
      <c r="Q142" s="235">
        <v>85</v>
      </c>
      <c r="R142" s="257">
        <v>10000</v>
      </c>
      <c r="S142" s="258">
        <v>25</v>
      </c>
      <c r="T142" s="258">
        <v>50</v>
      </c>
      <c r="U142" s="206"/>
      <c r="V142" s="206"/>
      <c r="W142" s="237"/>
      <c r="X142" s="64">
        <v>65</v>
      </c>
      <c r="Y142" s="1">
        <v>25</v>
      </c>
      <c r="Z142" s="9">
        <v>10</v>
      </c>
      <c r="AA142" s="205"/>
      <c r="AB142" s="124"/>
      <c r="AC142" s="238"/>
      <c r="AD142" s="239"/>
      <c r="AE142" s="240"/>
      <c r="AF142" s="241"/>
      <c r="AG142" s="242"/>
      <c r="AH142" s="243"/>
      <c r="AI142" s="244"/>
      <c r="AJ142" s="245"/>
      <c r="AK142" s="246"/>
      <c r="AL142" s="243"/>
      <c r="AM142" s="244"/>
      <c r="AN142" s="247"/>
      <c r="AO142" s="248"/>
      <c r="AP142" s="249"/>
      <c r="AQ142" s="79">
        <v>0</v>
      </c>
      <c r="AR142" s="80">
        <v>0</v>
      </c>
      <c r="AS142" s="80">
        <v>0</v>
      </c>
      <c r="AT142" s="80">
        <v>0</v>
      </c>
      <c r="AU142" s="80">
        <v>0</v>
      </c>
      <c r="AV142" s="80">
        <v>0</v>
      </c>
      <c r="AW142" s="80">
        <v>0</v>
      </c>
      <c r="AX142" s="80">
        <v>0</v>
      </c>
      <c r="AY142" s="80">
        <v>10</v>
      </c>
      <c r="AZ142" s="80">
        <v>0</v>
      </c>
      <c r="BA142" s="80">
        <v>0</v>
      </c>
      <c r="BB142" s="80">
        <v>0</v>
      </c>
      <c r="BC142" s="80">
        <v>0</v>
      </c>
      <c r="BD142" s="80">
        <v>0</v>
      </c>
      <c r="BE142" s="80">
        <v>0</v>
      </c>
      <c r="BF142" s="80">
        <v>0</v>
      </c>
      <c r="BG142" s="80">
        <v>0</v>
      </c>
      <c r="BH142" s="80">
        <v>0</v>
      </c>
      <c r="BI142" s="80">
        <v>80</v>
      </c>
      <c r="BJ142" s="80">
        <v>0</v>
      </c>
      <c r="BK142" s="80">
        <v>0</v>
      </c>
      <c r="BL142" s="80">
        <v>0</v>
      </c>
      <c r="BM142" s="80">
        <v>0</v>
      </c>
      <c r="BN142" s="80">
        <v>0</v>
      </c>
      <c r="BO142" s="80">
        <v>0</v>
      </c>
      <c r="BP142" s="80">
        <v>0</v>
      </c>
      <c r="BQ142" s="80">
        <v>10</v>
      </c>
      <c r="BR142" s="80">
        <v>0</v>
      </c>
      <c r="BS142" s="80">
        <v>0</v>
      </c>
      <c r="BT142" s="81">
        <f t="shared" si="46"/>
        <v>208.88888888888889</v>
      </c>
      <c r="BU142" s="64">
        <v>0</v>
      </c>
      <c r="BV142" s="1">
        <v>0</v>
      </c>
      <c r="BW142" s="226">
        <v>15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85</v>
      </c>
      <c r="CL142" s="1">
        <v>0</v>
      </c>
      <c r="CM142" s="1">
        <v>0</v>
      </c>
      <c r="CN142" s="1">
        <v>0</v>
      </c>
      <c r="CO142" s="1">
        <v>0</v>
      </c>
      <c r="CP142" s="81">
        <f t="shared" si="45"/>
        <v>332.0861678004535</v>
      </c>
      <c r="FE142" s="206"/>
      <c r="FF142" s="206"/>
      <c r="FG142" s="206"/>
      <c r="FH142" s="206"/>
      <c r="FI142" s="206"/>
      <c r="FJ142" s="206"/>
      <c r="FK142" s="206"/>
      <c r="FL142" s="206"/>
      <c r="FM142" s="206"/>
      <c r="FN142" s="206"/>
      <c r="FO142" s="206"/>
      <c r="FP142" s="206"/>
      <c r="FQ142" s="206"/>
      <c r="FR142" s="206"/>
      <c r="FS142" s="206"/>
      <c r="FT142" s="206"/>
    </row>
    <row r="143" spans="1:176">
      <c r="A143" s="1">
        <v>203</v>
      </c>
      <c r="B143" s="227" t="s">
        <v>547</v>
      </c>
      <c r="C143" s="228" t="s">
        <v>548</v>
      </c>
      <c r="D143" s="250" t="s">
        <v>549</v>
      </c>
      <c r="E143" s="87" t="s">
        <v>345</v>
      </c>
      <c r="F143" s="84" t="s">
        <v>187</v>
      </c>
      <c r="G143" s="88">
        <v>69</v>
      </c>
      <c r="H143" s="60">
        <f t="shared" si="47"/>
        <v>0.69</v>
      </c>
      <c r="I143" s="37">
        <v>63</v>
      </c>
      <c r="J143" s="62">
        <f t="shared" si="40"/>
        <v>91.304347826086953</v>
      </c>
      <c r="K143" s="218" t="s">
        <v>300</v>
      </c>
      <c r="L143" s="233">
        <v>97</v>
      </c>
      <c r="M143" s="234">
        <v>98</v>
      </c>
      <c r="N143" s="234">
        <v>99</v>
      </c>
      <c r="O143" s="234">
        <v>95</v>
      </c>
      <c r="P143" s="234">
        <v>96</v>
      </c>
      <c r="Q143" s="235">
        <v>98</v>
      </c>
      <c r="R143" s="236">
        <v>25000</v>
      </c>
      <c r="S143" s="229">
        <v>25</v>
      </c>
      <c r="T143" s="229">
        <v>50</v>
      </c>
      <c r="U143" s="206"/>
      <c r="V143" s="206"/>
      <c r="W143" s="237"/>
      <c r="X143" s="64">
        <v>60</v>
      </c>
      <c r="Y143" s="1">
        <v>45</v>
      </c>
      <c r="Z143" s="9">
        <v>0</v>
      </c>
      <c r="AA143" s="205"/>
      <c r="AB143" s="124"/>
      <c r="AC143" s="238"/>
      <c r="AD143" s="239"/>
      <c r="AE143" s="240"/>
      <c r="AF143" s="241"/>
      <c r="AG143" s="242"/>
      <c r="AH143" s="243"/>
      <c r="AI143" s="244"/>
      <c r="AJ143" s="245"/>
      <c r="AK143" s="246"/>
      <c r="AL143" s="243"/>
      <c r="AM143" s="244"/>
      <c r="AN143" s="247"/>
      <c r="AO143" s="248"/>
      <c r="AP143" s="249"/>
      <c r="AQ143" s="79">
        <v>0</v>
      </c>
      <c r="AR143" s="80">
        <v>0</v>
      </c>
      <c r="AS143" s="80">
        <v>0</v>
      </c>
      <c r="AT143" s="80">
        <v>0</v>
      </c>
      <c r="AU143" s="80">
        <v>0</v>
      </c>
      <c r="AV143" s="80">
        <v>0</v>
      </c>
      <c r="AW143" s="80">
        <v>0</v>
      </c>
      <c r="AX143" s="80">
        <v>0</v>
      </c>
      <c r="AY143" s="80">
        <v>50</v>
      </c>
      <c r="AZ143" s="80">
        <v>0</v>
      </c>
      <c r="BA143" s="80">
        <v>0</v>
      </c>
      <c r="BB143" s="80">
        <v>0</v>
      </c>
      <c r="BC143" s="80">
        <v>0</v>
      </c>
      <c r="BD143" s="80">
        <v>0</v>
      </c>
      <c r="BE143" s="80">
        <v>0</v>
      </c>
      <c r="BF143" s="80">
        <v>0</v>
      </c>
      <c r="BG143" s="80">
        <v>0</v>
      </c>
      <c r="BH143" s="80">
        <v>0</v>
      </c>
      <c r="BI143" s="80">
        <v>0</v>
      </c>
      <c r="BJ143" s="80">
        <v>0</v>
      </c>
      <c r="BK143" s="80">
        <v>0</v>
      </c>
      <c r="BL143" s="80">
        <v>0</v>
      </c>
      <c r="BM143" s="80">
        <v>0</v>
      </c>
      <c r="BN143" s="80">
        <v>0</v>
      </c>
      <c r="BO143" s="80">
        <v>50</v>
      </c>
      <c r="BP143" s="80">
        <v>0</v>
      </c>
      <c r="BQ143" s="80">
        <v>0</v>
      </c>
      <c r="BR143" s="80">
        <v>0</v>
      </c>
      <c r="BS143" s="80">
        <v>0</v>
      </c>
      <c r="BT143" s="81">
        <f t="shared" si="46"/>
        <v>155.55555555555554</v>
      </c>
      <c r="BU143" s="64">
        <v>0</v>
      </c>
      <c r="BV143" s="64">
        <v>0</v>
      </c>
      <c r="BW143" s="64">
        <v>0</v>
      </c>
      <c r="BX143" s="64">
        <v>0</v>
      </c>
      <c r="BY143" s="64">
        <v>0</v>
      </c>
      <c r="BZ143" s="64">
        <v>0</v>
      </c>
      <c r="CA143" s="64">
        <v>0</v>
      </c>
      <c r="CB143" s="64">
        <v>0</v>
      </c>
      <c r="CC143" s="64">
        <v>0</v>
      </c>
      <c r="CD143" s="1">
        <v>70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30</v>
      </c>
      <c r="CN143" s="1">
        <v>0</v>
      </c>
      <c r="CO143" s="1">
        <v>0</v>
      </c>
      <c r="CP143" s="81">
        <f t="shared" si="45"/>
        <v>253.51473922902497</v>
      </c>
      <c r="FE143" s="206"/>
      <c r="FF143" s="206"/>
      <c r="FG143" s="206"/>
      <c r="FH143" s="206"/>
      <c r="FI143" s="206"/>
      <c r="FJ143" s="206"/>
      <c r="FK143" s="206"/>
      <c r="FL143" s="206"/>
      <c r="FM143" s="206"/>
      <c r="FN143" s="206"/>
      <c r="FO143" s="206"/>
      <c r="FP143" s="206"/>
      <c r="FQ143" s="206"/>
      <c r="FR143" s="206"/>
      <c r="FS143" s="206"/>
      <c r="FT143" s="206"/>
    </row>
    <row r="144" spans="1:176">
      <c r="A144" s="1">
        <v>204</v>
      </c>
      <c r="B144" s="227" t="s">
        <v>550</v>
      </c>
      <c r="C144" s="228" t="s">
        <v>551</v>
      </c>
      <c r="D144" s="250" t="s">
        <v>218</v>
      </c>
      <c r="E144" s="87"/>
      <c r="F144" s="84" t="s">
        <v>187</v>
      </c>
      <c r="G144" s="88">
        <v>178</v>
      </c>
      <c r="H144" s="60">
        <f t="shared" si="47"/>
        <v>1.78</v>
      </c>
      <c r="I144" s="37">
        <v>160</v>
      </c>
      <c r="J144" s="62">
        <f t="shared" si="40"/>
        <v>89.887640449438209</v>
      </c>
      <c r="K144" s="218" t="s">
        <v>300</v>
      </c>
      <c r="L144" s="233">
        <v>88</v>
      </c>
      <c r="M144" s="234">
        <v>86</v>
      </c>
      <c r="N144" s="234">
        <v>93</v>
      </c>
      <c r="O144" s="234">
        <v>84</v>
      </c>
      <c r="P144" s="234">
        <v>90</v>
      </c>
      <c r="Q144" s="235">
        <v>89</v>
      </c>
      <c r="R144" s="236">
        <v>5000</v>
      </c>
      <c r="S144" s="229">
        <v>25</v>
      </c>
      <c r="T144" s="229">
        <v>50</v>
      </c>
      <c r="U144" s="206"/>
      <c r="V144" s="206"/>
      <c r="W144" s="237"/>
      <c r="X144" s="64">
        <v>20</v>
      </c>
      <c r="Y144" s="1">
        <v>50</v>
      </c>
      <c r="Z144" s="9">
        <v>30</v>
      </c>
      <c r="AA144" s="205"/>
      <c r="AB144" s="124"/>
      <c r="AC144" s="238"/>
      <c r="AD144" s="239"/>
      <c r="AE144" s="240"/>
      <c r="AF144" s="241"/>
      <c r="AG144" s="242"/>
      <c r="AH144" s="243"/>
      <c r="AI144" s="244"/>
      <c r="AJ144" s="245"/>
      <c r="AK144" s="246"/>
      <c r="AL144" s="243"/>
      <c r="AM144" s="244"/>
      <c r="AN144" s="247"/>
      <c r="AO144" s="248"/>
      <c r="AP144" s="249"/>
      <c r="AQ144" s="79">
        <v>0</v>
      </c>
      <c r="AR144" s="80">
        <v>0</v>
      </c>
      <c r="AS144" s="80">
        <v>0</v>
      </c>
      <c r="AT144" s="80">
        <v>0</v>
      </c>
      <c r="AU144" s="80">
        <v>0</v>
      </c>
      <c r="AV144" s="80">
        <v>0</v>
      </c>
      <c r="AW144" s="80">
        <v>0</v>
      </c>
      <c r="AX144" s="80">
        <v>0</v>
      </c>
      <c r="AY144" s="80">
        <v>30</v>
      </c>
      <c r="AZ144" s="80">
        <v>20</v>
      </c>
      <c r="BA144" s="80">
        <v>0</v>
      </c>
      <c r="BB144" s="80">
        <v>0</v>
      </c>
      <c r="BC144" s="80">
        <v>0</v>
      </c>
      <c r="BD144" s="80">
        <v>0</v>
      </c>
      <c r="BE144" s="80">
        <v>0</v>
      </c>
      <c r="BF144" s="80">
        <v>0</v>
      </c>
      <c r="BG144" s="80">
        <v>0</v>
      </c>
      <c r="BH144" s="80">
        <v>0</v>
      </c>
      <c r="BI144" s="80">
        <v>10</v>
      </c>
      <c r="BJ144" s="80">
        <v>0</v>
      </c>
      <c r="BK144" s="80">
        <v>0</v>
      </c>
      <c r="BL144" s="80">
        <v>0</v>
      </c>
      <c r="BM144" s="80">
        <v>20</v>
      </c>
      <c r="BN144" s="80">
        <v>0</v>
      </c>
      <c r="BO144" s="80">
        <v>0</v>
      </c>
      <c r="BP144" s="80">
        <v>0</v>
      </c>
      <c r="BQ144" s="80">
        <v>20</v>
      </c>
      <c r="BR144" s="80">
        <v>0</v>
      </c>
      <c r="BS144" s="80">
        <v>0</v>
      </c>
      <c r="BT144" s="81">
        <f t="shared" si="46"/>
        <v>62.222222222222214</v>
      </c>
      <c r="BU144" s="64">
        <v>20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20</v>
      </c>
      <c r="CE144" s="1">
        <v>0</v>
      </c>
      <c r="CF144" s="1">
        <v>0</v>
      </c>
      <c r="CG144" s="1">
        <v>30</v>
      </c>
      <c r="CH144" s="1">
        <v>0</v>
      </c>
      <c r="CI144" s="1">
        <v>0</v>
      </c>
      <c r="CJ144" s="1">
        <v>20</v>
      </c>
      <c r="CK144" s="1">
        <v>10</v>
      </c>
      <c r="CL144" s="1">
        <v>0</v>
      </c>
      <c r="CM144" s="1">
        <v>0</v>
      </c>
      <c r="CN144" s="1">
        <v>0</v>
      </c>
      <c r="CO144" s="1">
        <v>0</v>
      </c>
      <c r="CP144" s="81">
        <f t="shared" si="45"/>
        <v>82.086167800453509</v>
      </c>
      <c r="FE144" s="206"/>
      <c r="FF144" s="206"/>
      <c r="FG144" s="206"/>
      <c r="FH144" s="206"/>
      <c r="FI144" s="206"/>
      <c r="FJ144" s="206"/>
      <c r="FK144" s="206"/>
      <c r="FL144" s="206"/>
      <c r="FM144" s="206"/>
      <c r="FN144" s="206"/>
      <c r="FO144" s="206"/>
      <c r="FP144" s="206"/>
      <c r="FQ144" s="206"/>
      <c r="FR144" s="206"/>
      <c r="FS144" s="206"/>
      <c r="FT144" s="206"/>
    </row>
    <row r="145" spans="1:176" ht="19.5" customHeight="1">
      <c r="A145" s="1">
        <v>205</v>
      </c>
      <c r="B145" s="227" t="s">
        <v>552</v>
      </c>
      <c r="C145" s="228" t="s">
        <v>553</v>
      </c>
      <c r="D145" s="229" t="s">
        <v>150</v>
      </c>
      <c r="E145" s="230"/>
      <c r="F145" s="259" t="s">
        <v>448</v>
      </c>
      <c r="G145" s="231">
        <v>77</v>
      </c>
      <c r="H145" s="60">
        <f t="shared" si="47"/>
        <v>0.77</v>
      </c>
      <c r="I145" s="232">
        <v>60</v>
      </c>
      <c r="J145" s="62">
        <f t="shared" si="40"/>
        <v>77.922077922077918</v>
      </c>
      <c r="K145" s="218" t="s">
        <v>300</v>
      </c>
      <c r="L145" s="233">
        <v>95</v>
      </c>
      <c r="M145" s="234">
        <v>89</v>
      </c>
      <c r="N145" s="234">
        <v>97</v>
      </c>
      <c r="O145" s="234">
        <v>96</v>
      </c>
      <c r="P145" s="234">
        <v>97</v>
      </c>
      <c r="Q145" s="235">
        <v>96</v>
      </c>
      <c r="R145" s="236">
        <v>25000</v>
      </c>
      <c r="S145" s="229">
        <v>25</v>
      </c>
      <c r="T145" s="229">
        <v>50</v>
      </c>
      <c r="U145" s="206">
        <v>17</v>
      </c>
      <c r="V145" s="206">
        <v>8.5</v>
      </c>
      <c r="W145" s="237">
        <v>8.4</v>
      </c>
      <c r="X145" s="64">
        <v>20</v>
      </c>
      <c r="Y145" s="1">
        <v>50</v>
      </c>
      <c r="Z145" s="9">
        <v>30</v>
      </c>
      <c r="AA145" s="22">
        <v>15</v>
      </c>
      <c r="AB145" s="124"/>
      <c r="AC145" s="238"/>
      <c r="AD145" s="239"/>
      <c r="AE145" s="240"/>
      <c r="AF145" s="241"/>
      <c r="AG145" s="242"/>
      <c r="AH145" s="243"/>
      <c r="AI145" s="244"/>
      <c r="AJ145" s="245"/>
      <c r="AK145" s="246"/>
      <c r="AL145" s="243"/>
      <c r="AM145" s="244"/>
      <c r="AN145" s="247"/>
      <c r="AO145" s="248"/>
      <c r="AP145" s="249"/>
      <c r="AQ145" s="79">
        <v>0</v>
      </c>
      <c r="AR145" s="80">
        <v>0</v>
      </c>
      <c r="AS145" s="80">
        <v>0</v>
      </c>
      <c r="AT145" s="80">
        <v>0</v>
      </c>
      <c r="AU145" s="80">
        <v>0</v>
      </c>
      <c r="AV145" s="80">
        <v>0</v>
      </c>
      <c r="AW145" s="80">
        <v>0</v>
      </c>
      <c r="AX145" s="80">
        <v>0</v>
      </c>
      <c r="AY145" s="80">
        <v>0</v>
      </c>
      <c r="AZ145" s="80">
        <v>0</v>
      </c>
      <c r="BA145" s="80">
        <v>0</v>
      </c>
      <c r="BB145" s="80">
        <v>0</v>
      </c>
      <c r="BC145" s="80">
        <v>0</v>
      </c>
      <c r="BD145" s="80">
        <v>0</v>
      </c>
      <c r="BE145" s="80">
        <v>0</v>
      </c>
      <c r="BF145" s="80">
        <v>0</v>
      </c>
      <c r="BG145" s="80">
        <v>0</v>
      </c>
      <c r="BH145" s="80">
        <v>0</v>
      </c>
      <c r="BI145" s="80">
        <v>0</v>
      </c>
      <c r="BJ145" s="80">
        <v>0</v>
      </c>
      <c r="BK145" s="80">
        <v>0</v>
      </c>
      <c r="BL145" s="80">
        <v>0</v>
      </c>
      <c r="BM145" s="80">
        <v>50</v>
      </c>
      <c r="BN145" s="80">
        <v>0</v>
      </c>
      <c r="BO145" s="80">
        <v>0</v>
      </c>
      <c r="BP145" s="80">
        <v>0</v>
      </c>
      <c r="BQ145" s="80">
        <v>50</v>
      </c>
      <c r="BR145" s="80">
        <v>0</v>
      </c>
      <c r="BS145" s="80">
        <v>0</v>
      </c>
      <c r="BT145" s="81">
        <f t="shared" si="46"/>
        <v>155.55555555555554</v>
      </c>
      <c r="BU145" s="64">
        <v>30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20</v>
      </c>
      <c r="CB145" s="1">
        <v>10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20</v>
      </c>
      <c r="CL145" s="1">
        <v>20</v>
      </c>
      <c r="CM145" s="1">
        <v>0</v>
      </c>
      <c r="CN145" s="1">
        <v>0</v>
      </c>
      <c r="CO145" s="1">
        <v>0</v>
      </c>
      <c r="CP145" s="81">
        <f t="shared" si="45"/>
        <v>82.086167800453509</v>
      </c>
      <c r="FE145" s="206"/>
      <c r="FF145" s="206"/>
      <c r="FG145" s="206"/>
      <c r="FH145" s="206"/>
      <c r="FI145" s="206"/>
      <c r="FJ145" s="206"/>
      <c r="FK145" s="206"/>
      <c r="FL145" s="206"/>
      <c r="FM145" s="206"/>
      <c r="FN145" s="206"/>
      <c r="FO145" s="206"/>
      <c r="FP145" s="206"/>
      <c r="FQ145" s="206"/>
      <c r="FR145" s="206"/>
      <c r="FS145" s="206"/>
      <c r="FT145" s="206"/>
    </row>
    <row r="146" spans="1:176">
      <c r="A146" s="1">
        <v>206</v>
      </c>
      <c r="B146" s="227" t="s">
        <v>843</v>
      </c>
      <c r="C146" s="228" t="s">
        <v>555</v>
      </c>
      <c r="D146" s="250" t="s">
        <v>556</v>
      </c>
      <c r="E146" s="87"/>
      <c r="F146" s="84" t="s">
        <v>187</v>
      </c>
      <c r="G146" s="88">
        <v>214</v>
      </c>
      <c r="H146" s="60">
        <f t="shared" si="47"/>
        <v>2.14</v>
      </c>
      <c r="I146" s="37">
        <v>202</v>
      </c>
      <c r="J146" s="62">
        <f t="shared" si="40"/>
        <v>94.392523364485982</v>
      </c>
      <c r="K146" s="218" t="s">
        <v>171</v>
      </c>
      <c r="L146" s="233">
        <v>90</v>
      </c>
      <c r="M146" s="234">
        <v>85</v>
      </c>
      <c r="N146" s="234">
        <v>94</v>
      </c>
      <c r="O146" s="234">
        <v>89</v>
      </c>
      <c r="P146" s="234">
        <v>91</v>
      </c>
      <c r="Q146" s="235">
        <v>93</v>
      </c>
      <c r="R146" s="236">
        <v>10000</v>
      </c>
      <c r="S146" s="229">
        <v>50</v>
      </c>
      <c r="T146" s="229">
        <v>100</v>
      </c>
      <c r="U146" s="206"/>
      <c r="V146" s="206"/>
      <c r="W146" s="237"/>
      <c r="X146" s="64">
        <v>10</v>
      </c>
      <c r="Y146" s="1">
        <v>60</v>
      </c>
      <c r="Z146" s="9">
        <v>30</v>
      </c>
      <c r="AA146" s="205"/>
      <c r="AB146" s="124"/>
      <c r="AC146" s="238"/>
      <c r="AD146" s="239"/>
      <c r="AE146" s="240"/>
      <c r="AF146" s="241"/>
      <c r="AG146" s="242"/>
      <c r="AH146" s="243"/>
      <c r="AI146" s="244"/>
      <c r="AJ146" s="245"/>
      <c r="AK146" s="246"/>
      <c r="AL146" s="243"/>
      <c r="AM146" s="244"/>
      <c r="AN146" s="247"/>
      <c r="AO146" s="248"/>
      <c r="AP146" s="249"/>
      <c r="AQ146" s="79">
        <v>0</v>
      </c>
      <c r="AR146" s="80">
        <v>0</v>
      </c>
      <c r="AS146" s="80">
        <v>0</v>
      </c>
      <c r="AT146" s="80">
        <v>0</v>
      </c>
      <c r="AU146" s="80">
        <v>0</v>
      </c>
      <c r="AV146" s="80">
        <v>0</v>
      </c>
      <c r="AW146" s="80">
        <v>0</v>
      </c>
      <c r="AX146" s="80">
        <v>5</v>
      </c>
      <c r="AY146" s="80">
        <v>30</v>
      </c>
      <c r="AZ146" s="80">
        <v>0</v>
      </c>
      <c r="BA146" s="80">
        <v>5</v>
      </c>
      <c r="BB146" s="80">
        <v>0</v>
      </c>
      <c r="BC146" s="80">
        <v>0</v>
      </c>
      <c r="BD146" s="80">
        <v>0</v>
      </c>
      <c r="BE146" s="80">
        <v>0</v>
      </c>
      <c r="BF146" s="80">
        <v>5</v>
      </c>
      <c r="BG146" s="80">
        <v>0</v>
      </c>
      <c r="BH146" s="80">
        <v>5</v>
      </c>
      <c r="BI146" s="80">
        <v>5</v>
      </c>
      <c r="BJ146" s="80">
        <v>0</v>
      </c>
      <c r="BK146" s="80">
        <v>0</v>
      </c>
      <c r="BL146" s="80">
        <v>0</v>
      </c>
      <c r="BM146" s="80">
        <v>5</v>
      </c>
      <c r="BN146" s="80">
        <v>5</v>
      </c>
      <c r="BO146" s="80">
        <v>20</v>
      </c>
      <c r="BP146" s="80">
        <v>10</v>
      </c>
      <c r="BQ146" s="80">
        <v>5</v>
      </c>
      <c r="BR146" s="80">
        <v>0</v>
      </c>
      <c r="BS146" s="80">
        <v>0</v>
      </c>
      <c r="BT146" s="81">
        <f t="shared" si="46"/>
        <v>41.388888888888886</v>
      </c>
      <c r="BU146" s="64">
        <v>0</v>
      </c>
      <c r="BV146" s="1">
        <v>0</v>
      </c>
      <c r="BW146" s="226">
        <v>25</v>
      </c>
      <c r="BX146" s="1">
        <v>30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15</v>
      </c>
      <c r="CE146" s="1">
        <v>0</v>
      </c>
      <c r="CF146" s="1">
        <v>10</v>
      </c>
      <c r="CG146" s="1">
        <v>0</v>
      </c>
      <c r="CH146" s="1">
        <v>10</v>
      </c>
      <c r="CI146" s="1">
        <v>0</v>
      </c>
      <c r="CJ146" s="1">
        <v>0</v>
      </c>
      <c r="CK146" s="1">
        <v>10</v>
      </c>
      <c r="CL146" s="1">
        <v>0</v>
      </c>
      <c r="CM146" s="1">
        <v>0</v>
      </c>
      <c r="CN146" s="1">
        <v>0</v>
      </c>
      <c r="CO146" s="1">
        <v>0</v>
      </c>
      <c r="CP146" s="81">
        <f t="shared" si="45"/>
        <v>74.943310657596371</v>
      </c>
      <c r="FE146" s="206"/>
      <c r="FF146" s="206"/>
      <c r="FG146" s="206"/>
      <c r="FH146" s="206"/>
      <c r="FI146" s="206"/>
      <c r="FJ146" s="206"/>
      <c r="FK146" s="206"/>
      <c r="FL146" s="206"/>
      <c r="FM146" s="206"/>
      <c r="FN146" s="206"/>
      <c r="FO146" s="206"/>
      <c r="FP146" s="206"/>
      <c r="FQ146" s="206"/>
      <c r="FR146" s="206"/>
      <c r="FS146" s="206"/>
      <c r="FT146" s="206"/>
    </row>
    <row r="147" spans="1:176">
      <c r="A147" s="1">
        <v>207</v>
      </c>
      <c r="B147" s="227" t="s">
        <v>557</v>
      </c>
      <c r="C147" s="228" t="s">
        <v>558</v>
      </c>
      <c r="D147" s="250" t="s">
        <v>559</v>
      </c>
      <c r="E147" s="87"/>
      <c r="F147" s="84" t="s">
        <v>120</v>
      </c>
      <c r="G147" s="88">
        <v>278</v>
      </c>
      <c r="H147" s="60">
        <f t="shared" si="47"/>
        <v>2.78</v>
      </c>
      <c r="I147" s="37">
        <v>242</v>
      </c>
      <c r="J147" s="62">
        <f t="shared" si="40"/>
        <v>87.050359712230218</v>
      </c>
      <c r="K147" s="218" t="s">
        <v>171</v>
      </c>
      <c r="L147" s="233">
        <v>92</v>
      </c>
      <c r="M147" s="234">
        <v>85</v>
      </c>
      <c r="N147" s="234">
        <v>97</v>
      </c>
      <c r="O147" s="234">
        <v>89</v>
      </c>
      <c r="P147" s="234">
        <v>90</v>
      </c>
      <c r="Q147" s="235">
        <v>96</v>
      </c>
      <c r="R147" s="236">
        <v>10000</v>
      </c>
      <c r="S147" s="229">
        <v>50</v>
      </c>
      <c r="T147" s="229">
        <v>100</v>
      </c>
      <c r="U147" s="206"/>
      <c r="V147" s="206"/>
      <c r="W147" s="237"/>
      <c r="X147" s="64">
        <v>50</v>
      </c>
      <c r="Y147" s="1">
        <v>50</v>
      </c>
      <c r="Z147" s="9">
        <v>0</v>
      </c>
      <c r="AA147" s="205"/>
      <c r="AB147" s="124"/>
      <c r="AC147" s="238"/>
      <c r="AD147" s="239"/>
      <c r="AE147" s="240"/>
      <c r="AF147" s="241"/>
      <c r="AG147" s="242"/>
      <c r="AH147" s="243"/>
      <c r="AI147" s="244"/>
      <c r="AJ147" s="245"/>
      <c r="AK147" s="246"/>
      <c r="AL147" s="243"/>
      <c r="AM147" s="244"/>
      <c r="AN147" s="247"/>
      <c r="AO147" s="248"/>
      <c r="AP147" s="249"/>
      <c r="AQ147" s="79">
        <v>0</v>
      </c>
      <c r="AR147" s="80">
        <v>0</v>
      </c>
      <c r="AS147" s="80">
        <v>0</v>
      </c>
      <c r="AT147" s="80">
        <v>0</v>
      </c>
      <c r="AU147" s="80">
        <v>0</v>
      </c>
      <c r="AV147" s="80">
        <v>0</v>
      </c>
      <c r="AW147" s="80">
        <v>0</v>
      </c>
      <c r="AX147" s="80">
        <v>0</v>
      </c>
      <c r="AY147" s="80">
        <v>20</v>
      </c>
      <c r="AZ147" s="80">
        <v>0</v>
      </c>
      <c r="BA147" s="80">
        <v>0</v>
      </c>
      <c r="BB147" s="80">
        <v>0</v>
      </c>
      <c r="BC147" s="80">
        <v>0</v>
      </c>
      <c r="BD147" s="80">
        <v>0</v>
      </c>
      <c r="BE147" s="80">
        <v>0</v>
      </c>
      <c r="BF147" s="80">
        <v>0</v>
      </c>
      <c r="BG147" s="80">
        <v>0</v>
      </c>
      <c r="BH147" s="80">
        <v>0</v>
      </c>
      <c r="BI147" s="80">
        <v>0</v>
      </c>
      <c r="BJ147" s="80">
        <v>0</v>
      </c>
      <c r="BK147" s="80">
        <v>0</v>
      </c>
      <c r="BL147" s="80">
        <v>0</v>
      </c>
      <c r="BM147" s="80">
        <v>25</v>
      </c>
      <c r="BN147" s="80">
        <v>0</v>
      </c>
      <c r="BO147" s="80">
        <v>0</v>
      </c>
      <c r="BP147" s="80">
        <v>0</v>
      </c>
      <c r="BQ147" s="80">
        <v>55</v>
      </c>
      <c r="BR147" s="80">
        <v>0</v>
      </c>
      <c r="BS147" s="80">
        <v>0</v>
      </c>
      <c r="BT147" s="81">
        <f t="shared" si="46"/>
        <v>123.88888888888889</v>
      </c>
      <c r="BU147" s="64">
        <v>30</v>
      </c>
      <c r="BV147" s="1">
        <v>0</v>
      </c>
      <c r="BW147" s="226">
        <v>5</v>
      </c>
      <c r="BX147" s="1">
        <v>0</v>
      </c>
      <c r="BY147" s="1">
        <v>15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25</v>
      </c>
      <c r="CJ147" s="1">
        <v>0</v>
      </c>
      <c r="CK147" s="1">
        <v>10</v>
      </c>
      <c r="CL147" s="1">
        <v>15</v>
      </c>
      <c r="CM147" s="1">
        <v>0</v>
      </c>
      <c r="CN147" s="1">
        <v>0</v>
      </c>
      <c r="CO147" s="1">
        <v>0</v>
      </c>
      <c r="CP147" s="81">
        <f t="shared" si="45"/>
        <v>77.32426303854875</v>
      </c>
      <c r="FE147" s="206"/>
      <c r="FF147" s="206"/>
      <c r="FG147" s="206"/>
      <c r="FH147" s="206"/>
      <c r="FI147" s="206"/>
      <c r="FJ147" s="206"/>
      <c r="FK147" s="206"/>
      <c r="FL147" s="206"/>
      <c r="FM147" s="206"/>
      <c r="FN147" s="206"/>
      <c r="FO147" s="206"/>
      <c r="FP147" s="206"/>
      <c r="FQ147" s="206"/>
      <c r="FR147" s="206"/>
      <c r="FS147" s="206"/>
      <c r="FT147" s="206"/>
    </row>
    <row r="148" spans="1:176">
      <c r="A148" s="1">
        <v>209</v>
      </c>
      <c r="B148" s="227" t="s">
        <v>561</v>
      </c>
      <c r="C148" s="228" t="s">
        <v>562</v>
      </c>
      <c r="D148" s="250" t="s">
        <v>563</v>
      </c>
      <c r="E148" s="87"/>
      <c r="F148" s="84" t="s">
        <v>120</v>
      </c>
      <c r="G148" s="88">
        <v>570</v>
      </c>
      <c r="H148" s="60">
        <f t="shared" si="47"/>
        <v>5.7</v>
      </c>
      <c r="I148" s="37">
        <v>164</v>
      </c>
      <c r="J148" s="62">
        <f t="shared" ref="J148:J207" si="48">I148*100/G148</f>
        <v>28.771929824561404</v>
      </c>
      <c r="K148" s="218" t="s">
        <v>171</v>
      </c>
      <c r="L148" s="233">
        <v>94</v>
      </c>
      <c r="M148" s="234">
        <v>92</v>
      </c>
      <c r="N148" s="234">
        <v>98</v>
      </c>
      <c r="O148" s="234">
        <v>93</v>
      </c>
      <c r="P148" s="234">
        <v>90</v>
      </c>
      <c r="Q148" s="235">
        <v>94</v>
      </c>
      <c r="R148" s="236"/>
      <c r="S148" s="229">
        <v>50</v>
      </c>
      <c r="T148" s="229">
        <v>100</v>
      </c>
      <c r="U148" s="206"/>
      <c r="V148" s="206"/>
      <c r="W148" s="237"/>
      <c r="X148" s="64">
        <v>30</v>
      </c>
      <c r="Y148" s="1">
        <v>60</v>
      </c>
      <c r="Z148" s="9">
        <v>10</v>
      </c>
      <c r="AA148" s="205"/>
      <c r="AB148" s="124"/>
      <c r="AC148" s="238"/>
      <c r="AD148" s="239"/>
      <c r="AE148" s="240"/>
      <c r="AF148" s="241"/>
      <c r="AG148" s="242"/>
      <c r="AH148" s="243"/>
      <c r="AI148" s="244"/>
      <c r="AJ148" s="245"/>
      <c r="AK148" s="246"/>
      <c r="AL148" s="243"/>
      <c r="AM148" s="244"/>
      <c r="AN148" s="247"/>
      <c r="AO148" s="248"/>
      <c r="AP148" s="249"/>
      <c r="AQ148" s="79">
        <v>0</v>
      </c>
      <c r="AR148" s="80">
        <v>0</v>
      </c>
      <c r="AS148" s="80">
        <v>0</v>
      </c>
      <c r="AT148" s="80">
        <v>0</v>
      </c>
      <c r="AU148" s="80">
        <v>0</v>
      </c>
      <c r="AV148" s="80">
        <v>0</v>
      </c>
      <c r="AW148" s="80">
        <v>0</v>
      </c>
      <c r="AX148" s="80">
        <v>5</v>
      </c>
      <c r="AY148" s="80">
        <v>40</v>
      </c>
      <c r="AZ148" s="80">
        <v>0</v>
      </c>
      <c r="BA148" s="80">
        <v>5</v>
      </c>
      <c r="BB148" s="80">
        <v>0</v>
      </c>
      <c r="BC148" s="80">
        <v>10</v>
      </c>
      <c r="BD148" s="80">
        <v>0</v>
      </c>
      <c r="BE148" s="80">
        <v>0</v>
      </c>
      <c r="BF148" s="80">
        <v>0</v>
      </c>
      <c r="BG148" s="80">
        <v>5</v>
      </c>
      <c r="BH148" s="80">
        <v>0</v>
      </c>
      <c r="BI148" s="80">
        <v>0</v>
      </c>
      <c r="BJ148" s="80">
        <v>0</v>
      </c>
      <c r="BK148" s="80">
        <v>0</v>
      </c>
      <c r="BL148" s="80">
        <v>0</v>
      </c>
      <c r="BM148" s="80">
        <v>25</v>
      </c>
      <c r="BN148" s="80">
        <v>5</v>
      </c>
      <c r="BO148" s="80">
        <v>0</v>
      </c>
      <c r="BP148" s="80">
        <v>0</v>
      </c>
      <c r="BQ148" s="80">
        <v>5</v>
      </c>
      <c r="BR148" s="80">
        <v>0</v>
      </c>
      <c r="BS148" s="80">
        <v>0</v>
      </c>
      <c r="BT148" s="81">
        <f t="shared" si="46"/>
        <v>69.722222222222214</v>
      </c>
      <c r="BU148" s="64">
        <v>10</v>
      </c>
      <c r="BV148" s="1">
        <v>0</v>
      </c>
      <c r="BW148" s="226">
        <v>30</v>
      </c>
      <c r="BX148" s="1">
        <v>0</v>
      </c>
      <c r="BY148" s="1">
        <v>10</v>
      </c>
      <c r="BZ148" s="1">
        <v>10</v>
      </c>
      <c r="CA148" s="1">
        <v>0</v>
      </c>
      <c r="CB148" s="1">
        <v>10</v>
      </c>
      <c r="CC148" s="1">
        <v>0</v>
      </c>
      <c r="CD148" s="1">
        <v>10</v>
      </c>
      <c r="CE148" s="1">
        <v>0</v>
      </c>
      <c r="CF148" s="1">
        <v>0</v>
      </c>
      <c r="CG148" s="1">
        <v>10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10</v>
      </c>
      <c r="CO148" s="1">
        <v>0</v>
      </c>
      <c r="CP148" s="81">
        <f t="shared" si="45"/>
        <v>53.51473922902494</v>
      </c>
      <c r="FE148" s="206"/>
      <c r="FF148" s="206"/>
      <c r="FG148" s="206"/>
      <c r="FH148" s="206"/>
      <c r="FI148" s="206"/>
      <c r="FJ148" s="206"/>
      <c r="FK148" s="206"/>
      <c r="FL148" s="206"/>
      <c r="FM148" s="206"/>
      <c r="FN148" s="206"/>
      <c r="FO148" s="206"/>
      <c r="FP148" s="206"/>
      <c r="FQ148" s="206"/>
      <c r="FR148" s="206"/>
      <c r="FS148" s="206"/>
      <c r="FT148" s="206"/>
    </row>
    <row r="149" spans="1:176">
      <c r="A149" s="1">
        <v>211</v>
      </c>
      <c r="B149" s="227" t="s">
        <v>565</v>
      </c>
      <c r="C149" s="228" t="s">
        <v>566</v>
      </c>
      <c r="D149" s="250" t="s">
        <v>146</v>
      </c>
      <c r="E149" s="87"/>
      <c r="F149" s="84" t="s">
        <v>187</v>
      </c>
      <c r="G149" s="88">
        <v>70</v>
      </c>
      <c r="H149" s="60">
        <f t="shared" si="47"/>
        <v>0.7</v>
      </c>
      <c r="I149" s="37">
        <v>65</v>
      </c>
      <c r="J149" s="62">
        <f t="shared" si="48"/>
        <v>92.857142857142861</v>
      </c>
      <c r="K149" s="218" t="s">
        <v>300</v>
      </c>
      <c r="L149" s="233">
        <v>97</v>
      </c>
      <c r="M149" s="234">
        <v>97</v>
      </c>
      <c r="N149" s="234">
        <v>99</v>
      </c>
      <c r="O149" s="234">
        <v>97</v>
      </c>
      <c r="P149" s="234">
        <v>96</v>
      </c>
      <c r="Q149" s="235">
        <v>98</v>
      </c>
      <c r="R149" s="236">
        <v>5000</v>
      </c>
      <c r="S149" s="229">
        <v>25</v>
      </c>
      <c r="T149" s="229">
        <v>50</v>
      </c>
      <c r="U149" s="206"/>
      <c r="V149" s="206"/>
      <c r="W149" s="237"/>
      <c r="X149" s="64">
        <v>0</v>
      </c>
      <c r="Y149" s="1">
        <v>40</v>
      </c>
      <c r="Z149" s="9">
        <v>60</v>
      </c>
      <c r="AA149" s="205"/>
      <c r="AB149" s="124"/>
      <c r="AC149" s="238"/>
      <c r="AD149" s="239"/>
      <c r="AE149" s="240"/>
      <c r="AF149" s="241"/>
      <c r="AG149" s="242"/>
      <c r="AH149" s="243"/>
      <c r="AI149" s="244"/>
      <c r="AJ149" s="245"/>
      <c r="AK149" s="246"/>
      <c r="AL149" s="243"/>
      <c r="AM149" s="244"/>
      <c r="AN149" s="247"/>
      <c r="AO149" s="248"/>
      <c r="AP149" s="249"/>
      <c r="AQ149" s="79">
        <v>0</v>
      </c>
      <c r="AR149" s="80">
        <v>0</v>
      </c>
      <c r="AS149" s="80">
        <v>0</v>
      </c>
      <c r="AT149" s="80">
        <v>0</v>
      </c>
      <c r="AU149" s="80">
        <v>0</v>
      </c>
      <c r="AV149" s="80">
        <v>0</v>
      </c>
      <c r="AW149" s="80">
        <v>0</v>
      </c>
      <c r="AX149" s="80">
        <v>0</v>
      </c>
      <c r="AY149" s="80">
        <v>20</v>
      </c>
      <c r="AZ149" s="80">
        <v>0</v>
      </c>
      <c r="BA149" s="80">
        <v>0</v>
      </c>
      <c r="BB149" s="80">
        <v>0</v>
      </c>
      <c r="BC149" s="80">
        <v>0</v>
      </c>
      <c r="BD149" s="80">
        <v>0</v>
      </c>
      <c r="BE149" s="80">
        <v>0</v>
      </c>
      <c r="BF149" s="80">
        <v>0</v>
      </c>
      <c r="BG149" s="80">
        <v>0</v>
      </c>
      <c r="BH149" s="80">
        <v>0</v>
      </c>
      <c r="BI149" s="80">
        <v>0</v>
      </c>
      <c r="BJ149" s="80">
        <v>0</v>
      </c>
      <c r="BK149" s="80">
        <v>0</v>
      </c>
      <c r="BL149" s="80">
        <v>0</v>
      </c>
      <c r="BM149" s="80">
        <v>60</v>
      </c>
      <c r="BN149" s="80">
        <v>0</v>
      </c>
      <c r="BO149" s="80">
        <v>0</v>
      </c>
      <c r="BP149" s="80">
        <v>0</v>
      </c>
      <c r="BQ149" s="80">
        <v>20</v>
      </c>
      <c r="BR149" s="80">
        <v>0</v>
      </c>
      <c r="BS149" s="80">
        <v>0</v>
      </c>
      <c r="BT149" s="81">
        <f t="shared" si="46"/>
        <v>135.55555555555554</v>
      </c>
      <c r="BU149" s="64">
        <v>10</v>
      </c>
      <c r="BV149" s="1">
        <v>0</v>
      </c>
      <c r="BW149" s="226">
        <v>0</v>
      </c>
      <c r="BX149" s="1">
        <v>10</v>
      </c>
      <c r="BY149" s="1">
        <v>20</v>
      </c>
      <c r="BZ149" s="1">
        <v>0</v>
      </c>
      <c r="CA149" s="1">
        <v>0</v>
      </c>
      <c r="CB149" s="1">
        <v>0</v>
      </c>
      <c r="CC149" s="1">
        <v>0</v>
      </c>
      <c r="CD149" s="1">
        <v>10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40</v>
      </c>
      <c r="CM149" s="1">
        <v>0</v>
      </c>
      <c r="CN149" s="1">
        <v>10</v>
      </c>
      <c r="CO149" s="1">
        <v>0</v>
      </c>
      <c r="CP149" s="81">
        <f t="shared" si="45"/>
        <v>91.609977324263042</v>
      </c>
      <c r="FE149" s="206"/>
      <c r="FF149" s="206"/>
      <c r="FG149" s="206"/>
      <c r="FH149" s="206"/>
      <c r="FI149" s="206"/>
      <c r="FJ149" s="206"/>
      <c r="FK149" s="206"/>
      <c r="FL149" s="206"/>
      <c r="FM149" s="206"/>
      <c r="FN149" s="206"/>
      <c r="FO149" s="206"/>
      <c r="FP149" s="206"/>
      <c r="FQ149" s="206"/>
      <c r="FR149" s="206"/>
      <c r="FS149" s="206"/>
      <c r="FT149" s="206"/>
    </row>
    <row r="150" spans="1:176">
      <c r="A150" s="1">
        <v>212</v>
      </c>
      <c r="B150" s="227" t="s">
        <v>567</v>
      </c>
      <c r="C150" s="228" t="s">
        <v>568</v>
      </c>
      <c r="D150" s="250" t="s">
        <v>150</v>
      </c>
      <c r="E150" s="87"/>
      <c r="F150" s="84" t="s">
        <v>187</v>
      </c>
      <c r="G150" s="88">
        <v>191</v>
      </c>
      <c r="H150" s="60">
        <f t="shared" si="47"/>
        <v>1.91</v>
      </c>
      <c r="I150" s="37">
        <v>169</v>
      </c>
      <c r="J150" s="62">
        <f t="shared" si="48"/>
        <v>88.481675392670155</v>
      </c>
      <c r="K150" s="218" t="s">
        <v>505</v>
      </c>
      <c r="L150" s="233">
        <v>94</v>
      </c>
      <c r="M150" s="234">
        <v>88</v>
      </c>
      <c r="N150" s="234">
        <v>93</v>
      </c>
      <c r="O150" s="234">
        <v>94</v>
      </c>
      <c r="P150" s="234">
        <v>96</v>
      </c>
      <c r="Q150" s="235">
        <v>98</v>
      </c>
      <c r="R150" s="236">
        <v>25000</v>
      </c>
      <c r="S150" s="229">
        <v>25</v>
      </c>
      <c r="T150" s="229">
        <v>50</v>
      </c>
      <c r="U150" s="206"/>
      <c r="V150" s="206"/>
      <c r="W150" s="237"/>
      <c r="X150" s="64">
        <v>40</v>
      </c>
      <c r="Y150" s="1">
        <v>40</v>
      </c>
      <c r="Z150" s="9">
        <v>20</v>
      </c>
      <c r="AA150" s="205"/>
      <c r="AB150" s="124"/>
      <c r="AC150" s="238"/>
      <c r="AD150" s="239"/>
      <c r="AE150" s="240"/>
      <c r="AF150" s="241"/>
      <c r="AG150" s="242"/>
      <c r="AH150" s="243"/>
      <c r="AI150" s="244"/>
      <c r="AJ150" s="245"/>
      <c r="AK150" s="246"/>
      <c r="AL150" s="243"/>
      <c r="AM150" s="244"/>
      <c r="AN150" s="247"/>
      <c r="AO150" s="248"/>
      <c r="AP150" s="249"/>
      <c r="AQ150" s="79">
        <v>0</v>
      </c>
      <c r="AR150" s="80">
        <v>0</v>
      </c>
      <c r="AS150" s="80">
        <v>0</v>
      </c>
      <c r="AT150" s="80">
        <v>0</v>
      </c>
      <c r="AU150" s="80">
        <v>0</v>
      </c>
      <c r="AV150" s="80">
        <v>0</v>
      </c>
      <c r="AW150" s="80">
        <v>0</v>
      </c>
      <c r="AX150" s="80">
        <v>0</v>
      </c>
      <c r="AY150" s="80">
        <v>0</v>
      </c>
      <c r="AZ150" s="80">
        <v>0</v>
      </c>
      <c r="BA150" s="80">
        <v>0</v>
      </c>
      <c r="BB150" s="80">
        <v>0</v>
      </c>
      <c r="BC150" s="80">
        <v>0</v>
      </c>
      <c r="BD150" s="80">
        <v>0</v>
      </c>
      <c r="BE150" s="80">
        <v>0</v>
      </c>
      <c r="BF150" s="80">
        <v>0</v>
      </c>
      <c r="BG150" s="80">
        <v>0</v>
      </c>
      <c r="BH150" s="80">
        <v>0</v>
      </c>
      <c r="BI150" s="80">
        <v>0</v>
      </c>
      <c r="BJ150" s="80">
        <v>0</v>
      </c>
      <c r="BK150" s="80">
        <v>0</v>
      </c>
      <c r="BL150" s="80">
        <v>0</v>
      </c>
      <c r="BM150" s="80">
        <v>0</v>
      </c>
      <c r="BN150" s="80">
        <v>0</v>
      </c>
      <c r="BO150" s="80">
        <v>0</v>
      </c>
      <c r="BP150" s="80">
        <v>0</v>
      </c>
      <c r="BQ150" s="80">
        <v>100</v>
      </c>
      <c r="BR150" s="80">
        <v>0</v>
      </c>
      <c r="BS150" s="80">
        <v>0</v>
      </c>
      <c r="BT150" s="81">
        <f t="shared" si="46"/>
        <v>322.22222222222223</v>
      </c>
      <c r="BU150" s="64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10</v>
      </c>
      <c r="CC150" s="1">
        <v>0</v>
      </c>
      <c r="CD150" s="1">
        <v>0</v>
      </c>
      <c r="CE150" s="1">
        <v>0</v>
      </c>
      <c r="CF150" s="1">
        <v>20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70</v>
      </c>
      <c r="CN150" s="1">
        <v>0</v>
      </c>
      <c r="CO150" s="1">
        <v>0</v>
      </c>
      <c r="CP150" s="81">
        <f t="shared" si="45"/>
        <v>234.46712018140593</v>
      </c>
      <c r="FE150" s="206"/>
      <c r="FF150" s="206"/>
      <c r="FG150" s="206"/>
      <c r="FH150" s="206"/>
      <c r="FI150" s="206"/>
      <c r="FJ150" s="206"/>
      <c r="FK150" s="206"/>
      <c r="FL150" s="206"/>
      <c r="FM150" s="206"/>
      <c r="FN150" s="206"/>
      <c r="FO150" s="206"/>
      <c r="FP150" s="206"/>
      <c r="FQ150" s="206"/>
      <c r="FR150" s="206"/>
      <c r="FS150" s="206"/>
      <c r="FT150" s="206"/>
    </row>
    <row r="151" spans="1:176">
      <c r="A151" s="1">
        <v>213</v>
      </c>
      <c r="B151" s="227" t="s">
        <v>569</v>
      </c>
      <c r="C151" s="260" t="s">
        <v>570</v>
      </c>
      <c r="D151" s="250" t="s">
        <v>150</v>
      </c>
      <c r="E151" s="87"/>
      <c r="F151" s="84" t="s">
        <v>120</v>
      </c>
      <c r="G151" s="88">
        <v>42</v>
      </c>
      <c r="H151" s="60">
        <f t="shared" si="47"/>
        <v>0.42</v>
      </c>
      <c r="I151" s="37">
        <v>33</v>
      </c>
      <c r="J151" s="62">
        <f t="shared" si="48"/>
        <v>78.571428571428569</v>
      </c>
      <c r="K151" s="218" t="s">
        <v>300</v>
      </c>
      <c r="L151" s="233">
        <v>96</v>
      </c>
      <c r="M151" s="234">
        <v>92</v>
      </c>
      <c r="N151" s="234">
        <v>99</v>
      </c>
      <c r="O151" s="234">
        <v>96</v>
      </c>
      <c r="P151" s="234">
        <v>95</v>
      </c>
      <c r="Q151" s="235">
        <v>99</v>
      </c>
      <c r="R151" s="261">
        <v>5000</v>
      </c>
      <c r="S151" s="262">
        <v>1</v>
      </c>
      <c r="T151" s="262">
        <v>25</v>
      </c>
      <c r="U151" s="206"/>
      <c r="V151" s="206"/>
      <c r="W151" s="237"/>
      <c r="X151" s="64">
        <v>0</v>
      </c>
      <c r="Y151" s="1">
        <v>30</v>
      </c>
      <c r="Z151" s="9">
        <v>70</v>
      </c>
      <c r="AA151" s="205"/>
      <c r="AB151" s="124"/>
      <c r="AC151" s="238"/>
      <c r="AD151" s="239"/>
      <c r="AE151" s="240"/>
      <c r="AF151" s="241"/>
      <c r="AG151" s="242"/>
      <c r="AH151" s="243"/>
      <c r="AI151" s="244"/>
      <c r="AJ151" s="245"/>
      <c r="AK151" s="246"/>
      <c r="AL151" s="243"/>
      <c r="AM151" s="244"/>
      <c r="AN151" s="247"/>
      <c r="AO151" s="248"/>
      <c r="AP151" s="249"/>
      <c r="AQ151" s="79">
        <v>0</v>
      </c>
      <c r="AR151" s="80">
        <v>0</v>
      </c>
      <c r="AS151" s="80">
        <v>0</v>
      </c>
      <c r="AT151" s="80">
        <v>0</v>
      </c>
      <c r="AU151" s="80">
        <v>0</v>
      </c>
      <c r="AV151" s="80">
        <v>0</v>
      </c>
      <c r="AW151" s="80">
        <v>0</v>
      </c>
      <c r="AX151" s="80">
        <v>0</v>
      </c>
      <c r="AY151" s="80">
        <v>100</v>
      </c>
      <c r="AZ151" s="80">
        <v>0</v>
      </c>
      <c r="BA151" s="80">
        <v>0</v>
      </c>
      <c r="BB151" s="80">
        <v>0</v>
      </c>
      <c r="BC151" s="80">
        <v>0</v>
      </c>
      <c r="BD151" s="80">
        <v>0</v>
      </c>
      <c r="BE151" s="80">
        <v>0</v>
      </c>
      <c r="BF151" s="80">
        <v>0</v>
      </c>
      <c r="BG151" s="80">
        <v>0</v>
      </c>
      <c r="BH151" s="80">
        <v>0</v>
      </c>
      <c r="BI151" s="80">
        <v>0</v>
      </c>
      <c r="BJ151" s="80">
        <v>0</v>
      </c>
      <c r="BK151" s="80">
        <v>0</v>
      </c>
      <c r="BL151" s="80">
        <v>0</v>
      </c>
      <c r="BM151" s="80">
        <v>0</v>
      </c>
      <c r="BN151" s="80">
        <v>0</v>
      </c>
      <c r="BO151" s="80">
        <v>0</v>
      </c>
      <c r="BP151" s="80">
        <v>0</v>
      </c>
      <c r="BQ151" s="80">
        <v>0</v>
      </c>
      <c r="BR151" s="80">
        <v>0</v>
      </c>
      <c r="BS151" s="80">
        <v>0</v>
      </c>
      <c r="BT151" s="81">
        <f t="shared" si="46"/>
        <v>322.22222222222223</v>
      </c>
      <c r="BU151" s="64">
        <v>33</v>
      </c>
      <c r="BV151" s="1">
        <v>0</v>
      </c>
      <c r="BW151" s="226">
        <v>1</v>
      </c>
      <c r="BX151" s="1">
        <v>33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33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81">
        <f t="shared" si="45"/>
        <v>132.94331065759638</v>
      </c>
      <c r="FE151" s="206"/>
      <c r="FF151" s="206"/>
      <c r="FG151" s="206"/>
      <c r="FH151" s="206"/>
      <c r="FI151" s="206"/>
      <c r="FJ151" s="206"/>
      <c r="FK151" s="206"/>
      <c r="FL151" s="206"/>
      <c r="FM151" s="206"/>
      <c r="FN151" s="206"/>
      <c r="FO151" s="206"/>
      <c r="FP151" s="206"/>
      <c r="FQ151" s="206"/>
      <c r="FR151" s="206"/>
      <c r="FS151" s="206"/>
      <c r="FT151" s="206"/>
    </row>
    <row r="152" spans="1:176">
      <c r="A152" s="1">
        <v>214</v>
      </c>
      <c r="B152" s="227" t="s">
        <v>571</v>
      </c>
      <c r="C152" s="260" t="s">
        <v>572</v>
      </c>
      <c r="D152" s="263" t="s">
        <v>272</v>
      </c>
      <c r="E152" s="264"/>
      <c r="F152" s="259" t="s">
        <v>120</v>
      </c>
      <c r="G152" s="265">
        <v>230</v>
      </c>
      <c r="H152" s="60">
        <f t="shared" si="47"/>
        <v>2.2999999999999998</v>
      </c>
      <c r="I152" s="232">
        <v>217</v>
      </c>
      <c r="J152" s="62">
        <f t="shared" si="48"/>
        <v>94.347826086956516</v>
      </c>
      <c r="K152" s="218" t="s">
        <v>171</v>
      </c>
      <c r="L152" s="233">
        <v>87</v>
      </c>
      <c r="M152" s="234">
        <v>83</v>
      </c>
      <c r="N152" s="234">
        <v>93</v>
      </c>
      <c r="O152" s="234">
        <v>84</v>
      </c>
      <c r="P152" s="234">
        <v>87</v>
      </c>
      <c r="Q152" s="235">
        <v>88</v>
      </c>
      <c r="R152" s="261">
        <v>25000</v>
      </c>
      <c r="S152" s="262">
        <v>50</v>
      </c>
      <c r="T152" s="262">
        <v>100</v>
      </c>
      <c r="U152" s="1">
        <v>18.899999999999999</v>
      </c>
      <c r="V152" s="1">
        <v>8.1999999999999993</v>
      </c>
      <c r="W152" s="9">
        <v>9</v>
      </c>
      <c r="X152" s="64">
        <v>0</v>
      </c>
      <c r="Y152" s="1">
        <v>40</v>
      </c>
      <c r="Z152" s="9">
        <v>60</v>
      </c>
      <c r="AA152" s="22">
        <v>7</v>
      </c>
      <c r="AB152" s="124"/>
      <c r="AC152" s="238">
        <v>15</v>
      </c>
      <c r="AD152" s="239"/>
      <c r="AE152" s="240"/>
      <c r="AF152" s="241"/>
      <c r="AG152" s="242"/>
      <c r="AH152" s="243"/>
      <c r="AI152" s="244"/>
      <c r="AJ152" s="245"/>
      <c r="AK152" s="246"/>
      <c r="AL152" s="243"/>
      <c r="AM152" s="244"/>
      <c r="AN152" s="247"/>
      <c r="AO152" s="248"/>
      <c r="AP152" s="249"/>
      <c r="AQ152" s="79">
        <v>0</v>
      </c>
      <c r="AR152" s="80">
        <v>0</v>
      </c>
      <c r="AS152" s="80">
        <v>0</v>
      </c>
      <c r="AT152" s="80">
        <v>0</v>
      </c>
      <c r="AU152" s="80">
        <v>0</v>
      </c>
      <c r="AV152" s="80">
        <v>0</v>
      </c>
      <c r="AW152" s="80">
        <v>0</v>
      </c>
      <c r="AX152" s="281">
        <v>0</v>
      </c>
      <c r="AY152" s="80">
        <v>10</v>
      </c>
      <c r="AZ152" s="80">
        <v>0</v>
      </c>
      <c r="BA152" s="80">
        <v>0</v>
      </c>
      <c r="BB152" s="80">
        <v>5</v>
      </c>
      <c r="BC152" s="80">
        <v>0</v>
      </c>
      <c r="BD152" s="80">
        <v>5</v>
      </c>
      <c r="BE152" s="80">
        <v>0</v>
      </c>
      <c r="BF152" s="80">
        <v>0</v>
      </c>
      <c r="BG152" s="80">
        <v>0</v>
      </c>
      <c r="BH152" s="80">
        <v>0</v>
      </c>
      <c r="BI152" s="80">
        <v>0</v>
      </c>
      <c r="BJ152" s="80">
        <v>0</v>
      </c>
      <c r="BK152" s="80">
        <v>0</v>
      </c>
      <c r="BL152" s="80">
        <v>0</v>
      </c>
      <c r="BM152" s="80">
        <v>40</v>
      </c>
      <c r="BN152" s="80">
        <v>0</v>
      </c>
      <c r="BO152" s="80">
        <v>0</v>
      </c>
      <c r="BP152" s="80">
        <v>0</v>
      </c>
      <c r="BQ152" s="80">
        <v>40</v>
      </c>
      <c r="BR152" s="80">
        <v>0</v>
      </c>
      <c r="BS152" s="80">
        <v>0</v>
      </c>
      <c r="BT152" s="81">
        <f t="shared" si="46"/>
        <v>100.55555555555556</v>
      </c>
      <c r="BU152" s="64">
        <v>10</v>
      </c>
      <c r="BV152" s="1">
        <v>0</v>
      </c>
      <c r="BW152" s="226">
        <v>20</v>
      </c>
      <c r="BX152" s="1">
        <v>50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10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10</v>
      </c>
      <c r="CM152" s="1">
        <v>0</v>
      </c>
      <c r="CN152" s="1">
        <v>0</v>
      </c>
      <c r="CO152" s="1">
        <v>0</v>
      </c>
      <c r="CP152" s="81">
        <f t="shared" si="45"/>
        <v>129.70521541950114</v>
      </c>
      <c r="FF152" s="206"/>
      <c r="FG152" s="206"/>
      <c r="FH152" s="206"/>
      <c r="FI152" s="206"/>
      <c r="FJ152" s="206"/>
      <c r="FK152" s="206"/>
      <c r="FL152" s="206"/>
      <c r="FM152" s="206"/>
      <c r="FN152" s="206"/>
      <c r="FO152" s="206"/>
      <c r="FP152" s="206"/>
      <c r="FQ152" s="206"/>
      <c r="FR152" s="206"/>
      <c r="FS152" s="206"/>
      <c r="FT152" s="206"/>
    </row>
    <row r="153" spans="1:176">
      <c r="A153" s="1">
        <v>215</v>
      </c>
      <c r="B153" s="227" t="s">
        <v>573</v>
      </c>
      <c r="C153" s="260" t="s">
        <v>574</v>
      </c>
      <c r="D153" s="250" t="s">
        <v>575</v>
      </c>
      <c r="E153" s="87"/>
      <c r="F153" s="84" t="s">
        <v>187</v>
      </c>
      <c r="G153" s="88">
        <v>84</v>
      </c>
      <c r="H153" s="60">
        <f t="shared" si="47"/>
        <v>0.84</v>
      </c>
      <c r="I153" s="37">
        <v>76</v>
      </c>
      <c r="J153" s="62">
        <f t="shared" si="48"/>
        <v>90.476190476190482</v>
      </c>
      <c r="K153" s="218" t="s">
        <v>300</v>
      </c>
      <c r="L153" s="233">
        <v>96</v>
      </c>
      <c r="M153" s="234">
        <v>94</v>
      </c>
      <c r="N153" s="234">
        <v>98</v>
      </c>
      <c r="O153" s="234">
        <v>93</v>
      </c>
      <c r="P153" s="234">
        <v>95</v>
      </c>
      <c r="Q153" s="235">
        <v>98</v>
      </c>
      <c r="R153" s="261">
        <v>25000</v>
      </c>
      <c r="S153" s="262">
        <v>50</v>
      </c>
      <c r="T153" s="262">
        <v>100</v>
      </c>
      <c r="U153" s="206"/>
      <c r="V153" s="206"/>
      <c r="W153" s="237"/>
      <c r="X153" s="64">
        <v>10</v>
      </c>
      <c r="Y153" s="1">
        <v>50</v>
      </c>
      <c r="Z153" s="9">
        <v>40</v>
      </c>
      <c r="AA153" s="205"/>
      <c r="AB153" s="124"/>
      <c r="AC153" s="238"/>
      <c r="AD153" s="239"/>
      <c r="AE153" s="240"/>
      <c r="AF153" s="241"/>
      <c r="AG153" s="242"/>
      <c r="AH153" s="243"/>
      <c r="AI153" s="244"/>
      <c r="AJ153" s="245"/>
      <c r="AK153" s="246"/>
      <c r="AL153" s="243"/>
      <c r="AM153" s="244"/>
      <c r="AN153" s="247"/>
      <c r="AO153" s="248"/>
      <c r="AP153" s="249"/>
      <c r="AQ153" s="79">
        <v>0</v>
      </c>
      <c r="AR153" s="80">
        <v>0</v>
      </c>
      <c r="AS153" s="80">
        <v>0</v>
      </c>
      <c r="AT153" s="80">
        <v>0</v>
      </c>
      <c r="AU153" s="80">
        <v>0</v>
      </c>
      <c r="AV153" s="80">
        <v>0</v>
      </c>
      <c r="AW153" s="80">
        <v>0</v>
      </c>
      <c r="AX153" s="80">
        <v>0</v>
      </c>
      <c r="AY153" s="80">
        <v>0</v>
      </c>
      <c r="AZ153" s="80">
        <v>0</v>
      </c>
      <c r="BA153" s="80">
        <v>0</v>
      </c>
      <c r="BB153" s="80">
        <v>0</v>
      </c>
      <c r="BC153" s="80">
        <v>5</v>
      </c>
      <c r="BD153" s="80">
        <v>0</v>
      </c>
      <c r="BE153" s="80">
        <v>0</v>
      </c>
      <c r="BF153" s="80">
        <v>0</v>
      </c>
      <c r="BG153" s="80">
        <v>0</v>
      </c>
      <c r="BH153" s="80">
        <v>0</v>
      </c>
      <c r="BI153" s="80">
        <v>80</v>
      </c>
      <c r="BJ153" s="80">
        <v>0</v>
      </c>
      <c r="BK153" s="80">
        <v>0</v>
      </c>
      <c r="BL153" s="80">
        <v>3</v>
      </c>
      <c r="BM153" s="80">
        <v>10</v>
      </c>
      <c r="BN153" s="80">
        <v>0</v>
      </c>
      <c r="BO153" s="80">
        <v>2</v>
      </c>
      <c r="BP153" s="80">
        <v>0</v>
      </c>
      <c r="BQ153" s="80">
        <v>0</v>
      </c>
      <c r="BR153" s="80">
        <v>0</v>
      </c>
      <c r="BS153" s="80">
        <v>0</v>
      </c>
      <c r="BT153" s="81">
        <f t="shared" si="46"/>
        <v>206.82222222222222</v>
      </c>
      <c r="BU153" s="64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100</v>
      </c>
      <c r="CL153" s="1">
        <v>0</v>
      </c>
      <c r="CM153" s="1">
        <v>0</v>
      </c>
      <c r="CN153" s="1">
        <v>0</v>
      </c>
      <c r="CO153" s="1">
        <v>0</v>
      </c>
      <c r="CP153" s="81">
        <f t="shared" si="45"/>
        <v>453.51473922902494</v>
      </c>
      <c r="FE153" s="206"/>
      <c r="FF153" s="206"/>
      <c r="FG153" s="206"/>
      <c r="FH153" s="206"/>
      <c r="FI153" s="206"/>
      <c r="FJ153" s="206"/>
      <c r="FK153" s="206"/>
      <c r="FL153" s="206"/>
      <c r="FM153" s="206"/>
      <c r="FN153" s="206"/>
      <c r="FO153" s="206"/>
      <c r="FP153" s="206"/>
      <c r="FQ153" s="206"/>
      <c r="FR153" s="206"/>
      <c r="FS153" s="206"/>
      <c r="FT153" s="206"/>
    </row>
    <row r="154" spans="1:176">
      <c r="A154" s="1">
        <v>216</v>
      </c>
      <c r="B154" s="227" t="s">
        <v>576</v>
      </c>
      <c r="C154" s="260" t="s">
        <v>577</v>
      </c>
      <c r="D154" s="250" t="s">
        <v>258</v>
      </c>
      <c r="E154" s="87"/>
      <c r="F154" s="84" t="s">
        <v>187</v>
      </c>
      <c r="G154" s="88">
        <v>160</v>
      </c>
      <c r="H154" s="60">
        <f t="shared" si="47"/>
        <v>1.6</v>
      </c>
      <c r="I154" s="37">
        <v>77</v>
      </c>
      <c r="J154" s="62">
        <f t="shared" si="48"/>
        <v>48.125</v>
      </c>
      <c r="K154" s="218" t="s">
        <v>300</v>
      </c>
      <c r="L154" s="233">
        <v>88</v>
      </c>
      <c r="M154" s="234">
        <v>81</v>
      </c>
      <c r="N154" s="234">
        <v>95</v>
      </c>
      <c r="O154" s="234">
        <v>86</v>
      </c>
      <c r="P154" s="234">
        <v>88</v>
      </c>
      <c r="Q154" s="235">
        <v>92</v>
      </c>
      <c r="R154" s="261"/>
      <c r="S154" s="262"/>
      <c r="T154" s="262"/>
      <c r="U154" s="206"/>
      <c r="V154" s="206"/>
      <c r="W154" s="237"/>
      <c r="AA154" s="205"/>
      <c r="AB154" s="124"/>
      <c r="AC154" s="238"/>
      <c r="AD154" s="239"/>
      <c r="AE154" s="240"/>
      <c r="AF154" s="241"/>
      <c r="AG154" s="242"/>
      <c r="AH154" s="243"/>
      <c r="AI154" s="244"/>
      <c r="AJ154" s="245"/>
      <c r="AK154" s="246"/>
      <c r="AL154" s="243"/>
      <c r="AM154" s="244"/>
      <c r="AN154" s="247"/>
      <c r="AO154" s="248"/>
      <c r="AP154" s="249"/>
      <c r="AQ154" s="79">
        <v>0</v>
      </c>
      <c r="AR154" s="80">
        <v>0</v>
      </c>
      <c r="AS154" s="80">
        <v>0</v>
      </c>
      <c r="AT154" s="80">
        <v>0</v>
      </c>
      <c r="AU154" s="80">
        <v>0</v>
      </c>
      <c r="AV154" s="80">
        <v>0</v>
      </c>
      <c r="AW154" s="80">
        <v>0</v>
      </c>
      <c r="AX154" s="80">
        <v>0</v>
      </c>
      <c r="AY154" s="80">
        <v>75</v>
      </c>
      <c r="AZ154" s="80">
        <v>25</v>
      </c>
      <c r="BA154" s="80">
        <v>0</v>
      </c>
      <c r="BB154" s="80">
        <v>0</v>
      </c>
      <c r="BC154" s="80">
        <v>0</v>
      </c>
      <c r="BD154" s="80">
        <v>0</v>
      </c>
      <c r="BE154" s="80">
        <v>0</v>
      </c>
      <c r="BF154" s="80">
        <v>0</v>
      </c>
      <c r="BG154" s="80">
        <v>0</v>
      </c>
      <c r="BH154" s="80">
        <v>0</v>
      </c>
      <c r="BI154" s="80">
        <v>0</v>
      </c>
      <c r="BJ154" s="80">
        <v>0</v>
      </c>
      <c r="BK154" s="80">
        <v>0</v>
      </c>
      <c r="BL154" s="80">
        <v>0</v>
      </c>
      <c r="BM154" s="80">
        <v>0</v>
      </c>
      <c r="BN154" s="80">
        <v>0</v>
      </c>
      <c r="BO154" s="80">
        <v>0</v>
      </c>
      <c r="BP154" s="80">
        <v>0</v>
      </c>
      <c r="BQ154" s="80">
        <v>0</v>
      </c>
      <c r="BR154" s="80">
        <v>0</v>
      </c>
      <c r="BS154" s="80">
        <v>0</v>
      </c>
      <c r="BT154" s="81">
        <f t="shared" si="46"/>
        <v>197.22222222222223</v>
      </c>
      <c r="BU154" s="64">
        <v>50</v>
      </c>
      <c r="BV154" s="1">
        <v>0</v>
      </c>
      <c r="BW154" s="226">
        <v>0</v>
      </c>
      <c r="BX154" s="1">
        <v>50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81">
        <f t="shared" si="45"/>
        <v>215.41950113378687</v>
      </c>
      <c r="FE154" s="206"/>
      <c r="FF154" s="206"/>
      <c r="FG154" s="206"/>
      <c r="FH154" s="206"/>
      <c r="FI154" s="206"/>
      <c r="FJ154" s="206"/>
      <c r="FK154" s="206"/>
      <c r="FL154" s="206"/>
      <c r="FM154" s="206"/>
      <c r="FN154" s="206"/>
      <c r="FO154" s="206"/>
      <c r="FP154" s="206"/>
      <c r="FQ154" s="206"/>
      <c r="FR154" s="206"/>
      <c r="FS154" s="206"/>
      <c r="FT154" s="206"/>
    </row>
    <row r="155" spans="1:176" ht="15" customHeight="1">
      <c r="A155" s="1">
        <v>217</v>
      </c>
      <c r="B155" s="227" t="s">
        <v>578</v>
      </c>
      <c r="C155" s="260" t="s">
        <v>579</v>
      </c>
      <c r="D155" s="262" t="s">
        <v>378</v>
      </c>
      <c r="E155" s="266"/>
      <c r="F155" s="259" t="s">
        <v>120</v>
      </c>
      <c r="G155" s="267">
        <v>93</v>
      </c>
      <c r="H155" s="60">
        <f t="shared" si="47"/>
        <v>0.93</v>
      </c>
      <c r="I155" s="232">
        <v>87</v>
      </c>
      <c r="J155" s="62">
        <f t="shared" si="48"/>
        <v>93.548387096774192</v>
      </c>
      <c r="K155" s="218" t="s">
        <v>171</v>
      </c>
      <c r="L155" s="233">
        <v>98</v>
      </c>
      <c r="M155" s="234">
        <v>96</v>
      </c>
      <c r="N155" s="234">
        <v>100</v>
      </c>
      <c r="O155" s="234">
        <v>98</v>
      </c>
      <c r="P155" s="234">
        <v>99</v>
      </c>
      <c r="Q155" s="235">
        <v>99</v>
      </c>
      <c r="R155" s="261">
        <v>1000</v>
      </c>
      <c r="S155" s="262">
        <v>50</v>
      </c>
      <c r="T155" s="262">
        <v>100</v>
      </c>
      <c r="U155" s="291">
        <v>18.2</v>
      </c>
      <c r="V155" s="206">
        <v>9</v>
      </c>
      <c r="W155" s="292">
        <v>9.4</v>
      </c>
      <c r="X155" s="64">
        <v>30</v>
      </c>
      <c r="Y155" s="1">
        <v>50</v>
      </c>
      <c r="Z155" s="9">
        <v>20</v>
      </c>
      <c r="AA155" s="205"/>
      <c r="AB155" s="124"/>
      <c r="AC155" s="238"/>
      <c r="AD155" s="239"/>
      <c r="AE155" s="240"/>
      <c r="AF155" s="241"/>
      <c r="AG155" s="242"/>
      <c r="AH155" s="243"/>
      <c r="AI155" s="30">
        <v>13</v>
      </c>
      <c r="AJ155" s="245"/>
      <c r="AK155" s="246"/>
      <c r="AL155" s="243"/>
      <c r="AM155" s="244"/>
      <c r="AN155" s="247"/>
      <c r="AO155" s="248"/>
      <c r="AP155" s="249"/>
      <c r="AQ155" s="79">
        <v>15</v>
      </c>
      <c r="AR155" s="80">
        <v>0</v>
      </c>
      <c r="AS155" s="80">
        <v>15</v>
      </c>
      <c r="AT155" s="80">
        <v>15</v>
      </c>
      <c r="AU155" s="80">
        <v>0</v>
      </c>
      <c r="AV155" s="80">
        <v>0</v>
      </c>
      <c r="AW155" s="80">
        <v>10</v>
      </c>
      <c r="AX155" s="80">
        <v>0</v>
      </c>
      <c r="AY155" s="80">
        <v>45</v>
      </c>
      <c r="AZ155" s="80">
        <v>0</v>
      </c>
      <c r="BA155" s="80">
        <v>0</v>
      </c>
      <c r="BB155" s="80">
        <v>0</v>
      </c>
      <c r="BC155" s="80">
        <v>0</v>
      </c>
      <c r="BD155" s="80">
        <v>0</v>
      </c>
      <c r="BE155" s="80">
        <v>0</v>
      </c>
      <c r="BF155" s="80">
        <v>0</v>
      </c>
      <c r="BG155" s="80">
        <v>0</v>
      </c>
      <c r="BH155" s="80">
        <v>0</v>
      </c>
      <c r="BI155" s="80">
        <v>0</v>
      </c>
      <c r="BJ155" s="80">
        <v>0</v>
      </c>
      <c r="BK155" s="80">
        <v>0</v>
      </c>
      <c r="BL155" s="80">
        <v>0</v>
      </c>
      <c r="BM155" s="80">
        <v>0</v>
      </c>
      <c r="BN155" s="80">
        <v>0</v>
      </c>
      <c r="BO155" s="80">
        <v>0</v>
      </c>
      <c r="BP155" s="80">
        <v>0</v>
      </c>
      <c r="BQ155" s="80">
        <v>0</v>
      </c>
      <c r="BR155" s="80">
        <v>0</v>
      </c>
      <c r="BS155" s="80">
        <v>0</v>
      </c>
      <c r="BT155" s="81">
        <f t="shared" si="46"/>
        <v>82.222222222222214</v>
      </c>
      <c r="BU155" s="64">
        <v>15</v>
      </c>
      <c r="BV155" s="1">
        <v>20</v>
      </c>
      <c r="BW155" s="226">
        <v>10</v>
      </c>
      <c r="BX155" s="1">
        <v>10</v>
      </c>
      <c r="BY155" s="1">
        <v>0</v>
      </c>
      <c r="BZ155" s="1">
        <v>10</v>
      </c>
      <c r="CA155" s="1">
        <v>0</v>
      </c>
      <c r="CB155" s="1">
        <v>0</v>
      </c>
      <c r="CC155" s="1">
        <v>0</v>
      </c>
      <c r="CD155" s="1">
        <v>10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10</v>
      </c>
      <c r="CN155" s="1">
        <v>15</v>
      </c>
      <c r="CO155" s="1">
        <v>0</v>
      </c>
      <c r="CP155" s="81">
        <f t="shared" si="45"/>
        <v>41.609977324263042</v>
      </c>
      <c r="FE155" s="206"/>
      <c r="FF155" s="206"/>
      <c r="FG155" s="206"/>
      <c r="FH155" s="206"/>
      <c r="FI155" s="206"/>
      <c r="FJ155" s="206"/>
      <c r="FK155" s="206"/>
      <c r="FL155" s="206"/>
      <c r="FM155" s="206"/>
      <c r="FN155" s="206"/>
      <c r="FO155" s="206"/>
      <c r="FP155" s="206"/>
      <c r="FQ155" s="206"/>
      <c r="FR155" s="206"/>
      <c r="FS155" s="206"/>
      <c r="FT155" s="206"/>
    </row>
    <row r="156" spans="1:176">
      <c r="A156" s="1">
        <v>218</v>
      </c>
      <c r="B156" s="227" t="s">
        <v>580</v>
      </c>
      <c r="C156" s="260" t="s">
        <v>581</v>
      </c>
      <c r="D156" s="250" t="s">
        <v>150</v>
      </c>
      <c r="E156" s="87"/>
      <c r="F156" s="84" t="s">
        <v>120</v>
      </c>
      <c r="G156" s="88">
        <v>106</v>
      </c>
      <c r="H156" s="60">
        <f t="shared" si="47"/>
        <v>1.06</v>
      </c>
      <c r="I156" s="37">
        <v>104</v>
      </c>
      <c r="J156" s="62">
        <f t="shared" si="48"/>
        <v>98.113207547169807</v>
      </c>
      <c r="K156" s="218" t="s">
        <v>171</v>
      </c>
      <c r="L156" s="233">
        <v>94</v>
      </c>
      <c r="M156" s="234">
        <v>88</v>
      </c>
      <c r="N156" s="234">
        <v>94</v>
      </c>
      <c r="O156" s="234">
        <v>94</v>
      </c>
      <c r="P156" s="234">
        <v>97</v>
      </c>
      <c r="Q156" s="235">
        <v>96</v>
      </c>
      <c r="R156" s="261">
        <v>25000</v>
      </c>
      <c r="S156" s="262">
        <v>25</v>
      </c>
      <c r="T156" s="262">
        <v>50</v>
      </c>
      <c r="U156" s="206"/>
      <c r="V156" s="206"/>
      <c r="W156" s="237"/>
      <c r="X156" s="64">
        <v>20</v>
      </c>
      <c r="Y156" s="1">
        <v>70</v>
      </c>
      <c r="Z156" s="9">
        <v>10</v>
      </c>
      <c r="AA156" s="205"/>
      <c r="AB156" s="124"/>
      <c r="AC156" s="238"/>
      <c r="AD156" s="239"/>
      <c r="AE156" s="240"/>
      <c r="AF156" s="241"/>
      <c r="AG156" s="242"/>
      <c r="AH156" s="243"/>
      <c r="AI156" s="244"/>
      <c r="AJ156" s="245"/>
      <c r="AK156" s="246"/>
      <c r="AL156" s="243"/>
      <c r="AM156" s="244"/>
      <c r="AN156" s="247"/>
      <c r="AO156" s="248"/>
      <c r="AP156" s="249"/>
      <c r="AQ156" s="79">
        <v>0</v>
      </c>
      <c r="AR156" s="80">
        <v>0</v>
      </c>
      <c r="AS156" s="80">
        <v>0</v>
      </c>
      <c r="AT156" s="80">
        <v>0</v>
      </c>
      <c r="AU156" s="80">
        <v>0</v>
      </c>
      <c r="AV156" s="80">
        <v>0</v>
      </c>
      <c r="AW156" s="80">
        <v>0</v>
      </c>
      <c r="AX156" s="80">
        <v>0</v>
      </c>
      <c r="AY156" s="80">
        <v>25</v>
      </c>
      <c r="AZ156" s="80">
        <v>0</v>
      </c>
      <c r="BA156" s="80">
        <v>5</v>
      </c>
      <c r="BB156" s="80">
        <v>0</v>
      </c>
      <c r="BC156" s="80">
        <v>0</v>
      </c>
      <c r="BD156" s="80">
        <v>0</v>
      </c>
      <c r="BE156" s="80">
        <v>0</v>
      </c>
      <c r="BF156" s="80">
        <v>0</v>
      </c>
      <c r="BG156" s="80">
        <v>0</v>
      </c>
      <c r="BH156" s="80">
        <v>5</v>
      </c>
      <c r="BI156" s="80">
        <v>0</v>
      </c>
      <c r="BJ156" s="80">
        <v>0</v>
      </c>
      <c r="BK156" s="80">
        <v>0</v>
      </c>
      <c r="BL156" s="80">
        <v>0</v>
      </c>
      <c r="BM156" s="80">
        <v>0</v>
      </c>
      <c r="BN156" s="80">
        <v>0</v>
      </c>
      <c r="BO156" s="80">
        <v>50</v>
      </c>
      <c r="BP156" s="80">
        <v>15</v>
      </c>
      <c r="BQ156" s="80">
        <v>0</v>
      </c>
      <c r="BR156" s="80">
        <v>0</v>
      </c>
      <c r="BS156" s="80">
        <v>0</v>
      </c>
      <c r="BT156" s="81">
        <f t="shared" si="46"/>
        <v>102.22222222222221</v>
      </c>
      <c r="BU156" s="64">
        <v>0</v>
      </c>
      <c r="BV156" s="1">
        <v>0</v>
      </c>
      <c r="BW156" s="226">
        <v>0</v>
      </c>
      <c r="BX156" s="1">
        <v>30</v>
      </c>
      <c r="BY156" s="1">
        <v>0</v>
      </c>
      <c r="BZ156" s="1">
        <v>10</v>
      </c>
      <c r="CA156" s="1">
        <v>0</v>
      </c>
      <c r="CB156" s="1">
        <v>10</v>
      </c>
      <c r="CC156" s="1">
        <v>10</v>
      </c>
      <c r="CD156" s="1">
        <v>10</v>
      </c>
      <c r="CE156" s="1">
        <v>0</v>
      </c>
      <c r="CF156" s="1">
        <v>0</v>
      </c>
      <c r="CG156" s="1">
        <v>10</v>
      </c>
      <c r="CH156" s="1">
        <v>0</v>
      </c>
      <c r="CI156" s="1">
        <v>0</v>
      </c>
      <c r="CJ156" s="1">
        <v>0</v>
      </c>
      <c r="CK156" s="1">
        <v>10</v>
      </c>
      <c r="CL156" s="1">
        <v>0</v>
      </c>
      <c r="CM156" s="1">
        <v>10</v>
      </c>
      <c r="CN156" s="1">
        <v>0</v>
      </c>
      <c r="CO156" s="1">
        <v>0</v>
      </c>
      <c r="CP156" s="81">
        <f t="shared" si="45"/>
        <v>53.51473922902494</v>
      </c>
      <c r="FE156" s="206"/>
      <c r="FF156" s="206"/>
      <c r="FG156" s="206"/>
      <c r="FH156" s="206"/>
      <c r="FI156" s="206"/>
      <c r="FJ156" s="206"/>
      <c r="FK156" s="206"/>
      <c r="FL156" s="206"/>
      <c r="FM156" s="206"/>
      <c r="FN156" s="206"/>
      <c r="FO156" s="206"/>
      <c r="FP156" s="206"/>
      <c r="FQ156" s="206"/>
      <c r="FR156" s="206"/>
      <c r="FS156" s="206"/>
      <c r="FT156" s="206"/>
    </row>
    <row r="157" spans="1:176" ht="16.5" customHeight="1">
      <c r="A157" s="1">
        <v>219</v>
      </c>
      <c r="B157" s="227" t="s">
        <v>582</v>
      </c>
      <c r="C157" s="260" t="s">
        <v>583</v>
      </c>
      <c r="D157" s="262" t="s">
        <v>146</v>
      </c>
      <c r="E157" s="266"/>
      <c r="F157" s="259" t="s">
        <v>137</v>
      </c>
      <c r="G157" s="267">
        <v>1456</v>
      </c>
      <c r="H157" s="60">
        <f t="shared" si="47"/>
        <v>14.56</v>
      </c>
      <c r="I157" s="232">
        <v>1331</v>
      </c>
      <c r="J157" s="62">
        <f t="shared" si="48"/>
        <v>91.414835164835168</v>
      </c>
      <c r="K157" s="218" t="s">
        <v>121</v>
      </c>
      <c r="L157" s="253">
        <v>94</v>
      </c>
      <c r="M157" s="254">
        <v>90</v>
      </c>
      <c r="N157" s="254">
        <v>97</v>
      </c>
      <c r="O157" s="254">
        <v>94</v>
      </c>
      <c r="P157" s="254">
        <v>94</v>
      </c>
      <c r="Q157" s="255">
        <v>96</v>
      </c>
      <c r="R157" s="261">
        <v>100000</v>
      </c>
      <c r="S157" s="262">
        <v>50</v>
      </c>
      <c r="T157" s="262">
        <v>100</v>
      </c>
      <c r="U157" s="206">
        <v>20</v>
      </c>
      <c r="V157" s="206">
        <v>8.9</v>
      </c>
      <c r="W157" s="237">
        <v>9.4</v>
      </c>
      <c r="X157" s="64">
        <v>40</v>
      </c>
      <c r="Y157" s="1">
        <v>50</v>
      </c>
      <c r="Z157" s="9">
        <v>10</v>
      </c>
      <c r="AA157" s="205"/>
      <c r="AB157" s="124">
        <v>3</v>
      </c>
      <c r="AC157" s="238"/>
      <c r="AD157" s="239"/>
      <c r="AE157" s="240"/>
      <c r="AF157" s="241"/>
      <c r="AG157" s="242"/>
      <c r="AH157" s="243"/>
      <c r="AI157" s="244"/>
      <c r="AJ157" s="31">
        <v>1</v>
      </c>
      <c r="AK157" s="246"/>
      <c r="AL157" s="243"/>
      <c r="AM157" s="244">
        <v>1</v>
      </c>
      <c r="AN157" s="247"/>
      <c r="AO157" s="248"/>
      <c r="AP157" s="249"/>
      <c r="AQ157" s="79">
        <v>0</v>
      </c>
      <c r="AR157" s="80">
        <v>0</v>
      </c>
      <c r="AS157" s="80">
        <v>0</v>
      </c>
      <c r="AT157" s="80">
        <v>0</v>
      </c>
      <c r="AU157" s="80">
        <v>0</v>
      </c>
      <c r="AV157" s="80">
        <v>0</v>
      </c>
      <c r="AW157" s="80">
        <v>0</v>
      </c>
      <c r="AX157" s="80">
        <v>0</v>
      </c>
      <c r="AY157" s="80">
        <v>40</v>
      </c>
      <c r="AZ157" s="80">
        <v>0</v>
      </c>
      <c r="BA157" s="80">
        <v>10</v>
      </c>
      <c r="BB157" s="80">
        <v>0</v>
      </c>
      <c r="BC157" s="80">
        <v>0</v>
      </c>
      <c r="BD157" s="80">
        <v>0</v>
      </c>
      <c r="BE157" s="80">
        <v>0</v>
      </c>
      <c r="BF157" s="80">
        <v>0</v>
      </c>
      <c r="BG157" s="80">
        <v>25</v>
      </c>
      <c r="BH157" s="80">
        <v>0</v>
      </c>
      <c r="BI157" s="80">
        <v>0</v>
      </c>
      <c r="BJ157" s="80">
        <v>0</v>
      </c>
      <c r="BK157" s="80">
        <v>0</v>
      </c>
      <c r="BL157" s="80">
        <v>0</v>
      </c>
      <c r="BM157" s="80">
        <v>0</v>
      </c>
      <c r="BN157" s="80">
        <v>0</v>
      </c>
      <c r="BO157" s="80">
        <v>25</v>
      </c>
      <c r="BP157" s="80">
        <v>0</v>
      </c>
      <c r="BQ157" s="80">
        <v>0</v>
      </c>
      <c r="BR157" s="80">
        <v>0</v>
      </c>
      <c r="BS157" s="80">
        <v>0</v>
      </c>
      <c r="BT157" s="81">
        <f t="shared" si="46"/>
        <v>87.222222222222214</v>
      </c>
      <c r="BU157" s="64">
        <v>10</v>
      </c>
      <c r="BV157" s="1">
        <v>0</v>
      </c>
      <c r="BW157" s="226">
        <v>15</v>
      </c>
      <c r="BX157" s="1">
        <v>0</v>
      </c>
      <c r="BY157" s="1">
        <v>10</v>
      </c>
      <c r="BZ157" s="1">
        <v>0</v>
      </c>
      <c r="CA157" s="1">
        <v>10</v>
      </c>
      <c r="CB157" s="1">
        <v>0</v>
      </c>
      <c r="CC157" s="1">
        <v>0</v>
      </c>
      <c r="CD157" s="1">
        <v>25</v>
      </c>
      <c r="CE157" s="1">
        <v>10</v>
      </c>
      <c r="CF157" s="1">
        <v>0</v>
      </c>
      <c r="CG157" s="1">
        <v>20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81">
        <f t="shared" si="45"/>
        <v>55.89569160997732</v>
      </c>
      <c r="CR157" s="64">
        <v>745</v>
      </c>
      <c r="CS157" s="36">
        <v>670</v>
      </c>
      <c r="CT157" s="36">
        <f t="shared" ref="CT157" si="49">CS157*100/CR157</f>
        <v>89.932885906040269</v>
      </c>
      <c r="CU157" s="36">
        <v>71</v>
      </c>
      <c r="CV157" s="63">
        <f>CU157*100/CR157</f>
        <v>9.5302013422818792</v>
      </c>
      <c r="CW157" s="83">
        <v>824</v>
      </c>
      <c r="CX157" s="36">
        <v>730</v>
      </c>
      <c r="CY157" s="36">
        <f>CX157*100/CW157</f>
        <v>88.592233009708735</v>
      </c>
      <c r="CZ157" s="36">
        <v>70</v>
      </c>
      <c r="DA157" s="63">
        <f>CZ157*100/CW157</f>
        <v>8.4951456310679614</v>
      </c>
      <c r="DB157" s="84">
        <v>906</v>
      </c>
      <c r="DC157" s="36">
        <v>805</v>
      </c>
      <c r="DD157" s="127">
        <f>DC157*100/DB157</f>
        <v>88.852097130242825</v>
      </c>
      <c r="DE157" s="36">
        <v>120</v>
      </c>
      <c r="DF157" s="63">
        <f>DE157*100/DB157</f>
        <v>13.245033112582782</v>
      </c>
      <c r="DG157" s="84">
        <v>930</v>
      </c>
      <c r="DH157" s="36">
        <v>825</v>
      </c>
      <c r="DI157" s="36">
        <f>DH157*100/DG157</f>
        <v>88.709677419354833</v>
      </c>
      <c r="DJ157" s="36">
        <v>109</v>
      </c>
      <c r="DK157" s="63">
        <f>DJ157*100/DG157</f>
        <v>11.720430107526882</v>
      </c>
      <c r="DL157" s="84">
        <v>1012</v>
      </c>
      <c r="DM157" s="36">
        <v>850</v>
      </c>
      <c r="DN157" s="36">
        <f>DM157*100/DL157</f>
        <v>83.992094861660078</v>
      </c>
      <c r="DO157" s="36">
        <v>123</v>
      </c>
      <c r="DP157" s="63">
        <f>DO157*100/DL157</f>
        <v>12.154150197628459</v>
      </c>
      <c r="DQ157" s="84">
        <v>1030</v>
      </c>
      <c r="DR157" s="36">
        <v>867</v>
      </c>
      <c r="DS157" s="36">
        <f>DR157*100/DQ157</f>
        <v>84.174757281553397</v>
      </c>
      <c r="DT157" s="36">
        <v>85</v>
      </c>
      <c r="DU157" s="63">
        <f>DT157*100/DQ157</f>
        <v>8.2524271844660202</v>
      </c>
      <c r="DV157" s="84">
        <v>1224</v>
      </c>
      <c r="DW157" s="36">
        <v>1013</v>
      </c>
      <c r="DX157" s="36">
        <f>DW157*100/DV157</f>
        <v>82.761437908496731</v>
      </c>
      <c r="DY157" s="36">
        <v>250</v>
      </c>
      <c r="DZ157" s="2">
        <f>DY157*100/DV157</f>
        <v>20.424836601307188</v>
      </c>
      <c r="EA157" s="84">
        <v>1510</v>
      </c>
      <c r="EB157" s="36">
        <v>1250</v>
      </c>
      <c r="EC157" s="36">
        <f>EB157*100/EA157</f>
        <v>82.78145695364239</v>
      </c>
      <c r="ED157" s="36">
        <v>300</v>
      </c>
      <c r="EE157" s="85">
        <f>ED157*100/EA157</f>
        <v>19.867549668874172</v>
      </c>
      <c r="FE157" s="206"/>
      <c r="FF157" s="206"/>
      <c r="FG157" s="206"/>
      <c r="FH157" s="206"/>
      <c r="FI157" s="206"/>
      <c r="FJ157" s="206"/>
      <c r="FK157" s="206"/>
      <c r="FL157" s="206"/>
      <c r="FM157" s="206"/>
      <c r="FN157" s="206"/>
      <c r="FO157" s="206"/>
      <c r="FP157" s="206"/>
      <c r="FQ157" s="206"/>
      <c r="FR157" s="206"/>
      <c r="FS157" s="206"/>
      <c r="FT157" s="206"/>
    </row>
    <row r="158" spans="1:176">
      <c r="A158" s="1">
        <v>220</v>
      </c>
      <c r="B158" s="227" t="s">
        <v>584</v>
      </c>
      <c r="C158" s="260" t="s">
        <v>585</v>
      </c>
      <c r="D158" s="250" t="s">
        <v>586</v>
      </c>
      <c r="E158" s="87"/>
      <c r="F158" s="84" t="s">
        <v>187</v>
      </c>
      <c r="G158" s="88">
        <v>80</v>
      </c>
      <c r="H158" s="60">
        <f t="shared" si="47"/>
        <v>0.8</v>
      </c>
      <c r="I158" s="37">
        <v>78</v>
      </c>
      <c r="J158" s="62">
        <f t="shared" si="48"/>
        <v>97.5</v>
      </c>
      <c r="K158" s="218" t="s">
        <v>300</v>
      </c>
      <c r="L158" s="233">
        <v>94</v>
      </c>
      <c r="M158" s="234">
        <v>92</v>
      </c>
      <c r="N158" s="234">
        <v>97</v>
      </c>
      <c r="O158" s="234">
        <v>92</v>
      </c>
      <c r="P158" s="234">
        <v>93</v>
      </c>
      <c r="Q158" s="235">
        <v>97</v>
      </c>
      <c r="R158" s="261">
        <v>5000</v>
      </c>
      <c r="S158" s="262">
        <v>25</v>
      </c>
      <c r="T158" s="262">
        <v>50</v>
      </c>
      <c r="U158" s="206"/>
      <c r="V158" s="206"/>
      <c r="W158" s="237"/>
      <c r="X158" s="64">
        <v>10</v>
      </c>
      <c r="Y158" s="1">
        <v>50</v>
      </c>
      <c r="Z158" s="9">
        <v>40</v>
      </c>
      <c r="AA158" s="205"/>
      <c r="AB158" s="124"/>
      <c r="AC158" s="238"/>
      <c r="AD158" s="239"/>
      <c r="AE158" s="240"/>
      <c r="AF158" s="241"/>
      <c r="AG158" s="242"/>
      <c r="AH158" s="243"/>
      <c r="AI158" s="244"/>
      <c r="AJ158" s="245"/>
      <c r="AK158" s="246"/>
      <c r="AL158" s="243"/>
      <c r="AM158" s="244"/>
      <c r="AN158" s="247"/>
      <c r="AO158" s="248"/>
      <c r="AP158" s="249"/>
      <c r="AQ158" s="79">
        <v>0</v>
      </c>
      <c r="AR158" s="80">
        <v>0</v>
      </c>
      <c r="AS158" s="80">
        <v>0</v>
      </c>
      <c r="AT158" s="80">
        <v>0</v>
      </c>
      <c r="AU158" s="80">
        <v>0</v>
      </c>
      <c r="AV158" s="80">
        <v>0</v>
      </c>
      <c r="AW158" s="80">
        <v>0</v>
      </c>
      <c r="AX158" s="80">
        <v>0</v>
      </c>
      <c r="AY158" s="80">
        <v>0</v>
      </c>
      <c r="AZ158" s="80">
        <v>0</v>
      </c>
      <c r="BA158" s="80">
        <v>0</v>
      </c>
      <c r="BB158" s="80">
        <v>0</v>
      </c>
      <c r="BC158" s="80">
        <v>0</v>
      </c>
      <c r="BD158" s="80">
        <v>0</v>
      </c>
      <c r="BE158" s="80">
        <v>0</v>
      </c>
      <c r="BF158" s="80">
        <v>0</v>
      </c>
      <c r="BG158" s="80">
        <v>0</v>
      </c>
      <c r="BH158" s="80">
        <v>0</v>
      </c>
      <c r="BI158" s="80">
        <v>0</v>
      </c>
      <c r="BJ158" s="80">
        <v>0</v>
      </c>
      <c r="BK158" s="80">
        <v>0</v>
      </c>
      <c r="BL158" s="80">
        <v>30</v>
      </c>
      <c r="BM158" s="80">
        <v>60</v>
      </c>
      <c r="BN158" s="80">
        <v>0</v>
      </c>
      <c r="BO158" s="80">
        <v>0</v>
      </c>
      <c r="BP158" s="80">
        <v>0</v>
      </c>
      <c r="BQ158" s="80">
        <v>10</v>
      </c>
      <c r="BR158" s="80">
        <v>0</v>
      </c>
      <c r="BS158" s="80">
        <v>0</v>
      </c>
      <c r="BT158" s="81">
        <f t="shared" si="46"/>
        <v>142.22222222222223</v>
      </c>
      <c r="BU158" s="64">
        <v>15</v>
      </c>
      <c r="BV158" s="1">
        <v>0</v>
      </c>
      <c r="BW158" s="226">
        <v>0</v>
      </c>
      <c r="BX158" s="1">
        <v>30</v>
      </c>
      <c r="BY158" s="1">
        <v>10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20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25</v>
      </c>
      <c r="CM158" s="1">
        <v>0</v>
      </c>
      <c r="CN158" s="1">
        <v>0</v>
      </c>
      <c r="CO158" s="1">
        <v>0</v>
      </c>
      <c r="CP158" s="81">
        <f t="shared" ref="CP158:CP188" si="50">(BU158*BU158+BV158*BV158+BW158*BW158+BX158*BX158+BY158*BY158+BZ158*BZ158+CA158*CA158+CB158*CB158+CC158*CC158+CD158*CD158+CE158*CE158+CF158*CF158+CG158*CG158+CH158*CH158+CI158*CI158+CJ158*CJ158+CK158*CK158+CL158*CL158+CM158*CM158+CN158*CN158+CO158*CO158)/21-10000/(21*21)</f>
        <v>84.467120181405889</v>
      </c>
      <c r="FE158" s="206"/>
      <c r="FF158" s="206"/>
      <c r="FG158" s="206"/>
      <c r="FH158" s="206"/>
      <c r="FI158" s="206"/>
      <c r="FJ158" s="206"/>
      <c r="FK158" s="206"/>
      <c r="FL158" s="206"/>
      <c r="FM158" s="206"/>
      <c r="FN158" s="206"/>
      <c r="FO158" s="206"/>
      <c r="FP158" s="206"/>
      <c r="FQ158" s="206"/>
      <c r="FR158" s="206"/>
      <c r="FS158" s="206"/>
      <c r="FT158" s="206"/>
    </row>
    <row r="159" spans="1:176">
      <c r="A159" s="1">
        <v>221</v>
      </c>
      <c r="B159" s="227" t="s">
        <v>587</v>
      </c>
      <c r="C159" s="260" t="s">
        <v>588</v>
      </c>
      <c r="D159" s="250" t="s">
        <v>207</v>
      </c>
      <c r="E159" s="87"/>
      <c r="F159" s="123" t="s">
        <v>180</v>
      </c>
      <c r="G159" s="88">
        <v>21</v>
      </c>
      <c r="H159" s="60">
        <f t="shared" si="47"/>
        <v>0.21</v>
      </c>
      <c r="I159" s="37">
        <v>18</v>
      </c>
      <c r="J159" s="62">
        <f t="shared" si="48"/>
        <v>85.714285714285708</v>
      </c>
      <c r="K159" s="218" t="s">
        <v>300</v>
      </c>
      <c r="L159" s="233">
        <v>94</v>
      </c>
      <c r="M159" s="234">
        <v>86</v>
      </c>
      <c r="N159" s="234">
        <v>99</v>
      </c>
      <c r="O159" s="234">
        <v>94</v>
      </c>
      <c r="P159" s="234">
        <v>96</v>
      </c>
      <c r="Q159" s="235">
        <v>97</v>
      </c>
      <c r="R159" s="261"/>
      <c r="S159" s="262"/>
      <c r="T159" s="262"/>
      <c r="U159" s="206"/>
      <c r="V159" s="206"/>
      <c r="W159" s="237"/>
      <c r="AA159" s="205"/>
      <c r="AB159" s="124"/>
      <c r="AC159" s="238"/>
      <c r="AD159" s="239"/>
      <c r="AE159" s="240"/>
      <c r="AF159" s="241"/>
      <c r="AG159" s="242"/>
      <c r="AH159" s="243"/>
      <c r="AI159" s="244"/>
      <c r="AJ159" s="245"/>
      <c r="AK159" s="246"/>
      <c r="AL159" s="243"/>
      <c r="AM159" s="244"/>
      <c r="AN159" s="247"/>
      <c r="AO159" s="248"/>
      <c r="AP159" s="249"/>
      <c r="AQ159" s="79">
        <v>0</v>
      </c>
      <c r="AR159" s="80">
        <v>0</v>
      </c>
      <c r="AS159" s="80">
        <v>0</v>
      </c>
      <c r="AT159" s="80">
        <v>0</v>
      </c>
      <c r="AU159" s="80">
        <v>0</v>
      </c>
      <c r="AV159" s="80">
        <v>0</v>
      </c>
      <c r="AW159" s="80">
        <v>0</v>
      </c>
      <c r="AX159" s="80">
        <v>0</v>
      </c>
      <c r="AY159" s="80">
        <v>0</v>
      </c>
      <c r="AZ159" s="80">
        <v>0</v>
      </c>
      <c r="BA159" s="80">
        <v>0</v>
      </c>
      <c r="BB159" s="80">
        <v>0</v>
      </c>
      <c r="BC159" s="80">
        <v>0</v>
      </c>
      <c r="BD159" s="80">
        <v>0</v>
      </c>
      <c r="BE159" s="80">
        <v>0</v>
      </c>
      <c r="BF159" s="80">
        <v>100</v>
      </c>
      <c r="BG159" s="80">
        <v>0</v>
      </c>
      <c r="BH159" s="80">
        <v>0</v>
      </c>
      <c r="BI159" s="80">
        <v>0</v>
      </c>
      <c r="BJ159" s="80">
        <v>0</v>
      </c>
      <c r="BK159" s="80">
        <v>0</v>
      </c>
      <c r="BL159" s="80">
        <v>0</v>
      </c>
      <c r="BM159" s="80">
        <v>0</v>
      </c>
      <c r="BN159" s="80">
        <v>0</v>
      </c>
      <c r="BO159" s="80">
        <v>0</v>
      </c>
      <c r="BP159" s="80">
        <v>0</v>
      </c>
      <c r="BQ159" s="80">
        <v>0</v>
      </c>
      <c r="BR159" s="80">
        <v>0</v>
      </c>
      <c r="BS159" s="80">
        <v>0</v>
      </c>
      <c r="BT159" s="81">
        <f t="shared" si="46"/>
        <v>322.22222222222223</v>
      </c>
      <c r="BU159" s="64">
        <v>100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81">
        <f t="shared" si="50"/>
        <v>453.51473922902494</v>
      </c>
      <c r="FE159" s="206"/>
      <c r="FF159" s="206"/>
      <c r="FG159" s="206"/>
      <c r="FH159" s="206"/>
      <c r="FI159" s="206"/>
      <c r="FJ159" s="206"/>
      <c r="FK159" s="206"/>
      <c r="FL159" s="206"/>
      <c r="FM159" s="206"/>
      <c r="FN159" s="206"/>
      <c r="FO159" s="206"/>
      <c r="FP159" s="206"/>
      <c r="FQ159" s="206"/>
      <c r="FR159" s="206"/>
      <c r="FS159" s="206"/>
      <c r="FT159" s="206"/>
    </row>
    <row r="160" spans="1:176">
      <c r="A160" s="1">
        <v>222</v>
      </c>
      <c r="B160" s="227" t="s">
        <v>589</v>
      </c>
      <c r="C160" s="260" t="s">
        <v>590</v>
      </c>
      <c r="D160" s="250" t="s">
        <v>261</v>
      </c>
      <c r="E160" s="87"/>
      <c r="F160" s="84" t="s">
        <v>120</v>
      </c>
      <c r="G160" s="88">
        <v>294</v>
      </c>
      <c r="H160" s="60">
        <f t="shared" si="47"/>
        <v>2.94</v>
      </c>
      <c r="I160" s="37">
        <v>281</v>
      </c>
      <c r="J160" s="62">
        <f t="shared" si="48"/>
        <v>95.578231292517003</v>
      </c>
      <c r="K160" s="218" t="s">
        <v>171</v>
      </c>
      <c r="L160" s="233">
        <v>92</v>
      </c>
      <c r="M160" s="234">
        <v>89</v>
      </c>
      <c r="N160" s="234">
        <v>95</v>
      </c>
      <c r="O160" s="234">
        <v>87</v>
      </c>
      <c r="P160" s="234">
        <v>93</v>
      </c>
      <c r="Q160" s="235">
        <v>95</v>
      </c>
      <c r="R160" s="261">
        <v>1000</v>
      </c>
      <c r="S160" s="262">
        <v>25</v>
      </c>
      <c r="T160" s="262">
        <v>50</v>
      </c>
      <c r="U160" s="206"/>
      <c r="V160" s="206"/>
      <c r="W160" s="237"/>
      <c r="X160" s="64">
        <v>30</v>
      </c>
      <c r="Y160" s="1">
        <v>50</v>
      </c>
      <c r="Z160" s="9">
        <v>20</v>
      </c>
      <c r="AA160" s="205"/>
      <c r="AB160" s="124"/>
      <c r="AC160" s="238"/>
      <c r="AD160" s="239"/>
      <c r="AE160" s="240"/>
      <c r="AF160" s="241"/>
      <c r="AG160" s="242"/>
      <c r="AH160" s="243"/>
      <c r="AI160" s="244"/>
      <c r="AJ160" s="245"/>
      <c r="AK160" s="246"/>
      <c r="AL160" s="243"/>
      <c r="AM160" s="244"/>
      <c r="AN160" s="247"/>
      <c r="AO160" s="248"/>
      <c r="AP160" s="249"/>
      <c r="AQ160" s="79">
        <v>0</v>
      </c>
      <c r="AR160" s="80">
        <v>10</v>
      </c>
      <c r="AS160" s="80">
        <v>0</v>
      </c>
      <c r="AT160" s="80">
        <v>0</v>
      </c>
      <c r="AU160" s="80">
        <v>0</v>
      </c>
      <c r="AV160" s="80">
        <v>0</v>
      </c>
      <c r="AW160" s="80">
        <v>0</v>
      </c>
      <c r="AX160" s="80">
        <v>0</v>
      </c>
      <c r="AY160" s="80">
        <v>0</v>
      </c>
      <c r="AZ160" s="80">
        <v>0</v>
      </c>
      <c r="BA160" s="80">
        <v>0</v>
      </c>
      <c r="BB160" s="80">
        <v>0</v>
      </c>
      <c r="BC160" s="80">
        <v>0</v>
      </c>
      <c r="BD160" s="80">
        <v>0</v>
      </c>
      <c r="BE160" s="80">
        <v>0</v>
      </c>
      <c r="BF160" s="80">
        <v>0</v>
      </c>
      <c r="BG160" s="80">
        <v>0</v>
      </c>
      <c r="BH160" s="80">
        <v>0</v>
      </c>
      <c r="BI160" s="80">
        <v>20</v>
      </c>
      <c r="BJ160" s="80">
        <v>0</v>
      </c>
      <c r="BK160" s="80">
        <v>0</v>
      </c>
      <c r="BL160" s="80">
        <v>0</v>
      </c>
      <c r="BM160" s="80">
        <v>60</v>
      </c>
      <c r="BN160" s="80">
        <v>0</v>
      </c>
      <c r="BO160" s="80">
        <v>0</v>
      </c>
      <c r="BP160" s="80">
        <v>0</v>
      </c>
      <c r="BQ160" s="80">
        <v>10</v>
      </c>
      <c r="BR160" s="80">
        <v>0</v>
      </c>
      <c r="BS160" s="80">
        <v>0</v>
      </c>
      <c r="BT160" s="81">
        <f t="shared" si="46"/>
        <v>128.88888888888889</v>
      </c>
      <c r="BU160" s="64">
        <v>10</v>
      </c>
      <c r="BV160" s="1">
        <v>0</v>
      </c>
      <c r="BW160" s="226">
        <v>30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30</v>
      </c>
      <c r="CI160" s="1">
        <v>0</v>
      </c>
      <c r="CJ160" s="1">
        <v>0</v>
      </c>
      <c r="CK160" s="1">
        <v>30</v>
      </c>
      <c r="CL160" s="1">
        <v>0</v>
      </c>
      <c r="CM160" s="1">
        <v>0</v>
      </c>
      <c r="CN160" s="1">
        <v>0</v>
      </c>
      <c r="CO160" s="1">
        <v>0</v>
      </c>
      <c r="CP160" s="81">
        <f t="shared" si="50"/>
        <v>110.65759637188209</v>
      </c>
      <c r="FE160" s="206"/>
      <c r="FF160" s="206"/>
      <c r="FG160" s="206"/>
      <c r="FH160" s="206"/>
      <c r="FI160" s="206"/>
      <c r="FJ160" s="206"/>
      <c r="FK160" s="206"/>
      <c r="FL160" s="206"/>
      <c r="FM160" s="206"/>
      <c r="FN160" s="206"/>
      <c r="FO160" s="206"/>
      <c r="FP160" s="206"/>
      <c r="FQ160" s="206"/>
      <c r="FR160" s="206"/>
      <c r="FS160" s="206"/>
      <c r="FT160" s="206"/>
    </row>
    <row r="161" spans="1:176">
      <c r="A161" s="1">
        <v>223</v>
      </c>
      <c r="B161" s="227" t="s">
        <v>591</v>
      </c>
      <c r="C161" s="260" t="s">
        <v>592</v>
      </c>
      <c r="D161" s="250" t="s">
        <v>593</v>
      </c>
      <c r="E161" s="87"/>
      <c r="F161" s="123" t="s">
        <v>157</v>
      </c>
      <c r="G161" s="88">
        <v>129</v>
      </c>
      <c r="H161" s="60">
        <f t="shared" si="47"/>
        <v>1.29</v>
      </c>
      <c r="I161" s="37">
        <v>127</v>
      </c>
      <c r="J161" s="62">
        <f t="shared" si="48"/>
        <v>98.449612403100772</v>
      </c>
      <c r="K161" s="218" t="s">
        <v>171</v>
      </c>
      <c r="L161" s="233">
        <v>89</v>
      </c>
      <c r="M161" s="234">
        <v>80</v>
      </c>
      <c r="N161" s="234">
        <v>94</v>
      </c>
      <c r="O161" s="234">
        <v>85</v>
      </c>
      <c r="P161" s="234">
        <v>88</v>
      </c>
      <c r="Q161" s="235">
        <v>96</v>
      </c>
      <c r="R161" s="261">
        <v>5000</v>
      </c>
      <c r="S161" s="262">
        <v>25</v>
      </c>
      <c r="T161" s="262">
        <v>50</v>
      </c>
      <c r="U161" s="206"/>
      <c r="V161" s="206"/>
      <c r="W161" s="237"/>
      <c r="X161" s="64">
        <v>20</v>
      </c>
      <c r="Y161" s="1">
        <v>50</v>
      </c>
      <c r="Z161" s="9">
        <v>30</v>
      </c>
      <c r="AA161" s="205"/>
      <c r="AB161" s="124"/>
      <c r="AC161" s="238"/>
      <c r="AD161" s="239"/>
      <c r="AE161" s="240"/>
      <c r="AF161" s="241"/>
      <c r="AG161" s="242"/>
      <c r="AH161" s="243"/>
      <c r="AI161" s="244"/>
      <c r="AJ161" s="245"/>
      <c r="AK161" s="246"/>
      <c r="AL161" s="243"/>
      <c r="AM161" s="244"/>
      <c r="AN161" s="247"/>
      <c r="AO161" s="248"/>
      <c r="AP161" s="249"/>
      <c r="AQ161" s="79">
        <v>0</v>
      </c>
      <c r="AR161" s="80">
        <v>30</v>
      </c>
      <c r="AS161" s="80">
        <v>0</v>
      </c>
      <c r="AT161" s="80">
        <v>0</v>
      </c>
      <c r="AU161" s="80">
        <v>0</v>
      </c>
      <c r="AV161" s="80">
        <v>0</v>
      </c>
      <c r="AW161" s="80">
        <v>0</v>
      </c>
      <c r="AX161" s="80">
        <v>0</v>
      </c>
      <c r="AY161" s="80">
        <v>0</v>
      </c>
      <c r="AZ161" s="80">
        <v>0</v>
      </c>
      <c r="BA161" s="80">
        <v>0</v>
      </c>
      <c r="BB161" s="80">
        <v>0</v>
      </c>
      <c r="BC161" s="80">
        <v>0</v>
      </c>
      <c r="BD161" s="80">
        <v>0</v>
      </c>
      <c r="BE161" s="80">
        <v>0</v>
      </c>
      <c r="BF161" s="80">
        <v>0</v>
      </c>
      <c r="BG161" s="80">
        <v>0</v>
      </c>
      <c r="BH161" s="80">
        <v>0</v>
      </c>
      <c r="BI161" s="80">
        <v>0</v>
      </c>
      <c r="BJ161" s="80">
        <v>0</v>
      </c>
      <c r="BK161" s="80">
        <v>0</v>
      </c>
      <c r="BL161" s="80">
        <v>0</v>
      </c>
      <c r="BM161" s="80">
        <v>30</v>
      </c>
      <c r="BN161" s="80">
        <v>0</v>
      </c>
      <c r="BO161" s="80">
        <v>0</v>
      </c>
      <c r="BP161" s="80">
        <v>0</v>
      </c>
      <c r="BQ161" s="80">
        <v>40</v>
      </c>
      <c r="BR161" s="80">
        <v>0</v>
      </c>
      <c r="BS161" s="80">
        <v>0</v>
      </c>
      <c r="BT161" s="81">
        <f t="shared" si="46"/>
        <v>102.22222222222221</v>
      </c>
      <c r="BU161" s="64">
        <v>0</v>
      </c>
      <c r="BV161" s="1">
        <v>0</v>
      </c>
      <c r="BW161" s="226">
        <v>0</v>
      </c>
      <c r="BX161" s="1">
        <v>40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30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30</v>
      </c>
      <c r="CM161" s="1">
        <v>0</v>
      </c>
      <c r="CN161" s="1">
        <v>0</v>
      </c>
      <c r="CO161" s="1">
        <v>0</v>
      </c>
      <c r="CP161" s="81">
        <f t="shared" si="50"/>
        <v>139.22902494331066</v>
      </c>
      <c r="FE161" s="206"/>
      <c r="FF161" s="206"/>
      <c r="FG161" s="206"/>
      <c r="FH161" s="206"/>
      <c r="FI161" s="206"/>
      <c r="FJ161" s="206"/>
      <c r="FK161" s="206"/>
      <c r="FL161" s="206"/>
      <c r="FM161" s="206"/>
      <c r="FN161" s="206"/>
      <c r="FO161" s="206"/>
      <c r="FP161" s="206"/>
      <c r="FQ161" s="206"/>
      <c r="FR161" s="206"/>
      <c r="FS161" s="206"/>
      <c r="FT161" s="206"/>
    </row>
    <row r="162" spans="1:176">
      <c r="A162" s="1">
        <v>224</v>
      </c>
      <c r="B162" s="227" t="s">
        <v>594</v>
      </c>
      <c r="C162" s="260" t="s">
        <v>595</v>
      </c>
      <c r="D162" s="86" t="s">
        <v>596</v>
      </c>
      <c r="E162" s="87"/>
      <c r="F162" s="84" t="s">
        <v>187</v>
      </c>
      <c r="G162" s="88">
        <v>94</v>
      </c>
      <c r="H162" s="60">
        <f t="shared" si="47"/>
        <v>0.94</v>
      </c>
      <c r="I162" s="37">
        <v>89</v>
      </c>
      <c r="J162" s="62">
        <f t="shared" si="48"/>
        <v>94.680851063829792</v>
      </c>
      <c r="K162" s="218" t="s">
        <v>300</v>
      </c>
      <c r="L162" s="233">
        <v>86</v>
      </c>
      <c r="M162" s="234">
        <v>89</v>
      </c>
      <c r="N162" s="234">
        <v>92</v>
      </c>
      <c r="O162" s="234">
        <v>80</v>
      </c>
      <c r="P162" s="234">
        <v>83</v>
      </c>
      <c r="Q162" s="235">
        <v>89</v>
      </c>
      <c r="R162" s="261">
        <v>25000</v>
      </c>
      <c r="S162" s="262">
        <v>50</v>
      </c>
      <c r="T162" s="262">
        <v>100</v>
      </c>
      <c r="U162" s="206">
        <v>17.899999999999999</v>
      </c>
      <c r="V162" s="206">
        <v>8.9</v>
      </c>
      <c r="W162" s="237">
        <v>8.1</v>
      </c>
      <c r="X162" s="64">
        <v>10</v>
      </c>
      <c r="Y162" s="1">
        <v>60</v>
      </c>
      <c r="Z162" s="9">
        <v>30</v>
      </c>
      <c r="AA162" s="205"/>
      <c r="AB162" s="124"/>
      <c r="AC162" s="238"/>
      <c r="AD162" s="239"/>
      <c r="AE162" s="268">
        <v>4</v>
      </c>
      <c r="AF162" s="241"/>
      <c r="AG162" s="242"/>
      <c r="AH162" s="243"/>
      <c r="AI162" s="244"/>
      <c r="AJ162" s="245"/>
      <c r="AK162" s="246"/>
      <c r="AL162" s="243"/>
      <c r="AM162" s="244"/>
      <c r="AN162" s="247"/>
      <c r="AO162" s="248"/>
      <c r="AP162" s="249"/>
      <c r="AQ162" s="79">
        <v>0</v>
      </c>
      <c r="AR162" s="80">
        <v>1</v>
      </c>
      <c r="AS162" s="80">
        <v>0</v>
      </c>
      <c r="AT162" s="80">
        <v>0</v>
      </c>
      <c r="AU162" s="80">
        <v>0</v>
      </c>
      <c r="AV162" s="80">
        <v>0</v>
      </c>
      <c r="AW162" s="80">
        <v>0</v>
      </c>
      <c r="AX162" s="80">
        <v>0</v>
      </c>
      <c r="AY162" s="80">
        <v>1</v>
      </c>
      <c r="AZ162" s="80">
        <v>0</v>
      </c>
      <c r="BA162" s="80">
        <v>0</v>
      </c>
      <c r="BB162" s="80">
        <v>0</v>
      </c>
      <c r="BC162" s="80">
        <v>1</v>
      </c>
      <c r="BD162" s="80">
        <v>75</v>
      </c>
      <c r="BE162" s="80">
        <v>0</v>
      </c>
      <c r="BF162" s="80">
        <v>0</v>
      </c>
      <c r="BG162" s="80">
        <v>0</v>
      </c>
      <c r="BH162" s="80">
        <v>0</v>
      </c>
      <c r="BI162" s="80">
        <v>0</v>
      </c>
      <c r="BJ162" s="80">
        <v>0</v>
      </c>
      <c r="BK162" s="80">
        <v>0</v>
      </c>
      <c r="BL162" s="80">
        <v>2</v>
      </c>
      <c r="BM162" s="80">
        <v>10</v>
      </c>
      <c r="BN162" s="80">
        <v>0</v>
      </c>
      <c r="BO162" s="80">
        <v>0</v>
      </c>
      <c r="BP162" s="80">
        <v>0</v>
      </c>
      <c r="BQ162" s="80">
        <v>10</v>
      </c>
      <c r="BR162" s="80">
        <v>0</v>
      </c>
      <c r="BS162" s="80">
        <v>0</v>
      </c>
      <c r="BT162" s="81">
        <f t="shared" si="46"/>
        <v>183.28888888888889</v>
      </c>
      <c r="BU162" s="64">
        <v>0</v>
      </c>
      <c r="BV162" s="1">
        <v>0</v>
      </c>
      <c r="BW162" s="226">
        <v>15</v>
      </c>
      <c r="BX162" s="1">
        <v>0</v>
      </c>
      <c r="BY162" s="1">
        <v>0</v>
      </c>
      <c r="BZ162" s="1">
        <v>0</v>
      </c>
      <c r="CA162" s="1">
        <v>10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55</v>
      </c>
      <c r="CL162" s="1">
        <v>0</v>
      </c>
      <c r="CM162" s="1">
        <v>0</v>
      </c>
      <c r="CN162" s="1">
        <v>20</v>
      </c>
      <c r="CO162" s="1">
        <v>0</v>
      </c>
      <c r="CP162" s="81">
        <f t="shared" si="50"/>
        <v>155.89569160997735</v>
      </c>
      <c r="FE162" s="206"/>
      <c r="FF162" s="206"/>
      <c r="FG162" s="206"/>
      <c r="FH162" s="206"/>
      <c r="FI162" s="206"/>
      <c r="FJ162" s="206"/>
      <c r="FK162" s="206"/>
      <c r="FL162" s="206"/>
      <c r="FM162" s="206"/>
      <c r="FN162" s="206"/>
      <c r="FO162" s="206"/>
      <c r="FP162" s="206"/>
      <c r="FQ162" s="206"/>
      <c r="FR162" s="206"/>
      <c r="FS162" s="206"/>
      <c r="FT162" s="206"/>
    </row>
    <row r="163" spans="1:176">
      <c r="A163" s="1">
        <v>225</v>
      </c>
      <c r="B163" s="227" t="s">
        <v>597</v>
      </c>
      <c r="C163" s="260" t="s">
        <v>598</v>
      </c>
      <c r="D163" s="250" t="s">
        <v>150</v>
      </c>
      <c r="E163" s="87"/>
      <c r="F163" s="84" t="s">
        <v>187</v>
      </c>
      <c r="G163" s="88">
        <v>113</v>
      </c>
      <c r="H163" s="60">
        <f t="shared" si="47"/>
        <v>1.1299999999999999</v>
      </c>
      <c r="I163" s="37">
        <v>104</v>
      </c>
      <c r="J163" s="62">
        <f t="shared" si="48"/>
        <v>92.035398230088489</v>
      </c>
      <c r="K163" s="218" t="s">
        <v>171</v>
      </c>
      <c r="L163" s="233">
        <v>90</v>
      </c>
      <c r="M163" s="234">
        <v>83</v>
      </c>
      <c r="N163" s="234">
        <v>95</v>
      </c>
      <c r="O163" s="234">
        <v>86</v>
      </c>
      <c r="P163" s="234">
        <v>92</v>
      </c>
      <c r="Q163" s="235">
        <v>93</v>
      </c>
      <c r="R163" s="261">
        <v>25000</v>
      </c>
      <c r="S163" s="262">
        <v>25</v>
      </c>
      <c r="T163" s="262">
        <v>50</v>
      </c>
      <c r="U163" s="206"/>
      <c r="V163" s="206"/>
      <c r="W163" s="237"/>
      <c r="X163" s="64">
        <v>10</v>
      </c>
      <c r="Y163" s="1">
        <v>29</v>
      </c>
      <c r="Z163" s="9">
        <v>61</v>
      </c>
      <c r="AA163" s="205"/>
      <c r="AB163" s="124"/>
      <c r="AC163" s="238"/>
      <c r="AD163" s="239"/>
      <c r="AE163" s="240"/>
      <c r="AF163" s="241"/>
      <c r="AG163" s="242"/>
      <c r="AH163" s="243"/>
      <c r="AI163" s="244"/>
      <c r="AJ163" s="245"/>
      <c r="AK163" s="246"/>
      <c r="AL163" s="243"/>
      <c r="AM163" s="244"/>
      <c r="AN163" s="247"/>
      <c r="AO163" s="248"/>
      <c r="AP163" s="249"/>
      <c r="AQ163" s="79">
        <v>0</v>
      </c>
      <c r="AR163" s="80">
        <v>0</v>
      </c>
      <c r="AS163" s="80">
        <v>0</v>
      </c>
      <c r="AT163" s="80">
        <v>0</v>
      </c>
      <c r="AU163" s="80">
        <v>0</v>
      </c>
      <c r="AV163" s="80">
        <v>0</v>
      </c>
      <c r="AW163" s="80">
        <v>0</v>
      </c>
      <c r="AX163" s="80">
        <v>0</v>
      </c>
      <c r="AY163" s="80">
        <v>12</v>
      </c>
      <c r="AZ163" s="80">
        <v>0</v>
      </c>
      <c r="BA163" s="80">
        <v>0</v>
      </c>
      <c r="BB163" s="80">
        <v>0</v>
      </c>
      <c r="BC163" s="80">
        <v>0</v>
      </c>
      <c r="BD163" s="80">
        <v>0</v>
      </c>
      <c r="BE163" s="80">
        <v>0</v>
      </c>
      <c r="BF163" s="80">
        <v>0</v>
      </c>
      <c r="BG163" s="80">
        <v>0</v>
      </c>
      <c r="BH163" s="80">
        <v>0</v>
      </c>
      <c r="BI163" s="80">
        <v>0</v>
      </c>
      <c r="BJ163" s="80">
        <v>0</v>
      </c>
      <c r="BK163" s="80">
        <v>0</v>
      </c>
      <c r="BL163" s="80">
        <v>10</v>
      </c>
      <c r="BM163" s="80">
        <v>42</v>
      </c>
      <c r="BN163" s="80">
        <v>0</v>
      </c>
      <c r="BO163" s="80">
        <v>0</v>
      </c>
      <c r="BP163" s="80">
        <v>0</v>
      </c>
      <c r="BQ163" s="80">
        <v>36</v>
      </c>
      <c r="BR163" s="80">
        <v>0</v>
      </c>
      <c r="BS163" s="80">
        <v>0</v>
      </c>
      <c r="BT163" s="81">
        <f t="shared" si="46"/>
        <v>99.022222222222226</v>
      </c>
      <c r="BU163" s="64">
        <v>10</v>
      </c>
      <c r="BV163" s="1">
        <v>10</v>
      </c>
      <c r="BW163" s="226">
        <v>0</v>
      </c>
      <c r="BX163" s="1">
        <v>10</v>
      </c>
      <c r="BY163" s="1">
        <v>10</v>
      </c>
      <c r="BZ163" s="1">
        <v>10</v>
      </c>
      <c r="CA163" s="1">
        <v>0</v>
      </c>
      <c r="CB163" s="1">
        <v>0</v>
      </c>
      <c r="CC163" s="1">
        <v>0</v>
      </c>
      <c r="CD163" s="1">
        <v>0</v>
      </c>
      <c r="CE163" s="1">
        <v>10</v>
      </c>
      <c r="CF163" s="1">
        <v>0</v>
      </c>
      <c r="CG163" s="1">
        <v>0</v>
      </c>
      <c r="CH163" s="1">
        <v>0</v>
      </c>
      <c r="CI163" s="1">
        <v>10</v>
      </c>
      <c r="CJ163" s="1">
        <v>0</v>
      </c>
      <c r="CK163" s="1">
        <v>10</v>
      </c>
      <c r="CL163" s="1">
        <v>10</v>
      </c>
      <c r="CM163" s="1">
        <v>0</v>
      </c>
      <c r="CN163" s="1">
        <v>10</v>
      </c>
      <c r="CO163" s="1">
        <v>0</v>
      </c>
      <c r="CP163" s="81">
        <f t="shared" si="50"/>
        <v>24.943310657596374</v>
      </c>
      <c r="FE163" s="206"/>
      <c r="FF163" s="206"/>
      <c r="FG163" s="206"/>
      <c r="FH163" s="206"/>
      <c r="FI163" s="206"/>
      <c r="FJ163" s="206"/>
      <c r="FK163" s="206"/>
      <c r="FL163" s="206"/>
      <c r="FM163" s="206"/>
      <c r="FN163" s="206"/>
      <c r="FO163" s="206"/>
      <c r="FP163" s="206"/>
      <c r="FQ163" s="206"/>
      <c r="FR163" s="206"/>
      <c r="FS163" s="206"/>
      <c r="FT163" s="206"/>
    </row>
    <row r="164" spans="1:176">
      <c r="A164" s="1">
        <v>226</v>
      </c>
      <c r="B164" s="227" t="s">
        <v>599</v>
      </c>
      <c r="C164" s="260" t="s">
        <v>600</v>
      </c>
      <c r="D164" s="250" t="s">
        <v>254</v>
      </c>
      <c r="E164" s="87"/>
      <c r="F164" s="123" t="s">
        <v>157</v>
      </c>
      <c r="G164" s="88">
        <v>29</v>
      </c>
      <c r="H164" s="60">
        <f t="shared" si="47"/>
        <v>0.28999999999999998</v>
      </c>
      <c r="I164" s="37">
        <v>25</v>
      </c>
      <c r="J164" s="62">
        <f t="shared" si="48"/>
        <v>86.206896551724142</v>
      </c>
      <c r="K164" s="218" t="s">
        <v>300</v>
      </c>
      <c r="L164" s="233">
        <v>99</v>
      </c>
      <c r="M164" s="234">
        <v>98</v>
      </c>
      <c r="N164" s="234">
        <v>99</v>
      </c>
      <c r="O164" s="234">
        <v>98</v>
      </c>
      <c r="P164" s="234">
        <v>100</v>
      </c>
      <c r="Q164" s="235">
        <v>100</v>
      </c>
      <c r="R164" s="261">
        <v>5000</v>
      </c>
      <c r="S164" s="262">
        <v>50</v>
      </c>
      <c r="T164" s="262">
        <v>100</v>
      </c>
      <c r="U164" s="206"/>
      <c r="V164" s="206"/>
      <c r="W164" s="237"/>
      <c r="X164" s="64">
        <v>0</v>
      </c>
      <c r="Y164" s="1">
        <v>60</v>
      </c>
      <c r="Z164" s="9">
        <v>40</v>
      </c>
      <c r="AA164" s="205"/>
      <c r="AB164" s="124"/>
      <c r="AC164" s="238"/>
      <c r="AD164" s="239"/>
      <c r="AE164" s="240"/>
      <c r="AF164" s="241"/>
      <c r="AG164" s="242"/>
      <c r="AH164" s="243"/>
      <c r="AI164" s="244"/>
      <c r="AJ164" s="245"/>
      <c r="AK164" s="246"/>
      <c r="AL164" s="243"/>
      <c r="AM164" s="244"/>
      <c r="AN164" s="247"/>
      <c r="AO164" s="248"/>
      <c r="AP164" s="249"/>
      <c r="AQ164" s="79">
        <v>0</v>
      </c>
      <c r="AR164" s="80">
        <v>5</v>
      </c>
      <c r="AS164" s="80">
        <v>0</v>
      </c>
      <c r="AT164" s="80">
        <v>0</v>
      </c>
      <c r="AU164" s="80">
        <v>0</v>
      </c>
      <c r="AV164" s="80">
        <v>0</v>
      </c>
      <c r="AW164" s="80">
        <v>0</v>
      </c>
      <c r="AX164" s="80">
        <v>0</v>
      </c>
      <c r="AY164" s="80">
        <v>0</v>
      </c>
      <c r="AZ164" s="80">
        <v>0</v>
      </c>
      <c r="BA164" s="80">
        <v>0</v>
      </c>
      <c r="BB164" s="80">
        <v>0</v>
      </c>
      <c r="BC164" s="80">
        <v>0</v>
      </c>
      <c r="BD164" s="80">
        <v>0</v>
      </c>
      <c r="BE164" s="80">
        <v>0</v>
      </c>
      <c r="BF164" s="80">
        <v>0</v>
      </c>
      <c r="BG164" s="80">
        <v>0</v>
      </c>
      <c r="BH164" s="80">
        <v>0</v>
      </c>
      <c r="BI164" s="80">
        <v>0</v>
      </c>
      <c r="BJ164" s="80">
        <v>0</v>
      </c>
      <c r="BK164" s="80">
        <v>0</v>
      </c>
      <c r="BL164" s="80">
        <v>15</v>
      </c>
      <c r="BM164" s="80">
        <v>35</v>
      </c>
      <c r="BN164" s="80">
        <v>0</v>
      </c>
      <c r="BO164" s="80">
        <v>0</v>
      </c>
      <c r="BP164" s="80">
        <v>0</v>
      </c>
      <c r="BQ164" s="80">
        <v>45</v>
      </c>
      <c r="BR164" s="80">
        <v>0</v>
      </c>
      <c r="BS164" s="80">
        <v>0</v>
      </c>
      <c r="BT164" s="81">
        <f t="shared" si="46"/>
        <v>105.55555555555556</v>
      </c>
      <c r="BU164" s="64">
        <v>10</v>
      </c>
      <c r="BV164" s="1">
        <v>0</v>
      </c>
      <c r="BW164" s="226">
        <v>5</v>
      </c>
      <c r="BX164" s="1">
        <v>10</v>
      </c>
      <c r="BY164" s="1">
        <v>25</v>
      </c>
      <c r="BZ164" s="1">
        <v>0</v>
      </c>
      <c r="CA164" s="1">
        <v>0</v>
      </c>
      <c r="CB164" s="1">
        <v>0</v>
      </c>
      <c r="CC164" s="1">
        <v>0</v>
      </c>
      <c r="CD164" s="1">
        <v>25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25</v>
      </c>
      <c r="CL164" s="1">
        <v>0</v>
      </c>
      <c r="CM164" s="1">
        <v>0</v>
      </c>
      <c r="CN164" s="1">
        <v>0</v>
      </c>
      <c r="CO164" s="1">
        <v>0</v>
      </c>
      <c r="CP164" s="81">
        <f t="shared" si="50"/>
        <v>77.32426303854875</v>
      </c>
      <c r="FE164" s="206"/>
      <c r="FF164" s="206"/>
      <c r="FG164" s="206"/>
      <c r="FH164" s="206"/>
      <c r="FI164" s="206"/>
      <c r="FJ164" s="206"/>
      <c r="FK164" s="206"/>
      <c r="FL164" s="206"/>
      <c r="FM164" s="206"/>
      <c r="FN164" s="206"/>
      <c r="FO164" s="206"/>
      <c r="FP164" s="206"/>
      <c r="FQ164" s="206"/>
      <c r="FR164" s="206"/>
      <c r="FS164" s="206"/>
      <c r="FT164" s="206"/>
    </row>
    <row r="165" spans="1:176">
      <c r="A165" s="1">
        <v>227</v>
      </c>
      <c r="B165" s="227" t="s">
        <v>601</v>
      </c>
      <c r="C165" s="260" t="s">
        <v>602</v>
      </c>
      <c r="D165" s="250" t="s">
        <v>603</v>
      </c>
      <c r="E165" s="87"/>
      <c r="F165" s="59" t="s">
        <v>187</v>
      </c>
      <c r="G165" s="88">
        <v>151</v>
      </c>
      <c r="H165" s="60">
        <f t="shared" si="47"/>
        <v>1.51</v>
      </c>
      <c r="I165" s="37">
        <v>130</v>
      </c>
      <c r="J165" s="62">
        <f t="shared" si="48"/>
        <v>86.092715231788077</v>
      </c>
      <c r="K165" s="218" t="s">
        <v>171</v>
      </c>
      <c r="L165" s="233">
        <v>97</v>
      </c>
      <c r="M165" s="234">
        <v>95</v>
      </c>
      <c r="N165" s="234">
        <v>98</v>
      </c>
      <c r="O165" s="234">
        <v>95</v>
      </c>
      <c r="P165" s="234">
        <v>95</v>
      </c>
      <c r="Q165" s="235">
        <v>100</v>
      </c>
      <c r="R165" s="261">
        <v>250000</v>
      </c>
      <c r="S165" s="262">
        <v>50</v>
      </c>
      <c r="T165" s="262">
        <v>100</v>
      </c>
      <c r="U165" s="206"/>
      <c r="V165" s="206"/>
      <c r="W165" s="237"/>
      <c r="X165" s="64">
        <v>70</v>
      </c>
      <c r="Y165" s="1">
        <v>30</v>
      </c>
      <c r="Z165" s="9">
        <v>0</v>
      </c>
      <c r="AA165" s="205"/>
      <c r="AB165" s="124"/>
      <c r="AC165" s="238"/>
      <c r="AD165" s="239"/>
      <c r="AE165" s="240"/>
      <c r="AF165" s="241"/>
      <c r="AG165" s="242"/>
      <c r="AH165" s="243"/>
      <c r="AI165" s="244"/>
      <c r="AJ165" s="245"/>
      <c r="AK165" s="246"/>
      <c r="AL165" s="243"/>
      <c r="AM165" s="244"/>
      <c r="AN165" s="247"/>
      <c r="AO165" s="248"/>
      <c r="AP165" s="249"/>
      <c r="AQ165" s="79">
        <v>0</v>
      </c>
      <c r="AR165" s="80">
        <v>0</v>
      </c>
      <c r="AS165" s="80">
        <v>0</v>
      </c>
      <c r="AT165" s="80">
        <v>0</v>
      </c>
      <c r="AU165" s="80">
        <v>0</v>
      </c>
      <c r="AV165" s="80">
        <v>0</v>
      </c>
      <c r="AW165" s="80">
        <v>0</v>
      </c>
      <c r="AX165" s="80">
        <v>0</v>
      </c>
      <c r="AY165" s="80">
        <v>70</v>
      </c>
      <c r="AZ165" s="80">
        <v>0</v>
      </c>
      <c r="BA165" s="80">
        <v>0</v>
      </c>
      <c r="BB165" s="80">
        <v>0</v>
      </c>
      <c r="BC165" s="80">
        <v>0</v>
      </c>
      <c r="BD165" s="80">
        <v>30</v>
      </c>
      <c r="BE165" s="80">
        <v>0</v>
      </c>
      <c r="BF165" s="80">
        <v>0</v>
      </c>
      <c r="BG165" s="80">
        <v>0</v>
      </c>
      <c r="BH165" s="80">
        <v>0</v>
      </c>
      <c r="BI165" s="80">
        <v>0</v>
      </c>
      <c r="BJ165" s="80">
        <v>0</v>
      </c>
      <c r="BK165" s="80">
        <v>0</v>
      </c>
      <c r="BL165" s="80">
        <v>0</v>
      </c>
      <c r="BM165" s="80">
        <v>0</v>
      </c>
      <c r="BN165" s="80">
        <v>0</v>
      </c>
      <c r="BO165" s="80">
        <v>0</v>
      </c>
      <c r="BP165" s="80">
        <v>0</v>
      </c>
      <c r="BQ165" s="80">
        <v>0</v>
      </c>
      <c r="BR165" s="80">
        <v>0</v>
      </c>
      <c r="BS165" s="80">
        <v>0</v>
      </c>
      <c r="BT165" s="81">
        <f t="shared" si="46"/>
        <v>182.22222222222223</v>
      </c>
      <c r="BU165" s="64">
        <v>0</v>
      </c>
      <c r="BV165" s="1">
        <v>0</v>
      </c>
      <c r="BW165" s="226">
        <v>10</v>
      </c>
      <c r="BX165" s="1">
        <v>0</v>
      </c>
      <c r="BY165" s="1">
        <v>25</v>
      </c>
      <c r="BZ165" s="1">
        <v>25</v>
      </c>
      <c r="CA165" s="1">
        <v>0</v>
      </c>
      <c r="CB165" s="1">
        <v>0</v>
      </c>
      <c r="CC165" s="1">
        <v>10</v>
      </c>
      <c r="CD165" s="1">
        <v>20</v>
      </c>
      <c r="CE165" s="1">
        <v>0</v>
      </c>
      <c r="CF165" s="1">
        <v>0</v>
      </c>
      <c r="CG165" s="1">
        <v>0</v>
      </c>
      <c r="CH165" s="1">
        <v>10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81">
        <f t="shared" si="50"/>
        <v>70.181405895691611</v>
      </c>
      <c r="FE165" s="206"/>
      <c r="FF165" s="206"/>
      <c r="FG165" s="206"/>
      <c r="FH165" s="206"/>
      <c r="FI165" s="206"/>
      <c r="FJ165" s="206"/>
      <c r="FK165" s="206"/>
      <c r="FL165" s="206"/>
      <c r="FM165" s="206"/>
      <c r="FN165" s="206"/>
      <c r="FO165" s="206"/>
      <c r="FP165" s="206"/>
      <c r="FQ165" s="206"/>
      <c r="FR165" s="206"/>
      <c r="FS165" s="206"/>
      <c r="FT165" s="206"/>
    </row>
    <row r="166" spans="1:176">
      <c r="A166" s="1">
        <v>228</v>
      </c>
      <c r="B166" s="227" t="s">
        <v>604</v>
      </c>
      <c r="C166" s="260" t="s">
        <v>605</v>
      </c>
      <c r="D166" s="250" t="s">
        <v>606</v>
      </c>
      <c r="E166" s="87"/>
      <c r="F166" s="59" t="s">
        <v>187</v>
      </c>
      <c r="G166" s="88">
        <v>95</v>
      </c>
      <c r="H166" s="60">
        <f t="shared" si="47"/>
        <v>0.95</v>
      </c>
      <c r="I166" s="37">
        <v>92</v>
      </c>
      <c r="J166" s="62">
        <f t="shared" si="48"/>
        <v>96.84210526315789</v>
      </c>
      <c r="K166" s="218" t="s">
        <v>300</v>
      </c>
      <c r="L166" s="233">
        <v>86</v>
      </c>
      <c r="M166" s="234">
        <v>84</v>
      </c>
      <c r="N166" s="234">
        <v>88</v>
      </c>
      <c r="O166" s="234">
        <v>84</v>
      </c>
      <c r="P166" s="234">
        <v>88</v>
      </c>
      <c r="Q166" s="235">
        <v>88</v>
      </c>
      <c r="R166" s="261"/>
      <c r="S166" s="262">
        <v>25</v>
      </c>
      <c r="T166" s="262">
        <v>50</v>
      </c>
      <c r="U166" s="206"/>
      <c r="V166" s="206"/>
      <c r="W166" s="237"/>
      <c r="X166" s="64">
        <v>0</v>
      </c>
      <c r="Y166" s="1">
        <v>75</v>
      </c>
      <c r="Z166" s="9">
        <v>25</v>
      </c>
      <c r="AA166" s="205"/>
      <c r="AB166" s="124"/>
      <c r="AC166" s="238"/>
      <c r="AD166" s="239"/>
      <c r="AE166" s="240"/>
      <c r="AF166" s="241"/>
      <c r="AG166" s="242"/>
      <c r="AH166" s="243"/>
      <c r="AI166" s="244"/>
      <c r="AJ166" s="245"/>
      <c r="AK166" s="246"/>
      <c r="AL166" s="243"/>
      <c r="AM166" s="244"/>
      <c r="AN166" s="247"/>
      <c r="AO166" s="248"/>
      <c r="AP166" s="249"/>
      <c r="AQ166" s="79">
        <v>0</v>
      </c>
      <c r="AR166" s="80">
        <v>0</v>
      </c>
      <c r="AS166" s="80">
        <v>0</v>
      </c>
      <c r="AT166" s="80">
        <v>0</v>
      </c>
      <c r="AU166" s="80">
        <v>0</v>
      </c>
      <c r="AV166" s="80">
        <v>0</v>
      </c>
      <c r="AW166" s="80">
        <v>0</v>
      </c>
      <c r="AX166" s="80">
        <v>0</v>
      </c>
      <c r="AY166" s="80">
        <v>0</v>
      </c>
      <c r="AZ166" s="80">
        <v>0</v>
      </c>
      <c r="BA166" s="80">
        <v>0</v>
      </c>
      <c r="BB166" s="80">
        <v>0</v>
      </c>
      <c r="BC166" s="80">
        <v>100</v>
      </c>
      <c r="BD166" s="80">
        <v>0</v>
      </c>
      <c r="BE166" s="80">
        <v>0</v>
      </c>
      <c r="BF166" s="80">
        <v>0</v>
      </c>
      <c r="BG166" s="80">
        <v>0</v>
      </c>
      <c r="BH166" s="80">
        <v>0</v>
      </c>
      <c r="BI166" s="80">
        <v>0</v>
      </c>
      <c r="BJ166" s="80">
        <v>0</v>
      </c>
      <c r="BK166" s="80">
        <v>0</v>
      </c>
      <c r="BL166" s="80">
        <v>0</v>
      </c>
      <c r="BM166" s="80">
        <v>0</v>
      </c>
      <c r="BN166" s="80">
        <v>0</v>
      </c>
      <c r="BO166" s="80">
        <v>0</v>
      </c>
      <c r="BP166" s="80">
        <v>0</v>
      </c>
      <c r="BQ166" s="80">
        <v>0</v>
      </c>
      <c r="BR166" s="80">
        <v>0</v>
      </c>
      <c r="BS166" s="80">
        <v>0</v>
      </c>
      <c r="BT166" s="81">
        <f t="shared" si="46"/>
        <v>322.22222222222223</v>
      </c>
      <c r="BU166" s="64">
        <v>0</v>
      </c>
      <c r="BV166" s="1">
        <v>10</v>
      </c>
      <c r="BW166" s="226">
        <v>0</v>
      </c>
      <c r="BX166" s="1">
        <v>15</v>
      </c>
      <c r="BY166" s="1">
        <v>28</v>
      </c>
      <c r="BZ166" s="1">
        <v>0</v>
      </c>
      <c r="CA166" s="1">
        <v>7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8</v>
      </c>
      <c r="CI166" s="1">
        <v>0</v>
      </c>
      <c r="CJ166" s="1">
        <v>0</v>
      </c>
      <c r="CK166" s="1">
        <v>26</v>
      </c>
      <c r="CL166" s="1">
        <v>6</v>
      </c>
      <c r="CM166" s="1">
        <v>0</v>
      </c>
      <c r="CN166" s="1">
        <v>0</v>
      </c>
      <c r="CO166" s="1">
        <v>0</v>
      </c>
      <c r="CP166" s="81">
        <f t="shared" si="50"/>
        <v>69.419501133786852</v>
      </c>
      <c r="FE166" s="206"/>
      <c r="FF166" s="206"/>
      <c r="FG166" s="206"/>
      <c r="FH166" s="206"/>
      <c r="FI166" s="206"/>
      <c r="FJ166" s="206"/>
      <c r="FK166" s="206"/>
      <c r="FL166" s="206"/>
      <c r="FM166" s="206"/>
      <c r="FN166" s="206"/>
      <c r="FO166" s="206"/>
      <c r="FP166" s="206"/>
      <c r="FQ166" s="206"/>
      <c r="FR166" s="206"/>
      <c r="FS166" s="206"/>
      <c r="FT166" s="206"/>
    </row>
    <row r="167" spans="1:176">
      <c r="A167" s="1">
        <v>229</v>
      </c>
      <c r="B167" s="227" t="s">
        <v>607</v>
      </c>
      <c r="C167" s="260" t="s">
        <v>608</v>
      </c>
      <c r="D167" s="250" t="s">
        <v>254</v>
      </c>
      <c r="E167" s="87"/>
      <c r="F167" s="59" t="s">
        <v>187</v>
      </c>
      <c r="G167" s="88">
        <v>260</v>
      </c>
      <c r="H167" s="60">
        <f t="shared" si="47"/>
        <v>2.6</v>
      </c>
      <c r="I167" s="37">
        <v>217</v>
      </c>
      <c r="J167" s="62">
        <f t="shared" si="48"/>
        <v>83.461538461538467</v>
      </c>
      <c r="K167" s="218" t="s">
        <v>171</v>
      </c>
      <c r="L167" s="233">
        <v>83</v>
      </c>
      <c r="M167" s="234">
        <v>74</v>
      </c>
      <c r="N167" s="234">
        <v>88</v>
      </c>
      <c r="O167" s="234">
        <v>83</v>
      </c>
      <c r="P167" s="234">
        <v>89</v>
      </c>
      <c r="Q167" s="235">
        <v>81</v>
      </c>
      <c r="R167" s="261">
        <v>10000</v>
      </c>
      <c r="S167" s="262">
        <v>25</v>
      </c>
      <c r="T167" s="262">
        <v>50</v>
      </c>
      <c r="U167" s="206"/>
      <c r="V167" s="206"/>
      <c r="W167" s="237"/>
      <c r="X167" s="64">
        <v>20</v>
      </c>
      <c r="Y167" s="1">
        <v>70</v>
      </c>
      <c r="Z167" s="9">
        <v>10</v>
      </c>
      <c r="AA167" s="205"/>
      <c r="AB167" s="124"/>
      <c r="AC167" s="238"/>
      <c r="AD167" s="239"/>
      <c r="AE167" s="240"/>
      <c r="AF167" s="241"/>
      <c r="AG167" s="242"/>
      <c r="AH167" s="243"/>
      <c r="AI167" s="244"/>
      <c r="AJ167" s="245"/>
      <c r="AK167" s="246"/>
      <c r="AL167" s="243"/>
      <c r="AM167" s="244"/>
      <c r="AN167" s="247"/>
      <c r="AO167" s="248"/>
      <c r="AP167" s="249"/>
      <c r="AQ167" s="79">
        <v>0</v>
      </c>
      <c r="AR167" s="80">
        <v>0</v>
      </c>
      <c r="AS167" s="80">
        <v>0</v>
      </c>
      <c r="AT167" s="80">
        <v>0</v>
      </c>
      <c r="AU167" s="80">
        <v>0</v>
      </c>
      <c r="AV167" s="80">
        <v>0</v>
      </c>
      <c r="AW167" s="80">
        <v>0</v>
      </c>
      <c r="AX167" s="80">
        <v>0</v>
      </c>
      <c r="AY167" s="80">
        <v>50</v>
      </c>
      <c r="AZ167" s="80">
        <v>0</v>
      </c>
      <c r="BA167" s="80">
        <v>0</v>
      </c>
      <c r="BB167" s="80">
        <v>0</v>
      </c>
      <c r="BC167" s="80">
        <v>10</v>
      </c>
      <c r="BD167" s="80">
        <v>0</v>
      </c>
      <c r="BE167" s="80">
        <v>0</v>
      </c>
      <c r="BF167" s="80">
        <v>0</v>
      </c>
      <c r="BG167" s="80">
        <v>0</v>
      </c>
      <c r="BH167" s="80">
        <v>0</v>
      </c>
      <c r="BI167" s="80">
        <v>0</v>
      </c>
      <c r="BJ167" s="80">
        <v>0</v>
      </c>
      <c r="BK167" s="80">
        <v>0</v>
      </c>
      <c r="BL167" s="80">
        <v>0</v>
      </c>
      <c r="BM167" s="80">
        <v>20</v>
      </c>
      <c r="BN167" s="80">
        <v>0</v>
      </c>
      <c r="BO167" s="80">
        <v>20</v>
      </c>
      <c r="BP167" s="80">
        <v>0</v>
      </c>
      <c r="BQ167" s="80">
        <v>0</v>
      </c>
      <c r="BR167" s="80">
        <v>0</v>
      </c>
      <c r="BS167" s="80">
        <v>0</v>
      </c>
      <c r="BT167" s="81">
        <f t="shared" si="46"/>
        <v>102.22222222222221</v>
      </c>
      <c r="BU167" s="64">
        <v>40</v>
      </c>
      <c r="BV167" s="1">
        <v>0</v>
      </c>
      <c r="BW167" s="226">
        <v>0</v>
      </c>
      <c r="BX167" s="1">
        <v>15</v>
      </c>
      <c r="BY167" s="1">
        <v>10</v>
      </c>
      <c r="BZ167" s="1">
        <v>0</v>
      </c>
      <c r="CA167" s="1">
        <v>0</v>
      </c>
      <c r="CB167" s="1">
        <v>0</v>
      </c>
      <c r="CC167" s="1">
        <v>0</v>
      </c>
      <c r="CD167" s="1">
        <v>10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25</v>
      </c>
      <c r="CL167" s="1">
        <v>0</v>
      </c>
      <c r="CM167" s="1">
        <v>0</v>
      </c>
      <c r="CN167" s="1">
        <v>0</v>
      </c>
      <c r="CO167" s="1">
        <v>0</v>
      </c>
      <c r="CP167" s="81">
        <f t="shared" si="50"/>
        <v>103.51473922902494</v>
      </c>
      <c r="FE167" s="206"/>
      <c r="FF167" s="206"/>
      <c r="FG167" s="206"/>
      <c r="FH167" s="206"/>
      <c r="FI167" s="206"/>
      <c r="FJ167" s="206"/>
      <c r="FK167" s="206"/>
      <c r="FL167" s="206"/>
      <c r="FM167" s="206"/>
      <c r="FN167" s="206"/>
      <c r="FO167" s="206"/>
      <c r="FP167" s="206"/>
      <c r="FQ167" s="206"/>
      <c r="FR167" s="206"/>
      <c r="FS167" s="206"/>
      <c r="FT167" s="206"/>
    </row>
    <row r="168" spans="1:176">
      <c r="A168" s="1">
        <v>230</v>
      </c>
      <c r="B168" s="227" t="s">
        <v>609</v>
      </c>
      <c r="C168" s="260" t="s">
        <v>610</v>
      </c>
      <c r="D168" s="250" t="s">
        <v>150</v>
      </c>
      <c r="E168" s="87"/>
      <c r="F168" s="59" t="s">
        <v>187</v>
      </c>
      <c r="G168" s="88">
        <v>143</v>
      </c>
      <c r="H168" s="60">
        <f t="shared" si="47"/>
        <v>1.43</v>
      </c>
      <c r="I168" s="37">
        <v>141</v>
      </c>
      <c r="J168" s="62">
        <f t="shared" si="48"/>
        <v>98.6013986013986</v>
      </c>
      <c r="K168" s="218" t="s">
        <v>171</v>
      </c>
      <c r="L168" s="233">
        <v>94</v>
      </c>
      <c r="M168" s="234">
        <v>87</v>
      </c>
      <c r="N168" s="234">
        <v>96</v>
      </c>
      <c r="O168" s="234">
        <v>95</v>
      </c>
      <c r="P168" s="234">
        <v>97</v>
      </c>
      <c r="Q168" s="235">
        <v>96</v>
      </c>
      <c r="R168" s="261"/>
      <c r="S168" s="262"/>
      <c r="T168" s="262"/>
      <c r="U168" s="206"/>
      <c r="V168" s="206"/>
      <c r="W168" s="237"/>
      <c r="X168" s="64">
        <v>1</v>
      </c>
      <c r="Y168" s="1">
        <v>49</v>
      </c>
      <c r="Z168" s="9">
        <v>50</v>
      </c>
      <c r="AA168" s="205"/>
      <c r="AB168" s="124"/>
      <c r="AC168" s="238"/>
      <c r="AD168" s="239"/>
      <c r="AE168" s="240"/>
      <c r="AF168" s="241"/>
      <c r="AG168" s="242"/>
      <c r="AH168" s="243"/>
      <c r="AI168" s="244"/>
      <c r="AJ168" s="245"/>
      <c r="AK168" s="246"/>
      <c r="AL168" s="243"/>
      <c r="AM168" s="244"/>
      <c r="AN168" s="247"/>
      <c r="AO168" s="248"/>
      <c r="AP168" s="249"/>
      <c r="AQ168" s="79">
        <v>0</v>
      </c>
      <c r="AR168" s="80">
        <v>0</v>
      </c>
      <c r="AS168" s="80">
        <v>0</v>
      </c>
      <c r="AT168" s="80">
        <v>0</v>
      </c>
      <c r="AU168" s="80">
        <v>0</v>
      </c>
      <c r="AV168" s="80">
        <v>0</v>
      </c>
      <c r="AW168" s="80">
        <v>0</v>
      </c>
      <c r="AX168" s="80">
        <v>0</v>
      </c>
      <c r="AY168" s="80">
        <v>0</v>
      </c>
      <c r="AZ168" s="80">
        <v>0</v>
      </c>
      <c r="BA168" s="80">
        <v>0</v>
      </c>
      <c r="BB168" s="80">
        <v>0</v>
      </c>
      <c r="BC168" s="80">
        <v>100</v>
      </c>
      <c r="BD168" s="80">
        <v>0</v>
      </c>
      <c r="BE168" s="80">
        <v>0</v>
      </c>
      <c r="BF168" s="80">
        <v>0</v>
      </c>
      <c r="BG168" s="80">
        <v>0</v>
      </c>
      <c r="BH168" s="80">
        <v>0</v>
      </c>
      <c r="BI168" s="80">
        <v>0</v>
      </c>
      <c r="BJ168" s="80">
        <v>0</v>
      </c>
      <c r="BK168" s="80">
        <v>0</v>
      </c>
      <c r="BL168" s="80">
        <v>0</v>
      </c>
      <c r="BM168" s="80">
        <v>0</v>
      </c>
      <c r="BN168" s="80">
        <v>0</v>
      </c>
      <c r="BO168" s="80">
        <v>0</v>
      </c>
      <c r="BP168" s="80">
        <v>0</v>
      </c>
      <c r="BQ168" s="80">
        <v>0</v>
      </c>
      <c r="BR168" s="80">
        <v>0</v>
      </c>
      <c r="BS168" s="80">
        <v>0</v>
      </c>
      <c r="BT168" s="81">
        <f t="shared" si="46"/>
        <v>322.22222222222223</v>
      </c>
      <c r="BU168" s="64">
        <v>0</v>
      </c>
      <c r="BV168" s="1">
        <v>0</v>
      </c>
      <c r="BW168" s="226">
        <v>75</v>
      </c>
      <c r="BX168" s="1">
        <v>25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81">
        <f t="shared" si="50"/>
        <v>274.94331065759633</v>
      </c>
      <c r="FE168" s="206"/>
      <c r="FF168" s="206"/>
      <c r="FG168" s="206"/>
      <c r="FH168" s="206"/>
      <c r="FI168" s="206"/>
      <c r="FJ168" s="206"/>
      <c r="FK168" s="206"/>
      <c r="FL168" s="206"/>
      <c r="FM168" s="206"/>
      <c r="FN168" s="206"/>
      <c r="FO168" s="206"/>
      <c r="FP168" s="206"/>
      <c r="FQ168" s="206"/>
      <c r="FR168" s="206"/>
      <c r="FS168" s="206"/>
      <c r="FT168" s="206"/>
    </row>
    <row r="169" spans="1:176">
      <c r="A169" s="1">
        <v>231</v>
      </c>
      <c r="B169" s="227" t="s">
        <v>611</v>
      </c>
      <c r="C169" s="260" t="s">
        <v>612</v>
      </c>
      <c r="D169" s="250" t="s">
        <v>150</v>
      </c>
      <c r="E169" s="87"/>
      <c r="F169" s="59" t="s">
        <v>187</v>
      </c>
      <c r="G169" s="88">
        <v>72</v>
      </c>
      <c r="H169" s="60">
        <f t="shared" si="47"/>
        <v>0.72</v>
      </c>
      <c r="I169" s="37">
        <v>69</v>
      </c>
      <c r="J169" s="62">
        <f t="shared" si="48"/>
        <v>95.833333333333329</v>
      </c>
      <c r="K169" s="218" t="s">
        <v>300</v>
      </c>
      <c r="L169" s="233">
        <v>93</v>
      </c>
      <c r="M169" s="234">
        <v>92</v>
      </c>
      <c r="N169" s="234">
        <v>97</v>
      </c>
      <c r="O169" s="234">
        <v>91</v>
      </c>
      <c r="P169" s="234">
        <v>94</v>
      </c>
      <c r="Q169" s="235">
        <v>93</v>
      </c>
      <c r="R169" s="261">
        <v>10000</v>
      </c>
      <c r="S169" s="262">
        <v>50</v>
      </c>
      <c r="T169" s="262">
        <v>100</v>
      </c>
      <c r="U169" s="206"/>
      <c r="V169" s="206"/>
      <c r="W169" s="237"/>
      <c r="X169" s="64">
        <v>15</v>
      </c>
      <c r="Y169" s="1">
        <v>40</v>
      </c>
      <c r="Z169" s="9">
        <v>45</v>
      </c>
      <c r="AA169" s="205"/>
      <c r="AB169" s="124"/>
      <c r="AC169" s="238"/>
      <c r="AD169" s="239"/>
      <c r="AE169" s="240"/>
      <c r="AF169" s="241"/>
      <c r="AG169" s="242"/>
      <c r="AH169" s="243"/>
      <c r="AI169" s="244"/>
      <c r="AJ169" s="245"/>
      <c r="AK169" s="246"/>
      <c r="AL169" s="243"/>
      <c r="AM169" s="244"/>
      <c r="AN169" s="247"/>
      <c r="AO169" s="248"/>
      <c r="AP169" s="249"/>
      <c r="AQ169" s="79">
        <v>0</v>
      </c>
      <c r="AR169" s="80">
        <v>0</v>
      </c>
      <c r="AS169" s="80">
        <v>0</v>
      </c>
      <c r="AT169" s="80">
        <v>0</v>
      </c>
      <c r="AU169" s="80">
        <v>0</v>
      </c>
      <c r="AV169" s="80">
        <v>0</v>
      </c>
      <c r="AW169" s="80">
        <v>0</v>
      </c>
      <c r="AX169" s="80">
        <v>0</v>
      </c>
      <c r="AY169" s="80">
        <v>35</v>
      </c>
      <c r="AZ169" s="80">
        <v>0</v>
      </c>
      <c r="BA169" s="80">
        <v>0</v>
      </c>
      <c r="BB169" s="80">
        <v>0</v>
      </c>
      <c r="BC169" s="80">
        <v>0</v>
      </c>
      <c r="BD169" s="80">
        <v>0</v>
      </c>
      <c r="BE169" s="80">
        <v>0</v>
      </c>
      <c r="BF169" s="80">
        <v>0</v>
      </c>
      <c r="BG169" s="80">
        <v>0</v>
      </c>
      <c r="BH169" s="80">
        <v>0</v>
      </c>
      <c r="BI169" s="80">
        <v>10</v>
      </c>
      <c r="BJ169" s="80">
        <v>0</v>
      </c>
      <c r="BK169" s="80">
        <v>0</v>
      </c>
      <c r="BL169" s="80">
        <v>0</v>
      </c>
      <c r="BM169" s="80">
        <v>25</v>
      </c>
      <c r="BN169" s="80">
        <v>0</v>
      </c>
      <c r="BO169" s="80">
        <v>0</v>
      </c>
      <c r="BP169" s="80">
        <v>0</v>
      </c>
      <c r="BQ169" s="80">
        <v>30</v>
      </c>
      <c r="BR169" s="80">
        <v>0</v>
      </c>
      <c r="BS169" s="80">
        <v>0</v>
      </c>
      <c r="BT169" s="81">
        <f t="shared" si="46"/>
        <v>83.888888888888886</v>
      </c>
      <c r="BU169" s="64">
        <v>30</v>
      </c>
      <c r="BV169" s="1">
        <v>0</v>
      </c>
      <c r="BW169" s="226">
        <v>10</v>
      </c>
      <c r="BX169" s="1">
        <v>10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20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20</v>
      </c>
      <c r="CL169" s="1">
        <v>10</v>
      </c>
      <c r="CM169" s="1">
        <v>0</v>
      </c>
      <c r="CN169" s="1">
        <v>0</v>
      </c>
      <c r="CO169" s="1">
        <v>0</v>
      </c>
      <c r="CP169" s="81">
        <f t="shared" si="50"/>
        <v>72.562358276643991</v>
      </c>
      <c r="FE169" s="206"/>
      <c r="FF169" s="206"/>
      <c r="FG169" s="206"/>
      <c r="FH169" s="206"/>
      <c r="FI169" s="206"/>
      <c r="FJ169" s="206"/>
      <c r="FK169" s="206"/>
      <c r="FL169" s="206"/>
      <c r="FM169" s="206"/>
      <c r="FN169" s="206"/>
      <c r="FO169" s="206"/>
      <c r="FP169" s="206"/>
      <c r="FQ169" s="206"/>
      <c r="FR169" s="206"/>
      <c r="FS169" s="206"/>
      <c r="FT169" s="206"/>
    </row>
    <row r="170" spans="1:176">
      <c r="A170" s="1">
        <v>232</v>
      </c>
      <c r="B170" s="227" t="s">
        <v>613</v>
      </c>
      <c r="C170" s="260" t="s">
        <v>614</v>
      </c>
      <c r="D170" s="250" t="s">
        <v>615</v>
      </c>
      <c r="E170" s="87"/>
      <c r="F170" s="59" t="s">
        <v>187</v>
      </c>
      <c r="G170" s="88">
        <v>32</v>
      </c>
      <c r="H170" s="60">
        <f t="shared" si="47"/>
        <v>0.32</v>
      </c>
      <c r="I170" s="37">
        <v>24</v>
      </c>
      <c r="J170" s="62">
        <f t="shared" si="48"/>
        <v>75</v>
      </c>
      <c r="K170" s="218" t="s">
        <v>300</v>
      </c>
      <c r="L170" s="233">
        <v>92</v>
      </c>
      <c r="M170" s="234">
        <v>81</v>
      </c>
      <c r="N170" s="234">
        <v>94</v>
      </c>
      <c r="O170" s="234">
        <v>95</v>
      </c>
      <c r="P170" s="234">
        <v>96</v>
      </c>
      <c r="Q170" s="235">
        <v>94</v>
      </c>
      <c r="R170" s="261">
        <v>5000</v>
      </c>
      <c r="S170" s="262">
        <v>25</v>
      </c>
      <c r="T170" s="262">
        <v>50</v>
      </c>
      <c r="U170" s="206"/>
      <c r="V170" s="206"/>
      <c r="W170" s="237"/>
      <c r="X170" s="64">
        <v>10</v>
      </c>
      <c r="Y170" s="1">
        <v>20</v>
      </c>
      <c r="Z170" s="9">
        <v>70</v>
      </c>
      <c r="AA170" s="205"/>
      <c r="AB170" s="124"/>
      <c r="AC170" s="238"/>
      <c r="AD170" s="239"/>
      <c r="AE170" s="240"/>
      <c r="AF170" s="241"/>
      <c r="AG170" s="242"/>
      <c r="AH170" s="243"/>
      <c r="AI170" s="244"/>
      <c r="AJ170" s="245"/>
      <c r="AK170" s="246"/>
      <c r="AL170" s="243"/>
      <c r="AM170" s="244"/>
      <c r="AN170" s="247"/>
      <c r="AO170" s="248"/>
      <c r="AP170" s="249"/>
      <c r="AQ170" s="79">
        <v>0</v>
      </c>
      <c r="AR170" s="80">
        <v>0</v>
      </c>
      <c r="AS170" s="80">
        <v>0</v>
      </c>
      <c r="AT170" s="80">
        <v>0</v>
      </c>
      <c r="AU170" s="80">
        <v>0</v>
      </c>
      <c r="AV170" s="80">
        <v>0</v>
      </c>
      <c r="AW170" s="80">
        <v>0</v>
      </c>
      <c r="AX170" s="80">
        <v>0</v>
      </c>
      <c r="AY170" s="80">
        <v>50</v>
      </c>
      <c r="AZ170" s="80">
        <v>0</v>
      </c>
      <c r="BA170" s="80">
        <v>0</v>
      </c>
      <c r="BB170" s="80">
        <v>0</v>
      </c>
      <c r="BC170" s="80">
        <v>0</v>
      </c>
      <c r="BD170" s="80">
        <v>0</v>
      </c>
      <c r="BE170" s="80">
        <v>0</v>
      </c>
      <c r="BF170" s="80">
        <v>0</v>
      </c>
      <c r="BG170" s="80">
        <v>0</v>
      </c>
      <c r="BH170" s="80">
        <v>0</v>
      </c>
      <c r="BI170" s="80">
        <v>0</v>
      </c>
      <c r="BJ170" s="80">
        <v>0</v>
      </c>
      <c r="BK170" s="80">
        <v>0</v>
      </c>
      <c r="BL170" s="80">
        <v>0</v>
      </c>
      <c r="BM170" s="80">
        <v>10</v>
      </c>
      <c r="BN170" s="80">
        <v>0</v>
      </c>
      <c r="BO170" s="80">
        <v>0</v>
      </c>
      <c r="BP170" s="80">
        <v>0</v>
      </c>
      <c r="BQ170" s="80">
        <v>40</v>
      </c>
      <c r="BR170" s="80">
        <v>0</v>
      </c>
      <c r="BS170" s="80">
        <v>0</v>
      </c>
      <c r="BT170" s="81">
        <f t="shared" si="46"/>
        <v>128.88888888888889</v>
      </c>
      <c r="BU170" s="64">
        <v>15</v>
      </c>
      <c r="BV170" s="1">
        <v>0</v>
      </c>
      <c r="BW170" s="226">
        <v>25</v>
      </c>
      <c r="BX170" s="1">
        <v>15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20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15</v>
      </c>
      <c r="CM170" s="1">
        <v>10</v>
      </c>
      <c r="CN170" s="1">
        <v>0</v>
      </c>
      <c r="CO170" s="1">
        <v>0</v>
      </c>
      <c r="CP170" s="81">
        <f t="shared" si="50"/>
        <v>63.038548752834458</v>
      </c>
      <c r="FE170" s="206"/>
      <c r="FF170" s="206"/>
      <c r="FG170" s="206"/>
      <c r="FH170" s="206"/>
      <c r="FI170" s="206"/>
      <c r="FJ170" s="206"/>
      <c r="FK170" s="206"/>
      <c r="FL170" s="206"/>
      <c r="FM170" s="206"/>
      <c r="FN170" s="206"/>
      <c r="FO170" s="206"/>
      <c r="FP170" s="206"/>
      <c r="FQ170" s="206"/>
      <c r="FR170" s="206"/>
      <c r="FS170" s="206"/>
      <c r="FT170" s="206"/>
    </row>
    <row r="171" spans="1:176">
      <c r="A171" s="1">
        <v>233</v>
      </c>
      <c r="B171" s="227" t="s">
        <v>616</v>
      </c>
      <c r="C171" s="260" t="s">
        <v>617</v>
      </c>
      <c r="D171" s="250" t="s">
        <v>515</v>
      </c>
      <c r="E171" s="87"/>
      <c r="F171" s="59" t="s">
        <v>187</v>
      </c>
      <c r="G171" s="88">
        <v>146</v>
      </c>
      <c r="H171" s="60">
        <f t="shared" si="47"/>
        <v>1.46</v>
      </c>
      <c r="I171" s="37">
        <v>143</v>
      </c>
      <c r="J171" s="62">
        <f t="shared" si="48"/>
        <v>97.945205479452056</v>
      </c>
      <c r="K171" s="218" t="s">
        <v>300</v>
      </c>
      <c r="L171" s="233">
        <v>97</v>
      </c>
      <c r="M171" s="234">
        <v>96</v>
      </c>
      <c r="N171" s="234">
        <v>97</v>
      </c>
      <c r="O171" s="234">
        <v>97</v>
      </c>
      <c r="P171" s="234">
        <v>96</v>
      </c>
      <c r="Q171" s="235">
        <v>98</v>
      </c>
      <c r="R171" s="261">
        <v>10000</v>
      </c>
      <c r="S171" s="262">
        <v>50</v>
      </c>
      <c r="T171" s="262">
        <v>100</v>
      </c>
      <c r="U171" s="206"/>
      <c r="V171" s="206"/>
      <c r="W171" s="237"/>
      <c r="X171" s="64">
        <v>10</v>
      </c>
      <c r="Y171" s="1">
        <v>20</v>
      </c>
      <c r="Z171" s="9">
        <v>70</v>
      </c>
      <c r="AA171" s="205"/>
      <c r="AB171" s="124"/>
      <c r="AC171" s="238"/>
      <c r="AD171" s="239"/>
      <c r="AE171" s="240"/>
      <c r="AF171" s="241"/>
      <c r="AG171" s="242"/>
      <c r="AH171" s="243"/>
      <c r="AI171" s="244"/>
      <c r="AJ171" s="245"/>
      <c r="AK171" s="246"/>
      <c r="AL171" s="243"/>
      <c r="AM171" s="244"/>
      <c r="AN171" s="247"/>
      <c r="AO171" s="248"/>
      <c r="AP171" s="249"/>
      <c r="AQ171" s="79">
        <v>0</v>
      </c>
      <c r="AR171" s="80">
        <v>0</v>
      </c>
      <c r="AS171" s="80">
        <v>0</v>
      </c>
      <c r="AT171" s="80">
        <v>0</v>
      </c>
      <c r="AU171" s="80">
        <v>0</v>
      </c>
      <c r="AV171" s="80">
        <v>0</v>
      </c>
      <c r="AW171" s="80">
        <v>0</v>
      </c>
      <c r="AX171" s="80">
        <v>0</v>
      </c>
      <c r="AY171" s="80">
        <v>20</v>
      </c>
      <c r="AZ171" s="80">
        <v>0</v>
      </c>
      <c r="BA171" s="80">
        <v>0</v>
      </c>
      <c r="BB171" s="80">
        <v>0</v>
      </c>
      <c r="BC171" s="80">
        <v>0</v>
      </c>
      <c r="BD171" s="80">
        <v>0</v>
      </c>
      <c r="BE171" s="80">
        <v>0</v>
      </c>
      <c r="BF171" s="80">
        <v>0</v>
      </c>
      <c r="BG171" s="80">
        <v>0</v>
      </c>
      <c r="BH171" s="80">
        <v>0</v>
      </c>
      <c r="BI171" s="80">
        <v>0</v>
      </c>
      <c r="BJ171" s="80">
        <v>0</v>
      </c>
      <c r="BK171" s="80">
        <v>0</v>
      </c>
      <c r="BL171" s="80">
        <v>0</v>
      </c>
      <c r="BM171" s="80">
        <v>50</v>
      </c>
      <c r="BN171" s="80">
        <v>0</v>
      </c>
      <c r="BO171" s="80">
        <v>0</v>
      </c>
      <c r="BP171" s="80">
        <v>0</v>
      </c>
      <c r="BQ171" s="80">
        <v>30</v>
      </c>
      <c r="BR171" s="80">
        <v>0</v>
      </c>
      <c r="BS171" s="80">
        <v>0</v>
      </c>
      <c r="BT171" s="81">
        <f t="shared" si="46"/>
        <v>115.55555555555556</v>
      </c>
      <c r="BU171" s="64">
        <v>0</v>
      </c>
      <c r="BV171" s="1">
        <v>0</v>
      </c>
      <c r="BW171" s="1">
        <v>0</v>
      </c>
      <c r="BX171" s="1">
        <v>0</v>
      </c>
      <c r="BY171" s="1">
        <v>20</v>
      </c>
      <c r="BZ171" s="1">
        <v>0</v>
      </c>
      <c r="CA171" s="1">
        <v>0</v>
      </c>
      <c r="CB171" s="1">
        <v>0</v>
      </c>
      <c r="CC171" s="1">
        <v>0</v>
      </c>
      <c r="CD171" s="1">
        <v>20</v>
      </c>
      <c r="CE171" s="1">
        <v>20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20</v>
      </c>
      <c r="CL171" s="1">
        <v>20</v>
      </c>
      <c r="CM171" s="1">
        <v>0</v>
      </c>
      <c r="CN171" s="1">
        <v>0</v>
      </c>
      <c r="CO171" s="1">
        <v>0</v>
      </c>
      <c r="CP171" s="81">
        <f t="shared" si="50"/>
        <v>72.562358276643991</v>
      </c>
      <c r="FE171" s="206"/>
      <c r="FF171" s="206"/>
      <c r="FG171" s="206"/>
      <c r="FH171" s="206"/>
      <c r="FI171" s="206"/>
      <c r="FJ171" s="206"/>
      <c r="FK171" s="206"/>
      <c r="FL171" s="206"/>
      <c r="FM171" s="206"/>
      <c r="FN171" s="206"/>
      <c r="FO171" s="206"/>
      <c r="FP171" s="206"/>
      <c r="FQ171" s="206"/>
      <c r="FR171" s="206"/>
      <c r="FS171" s="206"/>
      <c r="FT171" s="206"/>
    </row>
    <row r="172" spans="1:176">
      <c r="A172" s="1">
        <v>234</v>
      </c>
      <c r="B172" s="227" t="s">
        <v>618</v>
      </c>
      <c r="C172" s="260" t="s">
        <v>619</v>
      </c>
      <c r="D172" s="250" t="s">
        <v>146</v>
      </c>
      <c r="E172" s="87"/>
      <c r="F172" s="59" t="s">
        <v>120</v>
      </c>
      <c r="G172" s="88">
        <v>261</v>
      </c>
      <c r="H172" s="60">
        <f t="shared" si="47"/>
        <v>2.61</v>
      </c>
      <c r="I172" s="37">
        <v>206</v>
      </c>
      <c r="J172" s="62">
        <f t="shared" si="48"/>
        <v>78.927203065134094</v>
      </c>
      <c r="K172" s="218" t="s">
        <v>171</v>
      </c>
      <c r="L172" s="233">
        <v>90</v>
      </c>
      <c r="M172" s="234">
        <v>92</v>
      </c>
      <c r="N172" s="234">
        <v>91</v>
      </c>
      <c r="O172" s="234">
        <v>87</v>
      </c>
      <c r="P172" s="234">
        <v>89</v>
      </c>
      <c r="Q172" s="235">
        <v>93</v>
      </c>
      <c r="R172" s="261">
        <v>5000</v>
      </c>
      <c r="S172" s="262">
        <v>25</v>
      </c>
      <c r="T172" s="262">
        <v>50</v>
      </c>
      <c r="U172" s="291">
        <v>19.899999999999999</v>
      </c>
      <c r="V172" s="291">
        <v>8.5</v>
      </c>
      <c r="W172" s="292">
        <v>8.9</v>
      </c>
      <c r="X172" s="64">
        <v>30</v>
      </c>
      <c r="Y172" s="1">
        <v>40</v>
      </c>
      <c r="Z172" s="9">
        <v>30</v>
      </c>
      <c r="AA172" s="205"/>
      <c r="AB172" s="124"/>
      <c r="AC172" s="238"/>
      <c r="AD172" s="239"/>
      <c r="AE172" s="240"/>
      <c r="AF172" s="241"/>
      <c r="AG172" s="242"/>
      <c r="AH172" s="243"/>
      <c r="AI172" s="244"/>
      <c r="AJ172" s="31">
        <v>4</v>
      </c>
      <c r="AK172" s="246"/>
      <c r="AL172" s="243">
        <v>14</v>
      </c>
      <c r="AM172" s="244"/>
      <c r="AN172" s="247"/>
      <c r="AO172" s="248"/>
      <c r="AP172" s="249"/>
      <c r="AQ172" s="79">
        <v>0</v>
      </c>
      <c r="AR172" s="80">
        <v>0</v>
      </c>
      <c r="AS172" s="80">
        <v>0</v>
      </c>
      <c r="AT172" s="80">
        <v>0</v>
      </c>
      <c r="AU172" s="80">
        <v>0</v>
      </c>
      <c r="AV172" s="80">
        <v>0</v>
      </c>
      <c r="AW172" s="80">
        <v>0</v>
      </c>
      <c r="AX172" s="80">
        <v>0</v>
      </c>
      <c r="AY172" s="80">
        <v>35</v>
      </c>
      <c r="AZ172" s="80">
        <v>0</v>
      </c>
      <c r="BA172" s="80">
        <v>10</v>
      </c>
      <c r="BB172" s="80">
        <v>0</v>
      </c>
      <c r="BC172" s="80">
        <v>10</v>
      </c>
      <c r="BD172" s="80">
        <v>0</v>
      </c>
      <c r="BE172" s="80">
        <v>0</v>
      </c>
      <c r="BF172" s="80">
        <v>0</v>
      </c>
      <c r="BG172" s="80">
        <v>0</v>
      </c>
      <c r="BH172" s="80">
        <v>0</v>
      </c>
      <c r="BI172" s="80">
        <v>0</v>
      </c>
      <c r="BJ172" s="80">
        <v>0</v>
      </c>
      <c r="BK172" s="80">
        <v>0</v>
      </c>
      <c r="BL172" s="80">
        <v>0</v>
      </c>
      <c r="BM172" s="80">
        <v>0</v>
      </c>
      <c r="BN172" s="80">
        <v>0</v>
      </c>
      <c r="BO172" s="80">
        <v>30</v>
      </c>
      <c r="BP172" s="80">
        <v>0</v>
      </c>
      <c r="BQ172" s="80">
        <v>15</v>
      </c>
      <c r="BR172" s="80">
        <v>0</v>
      </c>
      <c r="BS172" s="80">
        <v>0</v>
      </c>
      <c r="BT172" s="81">
        <f t="shared" si="46"/>
        <v>73.888888888888886</v>
      </c>
      <c r="BU172" s="64">
        <v>0</v>
      </c>
      <c r="BV172" s="1">
        <v>0</v>
      </c>
      <c r="BW172" s="226">
        <v>0</v>
      </c>
      <c r="BX172" s="1">
        <v>35</v>
      </c>
      <c r="BY172" s="1">
        <v>0</v>
      </c>
      <c r="BZ172" s="1">
        <v>0</v>
      </c>
      <c r="CA172" s="1">
        <v>15</v>
      </c>
      <c r="CB172" s="1">
        <v>0</v>
      </c>
      <c r="CC172" s="1">
        <v>0</v>
      </c>
      <c r="CD172" s="1">
        <v>10</v>
      </c>
      <c r="CE172" s="1">
        <v>15</v>
      </c>
      <c r="CF172" s="1">
        <v>0</v>
      </c>
      <c r="CG172" s="1">
        <v>0</v>
      </c>
      <c r="CH172" s="1">
        <v>10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15</v>
      </c>
      <c r="CP172" s="81">
        <f t="shared" si="50"/>
        <v>77.32426303854875</v>
      </c>
      <c r="FE172" s="206"/>
      <c r="FF172" s="206"/>
      <c r="FG172" s="206"/>
      <c r="FH172" s="206"/>
      <c r="FI172" s="206"/>
      <c r="FJ172" s="206"/>
      <c r="FK172" s="206"/>
      <c r="FL172" s="206"/>
      <c r="FM172" s="206"/>
      <c r="FN172" s="206"/>
      <c r="FO172" s="206"/>
      <c r="FP172" s="206"/>
      <c r="FQ172" s="206"/>
      <c r="FR172" s="206"/>
      <c r="FS172" s="206"/>
      <c r="FT172" s="206"/>
    </row>
    <row r="173" spans="1:176">
      <c r="A173" s="1">
        <v>235</v>
      </c>
      <c r="B173" s="227" t="s">
        <v>620</v>
      </c>
      <c r="C173" s="260" t="s">
        <v>621</v>
      </c>
      <c r="D173" s="262" t="s">
        <v>150</v>
      </c>
      <c r="E173" s="266"/>
      <c r="F173" s="59" t="s">
        <v>120</v>
      </c>
      <c r="G173" s="267">
        <v>188</v>
      </c>
      <c r="H173" s="60">
        <f t="shared" si="47"/>
        <v>1.88</v>
      </c>
      <c r="I173" s="232">
        <v>182</v>
      </c>
      <c r="J173" s="62">
        <f t="shared" si="48"/>
        <v>96.808510638297875</v>
      </c>
      <c r="K173" s="218" t="s">
        <v>171</v>
      </c>
      <c r="L173" s="233">
        <v>94</v>
      </c>
      <c r="M173" s="234">
        <v>91</v>
      </c>
      <c r="N173" s="234">
        <v>96</v>
      </c>
      <c r="O173" s="234">
        <v>93</v>
      </c>
      <c r="P173" s="234">
        <v>95</v>
      </c>
      <c r="Q173" s="235">
        <v>95</v>
      </c>
      <c r="R173" s="261">
        <v>10</v>
      </c>
      <c r="S173" s="262">
        <v>25</v>
      </c>
      <c r="T173" s="262">
        <v>50</v>
      </c>
      <c r="U173" s="206">
        <v>19</v>
      </c>
      <c r="V173" s="206">
        <v>8.1999999999999993</v>
      </c>
      <c r="W173" s="237">
        <v>8.9</v>
      </c>
      <c r="X173" s="64">
        <v>20</v>
      </c>
      <c r="Y173" s="1">
        <v>40</v>
      </c>
      <c r="Z173" s="9">
        <v>40</v>
      </c>
      <c r="AA173" s="205"/>
      <c r="AB173" s="124"/>
      <c r="AC173" s="238"/>
      <c r="AD173" s="25">
        <v>4</v>
      </c>
      <c r="AE173" s="268">
        <v>11</v>
      </c>
      <c r="AF173" s="241"/>
      <c r="AG173" s="242"/>
      <c r="AH173" s="243"/>
      <c r="AI173" s="244"/>
      <c r="AJ173" s="245"/>
      <c r="AK173" s="246"/>
      <c r="AL173" s="243"/>
      <c r="AM173" s="244"/>
      <c r="AN173" s="247"/>
      <c r="AO173" s="77">
        <v>1</v>
      </c>
      <c r="AP173" s="249"/>
      <c r="AQ173" s="79">
        <v>0</v>
      </c>
      <c r="AR173" s="80">
        <v>0</v>
      </c>
      <c r="AS173" s="80">
        <v>0</v>
      </c>
      <c r="AT173" s="80">
        <v>0</v>
      </c>
      <c r="AU173" s="80">
        <v>0</v>
      </c>
      <c r="AV173" s="80">
        <v>0</v>
      </c>
      <c r="AW173" s="80">
        <v>0</v>
      </c>
      <c r="AX173" s="80">
        <v>0</v>
      </c>
      <c r="AY173" s="80">
        <v>20</v>
      </c>
      <c r="AZ173" s="80">
        <v>0</v>
      </c>
      <c r="BA173" s="80">
        <v>0</v>
      </c>
      <c r="BB173" s="80">
        <v>25</v>
      </c>
      <c r="BC173" s="80">
        <v>0</v>
      </c>
      <c r="BD173" s="80">
        <v>25</v>
      </c>
      <c r="BE173" s="80">
        <v>0</v>
      </c>
      <c r="BF173" s="80">
        <v>0</v>
      </c>
      <c r="BG173" s="80">
        <v>0</v>
      </c>
      <c r="BH173" s="80">
        <v>0</v>
      </c>
      <c r="BI173" s="80">
        <v>0</v>
      </c>
      <c r="BJ173" s="80">
        <v>30</v>
      </c>
      <c r="BK173" s="80">
        <v>0</v>
      </c>
      <c r="BL173" s="80">
        <v>0</v>
      </c>
      <c r="BM173" s="80">
        <v>0</v>
      </c>
      <c r="BN173" s="80">
        <v>0</v>
      </c>
      <c r="BO173" s="80">
        <v>0</v>
      </c>
      <c r="BP173" s="80">
        <v>0</v>
      </c>
      <c r="BQ173" s="80">
        <v>0</v>
      </c>
      <c r="BR173" s="80">
        <v>0</v>
      </c>
      <c r="BS173" s="80">
        <v>0</v>
      </c>
      <c r="BT173" s="81">
        <f t="shared" si="46"/>
        <v>73.888888888888886</v>
      </c>
      <c r="BU173" s="64">
        <v>0</v>
      </c>
      <c r="BV173" s="1">
        <v>10</v>
      </c>
      <c r="BW173" s="226">
        <v>10</v>
      </c>
      <c r="BX173" s="1">
        <v>15</v>
      </c>
      <c r="BY173" s="1">
        <v>15</v>
      </c>
      <c r="BZ173" s="1">
        <v>25</v>
      </c>
      <c r="CA173" s="1">
        <v>0</v>
      </c>
      <c r="CB173" s="1">
        <v>0</v>
      </c>
      <c r="CC173" s="1">
        <v>0</v>
      </c>
      <c r="CD173" s="1">
        <v>10</v>
      </c>
      <c r="CE173" s="1">
        <v>0</v>
      </c>
      <c r="CF173" s="1">
        <v>0</v>
      </c>
      <c r="CG173" s="1">
        <v>15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81">
        <f t="shared" si="50"/>
        <v>53.51473922902494</v>
      </c>
      <c r="FE173" s="206"/>
      <c r="FF173" s="206"/>
      <c r="FG173" s="206"/>
      <c r="FH173" s="206"/>
      <c r="FI173" s="206"/>
      <c r="FJ173" s="206"/>
      <c r="FK173" s="206"/>
      <c r="FL173" s="206"/>
      <c r="FM173" s="206"/>
      <c r="FN173" s="206"/>
      <c r="FO173" s="206"/>
      <c r="FP173" s="206"/>
      <c r="FQ173" s="206"/>
      <c r="FR173" s="206"/>
      <c r="FS173" s="206"/>
      <c r="FT173" s="206"/>
    </row>
    <row r="174" spans="1:176">
      <c r="A174" s="1">
        <v>236</v>
      </c>
      <c r="B174" s="227" t="s">
        <v>622</v>
      </c>
      <c r="C174" s="260" t="s">
        <v>623</v>
      </c>
      <c r="D174" s="250" t="s">
        <v>624</v>
      </c>
      <c r="E174" s="87"/>
      <c r="F174" s="59" t="s">
        <v>187</v>
      </c>
      <c r="G174" s="88">
        <v>205</v>
      </c>
      <c r="H174" s="60">
        <f t="shared" si="47"/>
        <v>2.0499999999999998</v>
      </c>
      <c r="I174" s="37">
        <v>184</v>
      </c>
      <c r="J174" s="62">
        <f t="shared" si="48"/>
        <v>89.756097560975604</v>
      </c>
      <c r="K174" s="218" t="s">
        <v>171</v>
      </c>
      <c r="L174" s="233">
        <v>91</v>
      </c>
      <c r="M174" s="234">
        <v>90</v>
      </c>
      <c r="N174" s="234">
        <v>97</v>
      </c>
      <c r="O174" s="234">
        <v>84</v>
      </c>
      <c r="P174" s="234">
        <v>90</v>
      </c>
      <c r="Q174" s="235">
        <v>92</v>
      </c>
      <c r="R174" s="261"/>
      <c r="S174" s="262">
        <v>50</v>
      </c>
      <c r="T174" s="262">
        <v>100</v>
      </c>
      <c r="U174" s="206"/>
      <c r="V174" s="206"/>
      <c r="W174" s="237"/>
      <c r="X174" s="64">
        <v>30</v>
      </c>
      <c r="Y174" s="1">
        <v>50</v>
      </c>
      <c r="Z174" s="9">
        <v>20</v>
      </c>
      <c r="AA174" s="205"/>
      <c r="AB174" s="124"/>
      <c r="AC174" s="238"/>
      <c r="AD174" s="239"/>
      <c r="AE174" s="240"/>
      <c r="AF174" s="241"/>
      <c r="AG174" s="242"/>
      <c r="AH174" s="243"/>
      <c r="AI174" s="244"/>
      <c r="AJ174" s="245"/>
      <c r="AK174" s="246"/>
      <c r="AL174" s="243"/>
      <c r="AM174" s="244"/>
      <c r="AN174" s="247"/>
      <c r="AO174" s="248"/>
      <c r="AP174" s="249"/>
      <c r="AQ174" s="79">
        <v>0</v>
      </c>
      <c r="AR174" s="80">
        <v>0</v>
      </c>
      <c r="AS174" s="80">
        <v>0</v>
      </c>
      <c r="AT174" s="80">
        <v>0</v>
      </c>
      <c r="AU174" s="80">
        <v>0</v>
      </c>
      <c r="AV174" s="80">
        <v>0</v>
      </c>
      <c r="AW174" s="80">
        <v>0</v>
      </c>
      <c r="AX174" s="80">
        <v>0</v>
      </c>
      <c r="AY174" s="80">
        <v>15</v>
      </c>
      <c r="AZ174" s="80">
        <v>10</v>
      </c>
      <c r="BA174" s="80">
        <v>0</v>
      </c>
      <c r="BB174" s="80">
        <v>0</v>
      </c>
      <c r="BC174" s="80">
        <v>0</v>
      </c>
      <c r="BD174" s="80">
        <v>10</v>
      </c>
      <c r="BE174" s="80">
        <v>20</v>
      </c>
      <c r="BF174" s="80">
        <v>0</v>
      </c>
      <c r="BG174" s="80">
        <v>0</v>
      </c>
      <c r="BH174" s="80">
        <v>0</v>
      </c>
      <c r="BI174" s="80">
        <v>0</v>
      </c>
      <c r="BJ174" s="80">
        <v>10</v>
      </c>
      <c r="BK174" s="80">
        <v>0</v>
      </c>
      <c r="BL174" s="80">
        <v>0</v>
      </c>
      <c r="BM174" s="80">
        <v>20</v>
      </c>
      <c r="BN174" s="80">
        <v>0</v>
      </c>
      <c r="BO174" s="80">
        <v>0</v>
      </c>
      <c r="BP174" s="80">
        <v>0</v>
      </c>
      <c r="BQ174" s="80">
        <v>15</v>
      </c>
      <c r="BR174" s="80">
        <v>0</v>
      </c>
      <c r="BS174" s="80">
        <v>0</v>
      </c>
      <c r="BT174" s="81">
        <f t="shared" si="46"/>
        <v>40.555555555555557</v>
      </c>
      <c r="BU174" s="64">
        <v>0</v>
      </c>
      <c r="BV174" s="1">
        <v>0</v>
      </c>
      <c r="BW174" s="226">
        <v>20</v>
      </c>
      <c r="BX174" s="1">
        <v>0</v>
      </c>
      <c r="BY174" s="1">
        <v>0</v>
      </c>
      <c r="BZ174" s="1">
        <v>0</v>
      </c>
      <c r="CA174" s="1">
        <v>20</v>
      </c>
      <c r="CB174" s="1">
        <v>20</v>
      </c>
      <c r="CC174" s="1">
        <v>0</v>
      </c>
      <c r="CD174" s="1">
        <v>40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81">
        <f t="shared" si="50"/>
        <v>110.65759637188209</v>
      </c>
      <c r="FE174" s="206"/>
      <c r="FF174" s="206"/>
      <c r="FG174" s="206"/>
      <c r="FH174" s="206"/>
      <c r="FI174" s="206"/>
      <c r="FJ174" s="206"/>
      <c r="FK174" s="206"/>
      <c r="FL174" s="206"/>
      <c r="FM174" s="206"/>
      <c r="FN174" s="206"/>
      <c r="FO174" s="206"/>
      <c r="FP174" s="206"/>
      <c r="FQ174" s="206"/>
      <c r="FR174" s="206"/>
      <c r="FS174" s="206"/>
      <c r="FT174" s="206"/>
    </row>
    <row r="175" spans="1:176">
      <c r="A175" s="1">
        <v>238</v>
      </c>
      <c r="B175" s="227" t="s">
        <v>627</v>
      </c>
      <c r="C175" s="260" t="s">
        <v>628</v>
      </c>
      <c r="D175" s="262" t="s">
        <v>150</v>
      </c>
      <c r="E175" s="266"/>
      <c r="F175" s="59" t="s">
        <v>187</v>
      </c>
      <c r="G175" s="267">
        <v>183</v>
      </c>
      <c r="H175" s="60">
        <f t="shared" si="47"/>
        <v>1.83</v>
      </c>
      <c r="I175" s="232">
        <v>160</v>
      </c>
      <c r="J175" s="62">
        <f t="shared" si="48"/>
        <v>87.431693989071036</v>
      </c>
      <c r="K175" s="218" t="s">
        <v>171</v>
      </c>
      <c r="L175" s="233">
        <v>91</v>
      </c>
      <c r="M175" s="234">
        <v>86</v>
      </c>
      <c r="N175" s="234">
        <v>96</v>
      </c>
      <c r="O175" s="234">
        <v>89</v>
      </c>
      <c r="P175" s="234">
        <v>90</v>
      </c>
      <c r="Q175" s="235">
        <v>94</v>
      </c>
      <c r="R175" s="261">
        <v>25000</v>
      </c>
      <c r="S175" s="262">
        <v>25</v>
      </c>
      <c r="T175" s="262">
        <v>50</v>
      </c>
      <c r="U175" s="206">
        <v>20</v>
      </c>
      <c r="V175" s="206">
        <v>8.5</v>
      </c>
      <c r="W175" s="237">
        <v>9.4</v>
      </c>
      <c r="X175" s="64">
        <v>10</v>
      </c>
      <c r="Y175" s="1">
        <v>30</v>
      </c>
      <c r="Z175" s="9">
        <v>60</v>
      </c>
      <c r="AA175" s="205"/>
      <c r="AB175" s="124"/>
      <c r="AC175" s="67">
        <v>3</v>
      </c>
      <c r="AD175" s="239"/>
      <c r="AE175" s="240"/>
      <c r="AF175" s="27">
        <v>7</v>
      </c>
      <c r="AG175" s="242"/>
      <c r="AH175" s="243"/>
      <c r="AI175" s="244"/>
      <c r="AJ175" s="245"/>
      <c r="AK175" s="246"/>
      <c r="AL175" s="243"/>
      <c r="AM175" s="244"/>
      <c r="AN175" s="247"/>
      <c r="AO175" s="248"/>
      <c r="AP175" s="249"/>
      <c r="AQ175" s="79">
        <v>0</v>
      </c>
      <c r="AR175" s="80">
        <v>0</v>
      </c>
      <c r="AS175" s="80">
        <v>0</v>
      </c>
      <c r="AT175" s="80">
        <v>0</v>
      </c>
      <c r="AU175" s="80">
        <v>0</v>
      </c>
      <c r="AV175" s="80">
        <v>0</v>
      </c>
      <c r="AW175" s="80">
        <v>0</v>
      </c>
      <c r="AX175" s="80">
        <v>0</v>
      </c>
      <c r="AY175" s="80">
        <v>20</v>
      </c>
      <c r="AZ175" s="80">
        <v>0</v>
      </c>
      <c r="BA175" s="80">
        <v>0</v>
      </c>
      <c r="BB175" s="80">
        <v>0</v>
      </c>
      <c r="BC175" s="80">
        <v>0</v>
      </c>
      <c r="BD175" s="80">
        <v>0</v>
      </c>
      <c r="BE175" s="80">
        <v>20</v>
      </c>
      <c r="BF175" s="80">
        <v>0</v>
      </c>
      <c r="BG175" s="80">
        <v>0</v>
      </c>
      <c r="BH175" s="80">
        <v>0</v>
      </c>
      <c r="BI175" s="80">
        <v>0</v>
      </c>
      <c r="BJ175" s="80">
        <v>0</v>
      </c>
      <c r="BK175" s="80">
        <v>0</v>
      </c>
      <c r="BL175" s="80">
        <v>0</v>
      </c>
      <c r="BM175" s="80">
        <v>50</v>
      </c>
      <c r="BN175" s="80">
        <v>0</v>
      </c>
      <c r="BO175" s="80">
        <v>0</v>
      </c>
      <c r="BP175" s="80">
        <v>0</v>
      </c>
      <c r="BQ175" s="80">
        <v>10</v>
      </c>
      <c r="BR175" s="80">
        <v>0</v>
      </c>
      <c r="BS175" s="80">
        <v>0</v>
      </c>
      <c r="BT175" s="81">
        <f t="shared" si="46"/>
        <v>102.22222222222221</v>
      </c>
      <c r="BU175" s="64">
        <v>0</v>
      </c>
      <c r="BV175" s="1">
        <v>0</v>
      </c>
      <c r="BW175" s="226">
        <v>10</v>
      </c>
      <c r="BX175" s="1">
        <v>0</v>
      </c>
      <c r="BY175" s="1">
        <v>10</v>
      </c>
      <c r="BZ175" s="1">
        <v>0</v>
      </c>
      <c r="CA175" s="1">
        <v>0</v>
      </c>
      <c r="CB175" s="1">
        <v>0</v>
      </c>
      <c r="CC175" s="1">
        <v>0</v>
      </c>
      <c r="CD175" s="1">
        <v>40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40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81">
        <f t="shared" si="50"/>
        <v>139.22902494331066</v>
      </c>
      <c r="FE175" s="206"/>
      <c r="FF175" s="206"/>
      <c r="FG175" s="206"/>
      <c r="FH175" s="206"/>
      <c r="FI175" s="206"/>
      <c r="FJ175" s="206"/>
      <c r="FK175" s="206"/>
      <c r="FL175" s="206"/>
      <c r="FM175" s="206"/>
      <c r="FN175" s="206"/>
      <c r="FO175" s="206"/>
      <c r="FP175" s="206"/>
      <c r="FQ175" s="206"/>
      <c r="FR175" s="206"/>
      <c r="FS175" s="206"/>
      <c r="FT175" s="206"/>
    </row>
    <row r="176" spans="1:176">
      <c r="A176" s="1">
        <v>239</v>
      </c>
      <c r="B176" s="227" t="s">
        <v>629</v>
      </c>
      <c r="C176" s="260" t="s">
        <v>630</v>
      </c>
      <c r="D176" s="250" t="s">
        <v>254</v>
      </c>
      <c r="E176" s="87" t="s">
        <v>631</v>
      </c>
      <c r="F176" s="59" t="s">
        <v>187</v>
      </c>
      <c r="G176" s="88">
        <v>85</v>
      </c>
      <c r="H176" s="60">
        <f t="shared" si="47"/>
        <v>0.85</v>
      </c>
      <c r="I176" s="37">
        <v>79</v>
      </c>
      <c r="J176" s="62">
        <f t="shared" si="48"/>
        <v>92.941176470588232</v>
      </c>
      <c r="K176" s="218" t="s">
        <v>300</v>
      </c>
      <c r="L176" s="233">
        <v>82</v>
      </c>
      <c r="M176" s="234">
        <v>76</v>
      </c>
      <c r="N176" s="234">
        <v>86</v>
      </c>
      <c r="O176" s="234">
        <v>78</v>
      </c>
      <c r="P176" s="234">
        <v>85</v>
      </c>
      <c r="Q176" s="235">
        <v>85</v>
      </c>
      <c r="R176" s="261">
        <v>1000</v>
      </c>
      <c r="S176" s="262">
        <v>25</v>
      </c>
      <c r="T176" s="262">
        <v>50</v>
      </c>
      <c r="U176" s="206"/>
      <c r="V176" s="206"/>
      <c r="W176" s="237"/>
      <c r="X176" s="64">
        <v>15</v>
      </c>
      <c r="Y176" s="1">
        <v>75</v>
      </c>
      <c r="Z176" s="9">
        <v>10</v>
      </c>
      <c r="AA176" s="205"/>
      <c r="AB176" s="124"/>
      <c r="AC176" s="238"/>
      <c r="AD176" s="239"/>
      <c r="AE176" s="240"/>
      <c r="AF176" s="241"/>
      <c r="AG176" s="242"/>
      <c r="AH176" s="243"/>
      <c r="AI176" s="244"/>
      <c r="AJ176" s="245"/>
      <c r="AK176" s="246"/>
      <c r="AL176" s="243"/>
      <c r="AM176" s="244"/>
      <c r="AN176" s="247"/>
      <c r="AO176" s="248"/>
      <c r="AP176" s="249"/>
      <c r="AQ176" s="79">
        <v>0</v>
      </c>
      <c r="AR176" s="80">
        <v>0</v>
      </c>
      <c r="AS176" s="80">
        <v>0</v>
      </c>
      <c r="AT176" s="80">
        <v>0</v>
      </c>
      <c r="AU176" s="80">
        <v>0</v>
      </c>
      <c r="AV176" s="80">
        <v>0</v>
      </c>
      <c r="AW176" s="80">
        <v>0</v>
      </c>
      <c r="AX176" s="80">
        <v>0</v>
      </c>
      <c r="AY176" s="80">
        <v>0</v>
      </c>
      <c r="AZ176" s="80">
        <v>0</v>
      </c>
      <c r="BA176" s="80">
        <v>0</v>
      </c>
      <c r="BB176" s="80">
        <v>0</v>
      </c>
      <c r="BC176" s="80">
        <v>100</v>
      </c>
      <c r="BD176" s="80">
        <v>0</v>
      </c>
      <c r="BE176" s="80">
        <v>0</v>
      </c>
      <c r="BF176" s="80">
        <v>0</v>
      </c>
      <c r="BG176" s="80">
        <v>0</v>
      </c>
      <c r="BH176" s="80">
        <v>0</v>
      </c>
      <c r="BI176" s="80">
        <v>0</v>
      </c>
      <c r="BJ176" s="80">
        <v>0</v>
      </c>
      <c r="BK176" s="80">
        <v>0</v>
      </c>
      <c r="BL176" s="80">
        <v>0</v>
      </c>
      <c r="BM176" s="80">
        <v>0</v>
      </c>
      <c r="BN176" s="80">
        <v>0</v>
      </c>
      <c r="BO176" s="80">
        <v>0</v>
      </c>
      <c r="BP176" s="80">
        <v>0</v>
      </c>
      <c r="BQ176" s="80">
        <v>0</v>
      </c>
      <c r="BR176" s="80">
        <v>0</v>
      </c>
      <c r="BS176" s="80">
        <v>0</v>
      </c>
      <c r="BT176" s="81">
        <f t="shared" si="46"/>
        <v>322.22222222222223</v>
      </c>
      <c r="BU176" s="64">
        <v>30</v>
      </c>
      <c r="BV176" s="1">
        <v>0</v>
      </c>
      <c r="BW176" s="226">
        <v>0</v>
      </c>
      <c r="BX176" s="1">
        <v>35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15</v>
      </c>
      <c r="CE176" s="1">
        <v>0</v>
      </c>
      <c r="CF176" s="1">
        <v>0</v>
      </c>
      <c r="CG176" s="1">
        <v>0</v>
      </c>
      <c r="CH176" s="1">
        <v>10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10</v>
      </c>
      <c r="CP176" s="81">
        <f t="shared" si="50"/>
        <v>98.752834467120181</v>
      </c>
      <c r="FE176" s="206"/>
      <c r="FF176" s="206"/>
      <c r="FG176" s="206"/>
      <c r="FH176" s="206"/>
      <c r="FI176" s="206"/>
      <c r="FJ176" s="206"/>
      <c r="FK176" s="206"/>
      <c r="FL176" s="206"/>
      <c r="FM176" s="206"/>
      <c r="FN176" s="206"/>
      <c r="FO176" s="206"/>
      <c r="FP176" s="206"/>
      <c r="FQ176" s="206"/>
      <c r="FR176" s="206"/>
      <c r="FS176" s="206"/>
      <c r="FT176" s="206"/>
    </row>
    <row r="177" spans="1:176">
      <c r="A177" s="1">
        <v>240</v>
      </c>
      <c r="B177" s="227" t="s">
        <v>632</v>
      </c>
      <c r="C177" s="260" t="s">
        <v>633</v>
      </c>
      <c r="D177" s="250" t="s">
        <v>518</v>
      </c>
      <c r="E177" s="87"/>
      <c r="F177" s="59" t="s">
        <v>120</v>
      </c>
      <c r="G177" s="88">
        <v>558</v>
      </c>
      <c r="H177" s="60">
        <f t="shared" si="47"/>
        <v>5.58</v>
      </c>
      <c r="I177" s="37">
        <v>552</v>
      </c>
      <c r="J177" s="62">
        <f t="shared" si="48"/>
        <v>98.924731182795696</v>
      </c>
      <c r="K177" s="218" t="s">
        <v>171</v>
      </c>
      <c r="L177" s="233">
        <v>87</v>
      </c>
      <c r="M177" s="234">
        <v>87</v>
      </c>
      <c r="N177" s="234">
        <v>93</v>
      </c>
      <c r="O177" s="234">
        <v>81</v>
      </c>
      <c r="P177" s="234">
        <v>87</v>
      </c>
      <c r="Q177" s="235">
        <v>88</v>
      </c>
      <c r="R177" s="261">
        <v>50000</v>
      </c>
      <c r="S177" s="262">
        <v>50</v>
      </c>
      <c r="T177" s="262">
        <v>100</v>
      </c>
      <c r="U177" s="206"/>
      <c r="V177" s="206"/>
      <c r="W177" s="237"/>
      <c r="X177" s="64">
        <v>35</v>
      </c>
      <c r="Y177" s="1">
        <v>50</v>
      </c>
      <c r="Z177" s="9">
        <v>15</v>
      </c>
      <c r="AA177" s="205"/>
      <c r="AB177" s="124"/>
      <c r="AC177" s="238"/>
      <c r="AD177" s="239"/>
      <c r="AE177" s="240"/>
      <c r="AF177" s="241"/>
      <c r="AG177" s="242"/>
      <c r="AH177" s="243"/>
      <c r="AI177" s="244"/>
      <c r="AJ177" s="245"/>
      <c r="AK177" s="246"/>
      <c r="AL177" s="243"/>
      <c r="AM177" s="244"/>
      <c r="AN177" s="247"/>
      <c r="AO177" s="248"/>
      <c r="AP177" s="249"/>
      <c r="AQ177" s="79">
        <v>0</v>
      </c>
      <c r="AR177" s="80">
        <v>8</v>
      </c>
      <c r="AS177" s="80">
        <v>0</v>
      </c>
      <c r="AT177" s="80">
        <v>0</v>
      </c>
      <c r="AU177" s="80">
        <v>0</v>
      </c>
      <c r="AV177" s="80">
        <v>0</v>
      </c>
      <c r="AW177" s="80">
        <v>0</v>
      </c>
      <c r="AX177" s="80">
        <v>0</v>
      </c>
      <c r="AY177" s="80">
        <v>33</v>
      </c>
      <c r="AZ177" s="80">
        <v>10</v>
      </c>
      <c r="BA177" s="80">
        <v>0</v>
      </c>
      <c r="BB177" s="80">
        <v>0</v>
      </c>
      <c r="BC177" s="80">
        <v>0</v>
      </c>
      <c r="BD177" s="80">
        <v>7</v>
      </c>
      <c r="BE177" s="80">
        <v>0</v>
      </c>
      <c r="BF177" s="80">
        <v>0</v>
      </c>
      <c r="BG177" s="80">
        <v>13</v>
      </c>
      <c r="BH177" s="80">
        <v>0</v>
      </c>
      <c r="BI177" s="80">
        <v>0</v>
      </c>
      <c r="BJ177" s="80">
        <v>0</v>
      </c>
      <c r="BK177" s="80">
        <v>0</v>
      </c>
      <c r="BL177" s="80">
        <v>5</v>
      </c>
      <c r="BM177" s="80">
        <v>8</v>
      </c>
      <c r="BN177" s="80">
        <v>0</v>
      </c>
      <c r="BO177" s="80">
        <v>7</v>
      </c>
      <c r="BP177" s="80">
        <v>0</v>
      </c>
      <c r="BQ177" s="80">
        <v>9</v>
      </c>
      <c r="BR177" s="80">
        <v>0</v>
      </c>
      <c r="BS177" s="80">
        <v>0</v>
      </c>
      <c r="BT177" s="81">
        <f t="shared" si="46"/>
        <v>45.222222222222229</v>
      </c>
      <c r="BU177" s="64">
        <v>22</v>
      </c>
      <c r="BV177" s="1">
        <v>0</v>
      </c>
      <c r="BW177" s="226">
        <v>12</v>
      </c>
      <c r="BX177" s="1">
        <v>22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22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22</v>
      </c>
      <c r="CP177" s="81">
        <f t="shared" si="50"/>
        <v>76.371882086167801</v>
      </c>
      <c r="FE177" s="206"/>
      <c r="FF177" s="206"/>
      <c r="FG177" s="206"/>
      <c r="FH177" s="206"/>
      <c r="FI177" s="206"/>
      <c r="FJ177" s="206"/>
      <c r="FK177" s="206"/>
      <c r="FL177" s="206"/>
      <c r="FM177" s="206"/>
      <c r="FN177" s="206"/>
      <c r="FO177" s="206"/>
      <c r="FP177" s="206"/>
      <c r="FQ177" s="206"/>
      <c r="FR177" s="206"/>
      <c r="FS177" s="206"/>
      <c r="FT177" s="206"/>
    </row>
    <row r="178" spans="1:176">
      <c r="A178" s="1">
        <v>241</v>
      </c>
      <c r="B178" s="227" t="s">
        <v>634</v>
      </c>
      <c r="C178" s="260" t="s">
        <v>635</v>
      </c>
      <c r="D178" s="250" t="s">
        <v>636</v>
      </c>
      <c r="E178" s="87"/>
      <c r="F178" s="59" t="s">
        <v>125</v>
      </c>
      <c r="G178" s="88">
        <v>21636</v>
      </c>
      <c r="H178" s="60">
        <f t="shared" si="47"/>
        <v>216.36</v>
      </c>
      <c r="I178" s="37">
        <v>723</v>
      </c>
      <c r="J178" s="62">
        <f t="shared" si="48"/>
        <v>3.34165280088741</v>
      </c>
      <c r="K178" s="218" t="s">
        <v>493</v>
      </c>
      <c r="L178" s="233">
        <v>76</v>
      </c>
      <c r="M178" s="234">
        <v>72</v>
      </c>
      <c r="N178" s="234">
        <v>83</v>
      </c>
      <c r="O178" s="234">
        <v>69</v>
      </c>
      <c r="P178" s="234">
        <v>82</v>
      </c>
      <c r="Q178" s="235">
        <v>76</v>
      </c>
      <c r="R178" s="261">
        <v>10000</v>
      </c>
      <c r="S178" s="262">
        <v>100</v>
      </c>
      <c r="T178" s="262">
        <v>150</v>
      </c>
      <c r="U178" s="206"/>
      <c r="V178" s="206"/>
      <c r="W178" s="237"/>
      <c r="AA178" s="205"/>
      <c r="AB178" s="124"/>
      <c r="AC178" s="238"/>
      <c r="AD178" s="239"/>
      <c r="AE178" s="240"/>
      <c r="AF178" s="241"/>
      <c r="AG178" s="242"/>
      <c r="AH178" s="243"/>
      <c r="AI178" s="244"/>
      <c r="AJ178" s="245"/>
      <c r="AK178" s="246"/>
      <c r="AL178" s="243"/>
      <c r="AM178" s="244"/>
      <c r="AN178" s="247"/>
      <c r="AO178" s="248"/>
      <c r="AP178" s="249"/>
      <c r="AQ178" s="79">
        <v>0</v>
      </c>
      <c r="AR178" s="80">
        <v>0</v>
      </c>
      <c r="AS178" s="80">
        <v>0</v>
      </c>
      <c r="AT178" s="80">
        <v>0</v>
      </c>
      <c r="AU178" s="80">
        <v>0</v>
      </c>
      <c r="AV178" s="80">
        <v>0</v>
      </c>
      <c r="AW178" s="80">
        <v>0</v>
      </c>
      <c r="AX178" s="80">
        <v>0</v>
      </c>
      <c r="AY178" s="80">
        <v>0</v>
      </c>
      <c r="AZ178" s="80">
        <v>0</v>
      </c>
      <c r="BA178" s="80">
        <v>0</v>
      </c>
      <c r="BB178" s="80">
        <v>100</v>
      </c>
      <c r="BC178" s="80">
        <v>0</v>
      </c>
      <c r="BD178" s="80">
        <v>0</v>
      </c>
      <c r="BE178" s="80">
        <v>0</v>
      </c>
      <c r="BF178" s="80">
        <v>0</v>
      </c>
      <c r="BG178" s="80">
        <v>0</v>
      </c>
      <c r="BH178" s="80">
        <v>0</v>
      </c>
      <c r="BI178" s="80">
        <v>0</v>
      </c>
      <c r="BJ178" s="80">
        <v>0</v>
      </c>
      <c r="BK178" s="80">
        <v>0</v>
      </c>
      <c r="BL178" s="80">
        <v>0</v>
      </c>
      <c r="BM178" s="80">
        <v>0</v>
      </c>
      <c r="BN178" s="80">
        <v>0</v>
      </c>
      <c r="BO178" s="80">
        <v>0</v>
      </c>
      <c r="BP178" s="80">
        <v>0</v>
      </c>
      <c r="BQ178" s="80">
        <v>0</v>
      </c>
      <c r="BR178" s="80">
        <v>0</v>
      </c>
      <c r="BS178" s="80">
        <v>0</v>
      </c>
      <c r="BT178" s="81">
        <f t="shared" si="46"/>
        <v>322.22222222222223</v>
      </c>
      <c r="BU178" s="64">
        <v>0</v>
      </c>
      <c r="BV178" s="64">
        <v>0</v>
      </c>
      <c r="BW178" s="64">
        <v>0</v>
      </c>
      <c r="BX178" s="64">
        <v>0</v>
      </c>
      <c r="BY178" s="64">
        <v>0</v>
      </c>
      <c r="BZ178" s="64">
        <v>0</v>
      </c>
      <c r="CA178" s="64">
        <v>0</v>
      </c>
      <c r="CB178" s="64">
        <v>0</v>
      </c>
      <c r="CC178" s="64">
        <v>0</v>
      </c>
      <c r="CD178" s="64">
        <v>0</v>
      </c>
      <c r="CE178" s="64">
        <v>0</v>
      </c>
      <c r="CF178" s="64">
        <v>0</v>
      </c>
      <c r="CG178" s="64">
        <v>0</v>
      </c>
      <c r="CH178" s="64">
        <v>0</v>
      </c>
      <c r="CI178" s="64">
        <v>0</v>
      </c>
      <c r="CJ178" s="64">
        <v>0</v>
      </c>
      <c r="CK178" s="64">
        <v>0</v>
      </c>
      <c r="CL178" s="64">
        <v>0</v>
      </c>
      <c r="CM178" s="1">
        <v>100</v>
      </c>
      <c r="CN178" s="1">
        <v>0</v>
      </c>
      <c r="CO178" s="1">
        <v>0</v>
      </c>
      <c r="CP178" s="81">
        <f t="shared" si="50"/>
        <v>453.51473922902494</v>
      </c>
      <c r="DG178" s="84">
        <v>662</v>
      </c>
      <c r="DH178" s="36">
        <v>621</v>
      </c>
      <c r="DI178" s="36">
        <f>DH178*100/DG178</f>
        <v>93.806646525679753</v>
      </c>
      <c r="DJ178" s="36">
        <v>27</v>
      </c>
      <c r="DK178" s="63">
        <f>DJ178*100/DG178</f>
        <v>4.0785498489425978</v>
      </c>
      <c r="DL178" s="84">
        <v>815</v>
      </c>
      <c r="DM178" s="36">
        <v>728</v>
      </c>
      <c r="DN178" s="36">
        <f>DM178*100/DL178</f>
        <v>89.325153374233125</v>
      </c>
      <c r="DO178" s="36">
        <v>37</v>
      </c>
      <c r="DP178" s="63">
        <f>DO178*100/DL178</f>
        <v>4.5398773006134974</v>
      </c>
      <c r="DQ178" s="84">
        <v>1057</v>
      </c>
      <c r="DR178" s="36">
        <v>1008</v>
      </c>
      <c r="DS178" s="36">
        <f>DR178*100/DQ178</f>
        <v>95.36423841059603</v>
      </c>
      <c r="DT178" s="36">
        <v>28</v>
      </c>
      <c r="DU178" s="63">
        <f>DT178*100/DQ178</f>
        <v>2.6490066225165565</v>
      </c>
      <c r="DV178" s="84">
        <v>1100</v>
      </c>
      <c r="DW178" s="36">
        <v>1050</v>
      </c>
      <c r="DX178" s="36">
        <f>DW178*100/DV178</f>
        <v>95.454545454545453</v>
      </c>
      <c r="DY178" s="36">
        <v>10</v>
      </c>
      <c r="DZ178" s="2">
        <f>DY178*100/DV178</f>
        <v>0.90909090909090906</v>
      </c>
      <c r="EA178" s="84">
        <v>1111</v>
      </c>
      <c r="EB178" s="36">
        <v>1013</v>
      </c>
      <c r="EC178" s="36">
        <f>EB178*100/EA178</f>
        <v>91.179117911791181</v>
      </c>
      <c r="ED178" s="36">
        <v>35</v>
      </c>
      <c r="EE178" s="85">
        <f>ED178*100/EA178</f>
        <v>3.1503150315031503</v>
      </c>
      <c r="FE178" s="206"/>
      <c r="FF178" s="206"/>
      <c r="FG178" s="206"/>
      <c r="FH178" s="206"/>
      <c r="FI178" s="206"/>
      <c r="FJ178" s="206"/>
      <c r="FK178" s="206"/>
      <c r="FL178" s="206"/>
      <c r="FM178" s="206"/>
      <c r="FN178" s="206"/>
      <c r="FO178" s="206"/>
      <c r="FP178" s="206"/>
      <c r="FQ178" s="206"/>
      <c r="FR178" s="206"/>
      <c r="FS178" s="206"/>
      <c r="FT178" s="206"/>
    </row>
    <row r="179" spans="1:176" s="127" customFormat="1">
      <c r="A179" s="1">
        <v>242</v>
      </c>
      <c r="B179" s="227" t="s">
        <v>637</v>
      </c>
      <c r="C179" s="228" t="s">
        <v>638</v>
      </c>
      <c r="D179" s="86" t="s">
        <v>150</v>
      </c>
      <c r="E179" s="87"/>
      <c r="F179" s="59" t="s">
        <v>187</v>
      </c>
      <c r="G179" s="88">
        <v>78</v>
      </c>
      <c r="H179" s="60">
        <f t="shared" si="47"/>
        <v>0.78</v>
      </c>
      <c r="I179" s="37">
        <v>68</v>
      </c>
      <c r="J179" s="62">
        <f t="shared" si="48"/>
        <v>87.179487179487182</v>
      </c>
      <c r="K179" s="201" t="s">
        <v>523</v>
      </c>
      <c r="L179" s="253">
        <v>100</v>
      </c>
      <c r="M179" s="254">
        <v>100</v>
      </c>
      <c r="N179" s="254">
        <v>100</v>
      </c>
      <c r="O179" s="254">
        <v>100</v>
      </c>
      <c r="P179" s="254">
        <v>100</v>
      </c>
      <c r="Q179" s="255">
        <v>100</v>
      </c>
      <c r="R179" s="236">
        <v>25000</v>
      </c>
      <c r="S179" s="229">
        <v>50</v>
      </c>
      <c r="T179" s="229">
        <v>100</v>
      </c>
      <c r="U179" s="127">
        <v>18.8</v>
      </c>
      <c r="V179" s="127">
        <v>8.1999999999999993</v>
      </c>
      <c r="W179" s="159">
        <v>8.6999999999999993</v>
      </c>
      <c r="X179" s="183">
        <v>5</v>
      </c>
      <c r="Y179" s="127">
        <v>35</v>
      </c>
      <c r="Z179" s="159">
        <v>60</v>
      </c>
      <c r="AA179" s="186"/>
      <c r="AB179" s="187"/>
      <c r="AC179" s="188"/>
      <c r="AD179" s="189"/>
      <c r="AE179" s="268">
        <v>3</v>
      </c>
      <c r="AF179" s="191"/>
      <c r="AG179" s="192"/>
      <c r="AH179" s="193"/>
      <c r="AI179" s="194"/>
      <c r="AJ179" s="195"/>
      <c r="AK179" s="125"/>
      <c r="AL179" s="193"/>
      <c r="AM179" s="194"/>
      <c r="AN179" s="196"/>
      <c r="AO179" s="197"/>
      <c r="AP179" s="198"/>
      <c r="AQ179" s="79">
        <v>0</v>
      </c>
      <c r="AR179" s="80">
        <v>0</v>
      </c>
      <c r="AS179" s="80">
        <v>0</v>
      </c>
      <c r="AT179" s="80">
        <v>0</v>
      </c>
      <c r="AU179" s="80">
        <v>0</v>
      </c>
      <c r="AV179" s="80">
        <v>0</v>
      </c>
      <c r="AW179" s="80">
        <v>0</v>
      </c>
      <c r="AX179" s="80">
        <v>0</v>
      </c>
      <c r="AY179" s="80">
        <v>0</v>
      </c>
      <c r="AZ179" s="80">
        <v>0</v>
      </c>
      <c r="BA179" s="80">
        <v>0</v>
      </c>
      <c r="BB179" s="80">
        <v>0</v>
      </c>
      <c r="BC179" s="80">
        <v>0</v>
      </c>
      <c r="BD179" s="80">
        <v>90</v>
      </c>
      <c r="BE179" s="80">
        <v>10</v>
      </c>
      <c r="BF179" s="80">
        <v>0</v>
      </c>
      <c r="BG179" s="80">
        <v>0</v>
      </c>
      <c r="BH179" s="80">
        <v>0</v>
      </c>
      <c r="BI179" s="80">
        <v>0</v>
      </c>
      <c r="BJ179" s="80">
        <v>0</v>
      </c>
      <c r="BK179" s="80">
        <v>0</v>
      </c>
      <c r="BL179" s="80">
        <v>0</v>
      </c>
      <c r="BM179" s="80">
        <v>0</v>
      </c>
      <c r="BN179" s="80">
        <v>0</v>
      </c>
      <c r="BO179" s="80">
        <v>0</v>
      </c>
      <c r="BP179" s="80">
        <v>0</v>
      </c>
      <c r="BQ179" s="80">
        <v>0</v>
      </c>
      <c r="BR179" s="80">
        <v>0</v>
      </c>
      <c r="BS179" s="80">
        <v>0</v>
      </c>
      <c r="BT179" s="81">
        <f t="shared" si="46"/>
        <v>262.22222222222223</v>
      </c>
      <c r="BU179" s="183">
        <v>0</v>
      </c>
      <c r="BV179" s="127">
        <v>0</v>
      </c>
      <c r="BW179" s="226">
        <v>15</v>
      </c>
      <c r="BX179" s="127">
        <v>0</v>
      </c>
      <c r="BY179" s="127">
        <v>10</v>
      </c>
      <c r="BZ179" s="127">
        <v>0</v>
      </c>
      <c r="CA179" s="127">
        <v>0</v>
      </c>
      <c r="CB179" s="127">
        <v>0</v>
      </c>
      <c r="CC179" s="127">
        <v>10</v>
      </c>
      <c r="CD179" s="127">
        <v>15</v>
      </c>
      <c r="CE179" s="127">
        <v>0</v>
      </c>
      <c r="CF179" s="127">
        <v>0</v>
      </c>
      <c r="CG179" s="127">
        <v>0</v>
      </c>
      <c r="CH179" s="127">
        <v>0</v>
      </c>
      <c r="CI179" s="127">
        <v>20</v>
      </c>
      <c r="CJ179" s="127">
        <v>20</v>
      </c>
      <c r="CK179" s="127">
        <v>0</v>
      </c>
      <c r="CL179" s="127">
        <v>0</v>
      </c>
      <c r="CM179" s="127">
        <v>0</v>
      </c>
      <c r="CN179" s="127">
        <v>0</v>
      </c>
      <c r="CO179" s="127">
        <v>10</v>
      </c>
      <c r="CP179" s="81">
        <f t="shared" si="50"/>
        <v>51.13378684807256</v>
      </c>
      <c r="CQ179" s="200"/>
      <c r="CR179" s="183"/>
      <c r="CS179" s="36"/>
      <c r="CT179" s="36"/>
      <c r="CU179" s="36"/>
      <c r="CV179" s="63"/>
      <c r="CW179" s="83"/>
      <c r="CX179" s="36"/>
      <c r="CY179" s="36"/>
      <c r="CZ179" s="36"/>
      <c r="DA179" s="63"/>
      <c r="DB179" s="84"/>
      <c r="DC179" s="36"/>
      <c r="DD179" s="36"/>
      <c r="DE179" s="36"/>
      <c r="DF179" s="63"/>
      <c r="DG179" s="84"/>
      <c r="DH179" s="36"/>
      <c r="DI179" s="36"/>
      <c r="DJ179" s="36"/>
      <c r="DK179" s="63"/>
      <c r="DL179" s="84"/>
      <c r="DM179" s="36"/>
      <c r="DN179" s="36"/>
      <c r="DO179" s="36"/>
      <c r="DP179" s="63"/>
      <c r="DQ179" s="84"/>
      <c r="DR179" s="36"/>
      <c r="DS179" s="36"/>
      <c r="DT179" s="36"/>
      <c r="DU179" s="63"/>
      <c r="DV179" s="84"/>
      <c r="DW179" s="36"/>
      <c r="DX179" s="36"/>
      <c r="DY179" s="36"/>
      <c r="DZ179" s="2"/>
      <c r="EA179" s="84"/>
      <c r="EB179" s="36"/>
      <c r="EC179" s="36"/>
      <c r="ED179" s="36"/>
      <c r="EE179" s="201"/>
      <c r="EF179" s="185"/>
      <c r="EK179" s="226"/>
    </row>
    <row r="180" spans="1:176">
      <c r="A180" s="1">
        <v>243</v>
      </c>
      <c r="B180" s="227" t="s">
        <v>639</v>
      </c>
      <c r="C180" s="228" t="s">
        <v>640</v>
      </c>
      <c r="D180" s="229" t="s">
        <v>146</v>
      </c>
      <c r="E180" s="230"/>
      <c r="F180" s="59" t="s">
        <v>187</v>
      </c>
      <c r="G180" s="231">
        <v>130</v>
      </c>
      <c r="H180" s="60">
        <f t="shared" si="47"/>
        <v>1.3</v>
      </c>
      <c r="I180" s="232">
        <v>128</v>
      </c>
      <c r="J180" s="62">
        <f t="shared" si="48"/>
        <v>98.461538461538467</v>
      </c>
      <c r="K180" s="218" t="s">
        <v>300</v>
      </c>
      <c r="L180" s="233">
        <v>97</v>
      </c>
      <c r="M180" s="234">
        <v>97</v>
      </c>
      <c r="N180" s="234">
        <v>97</v>
      </c>
      <c r="O180" s="234">
        <v>94</v>
      </c>
      <c r="P180" s="234">
        <v>95</v>
      </c>
      <c r="Q180" s="235">
        <v>99</v>
      </c>
      <c r="R180" s="236">
        <v>10000</v>
      </c>
      <c r="S180" s="229">
        <v>25</v>
      </c>
      <c r="T180" s="229">
        <v>50</v>
      </c>
      <c r="U180" s="291">
        <v>18.3</v>
      </c>
      <c r="V180" s="291">
        <v>8.6</v>
      </c>
      <c r="W180" s="292">
        <v>8.6</v>
      </c>
      <c r="X180" s="64">
        <v>5</v>
      </c>
      <c r="Y180" s="1">
        <v>35</v>
      </c>
      <c r="Z180" s="9">
        <v>60</v>
      </c>
      <c r="AA180" s="205"/>
      <c r="AB180" s="124"/>
      <c r="AC180" s="238"/>
      <c r="AD180" s="239"/>
      <c r="AE180" s="240"/>
      <c r="AF180" s="241"/>
      <c r="AG180" s="242"/>
      <c r="AH180" s="243"/>
      <c r="AI180" s="244"/>
      <c r="AJ180" s="245"/>
      <c r="AK180" s="246"/>
      <c r="AL180" s="243"/>
      <c r="AM180" s="244"/>
      <c r="AN180" s="247"/>
      <c r="AO180" s="77">
        <v>2</v>
      </c>
      <c r="AP180" s="249"/>
      <c r="AQ180" s="79">
        <v>0</v>
      </c>
      <c r="AR180" s="80">
        <v>0</v>
      </c>
      <c r="AS180" s="80">
        <v>0</v>
      </c>
      <c r="AT180" s="80">
        <v>0</v>
      </c>
      <c r="AU180" s="80">
        <v>0</v>
      </c>
      <c r="AV180" s="80">
        <v>0</v>
      </c>
      <c r="AW180" s="80">
        <v>0</v>
      </c>
      <c r="AX180" s="80">
        <v>0</v>
      </c>
      <c r="AY180" s="80">
        <v>20</v>
      </c>
      <c r="AZ180" s="80">
        <v>0</v>
      </c>
      <c r="BA180" s="80">
        <v>5</v>
      </c>
      <c r="BB180" s="80">
        <v>0</v>
      </c>
      <c r="BC180" s="80">
        <v>0</v>
      </c>
      <c r="BD180" s="80">
        <v>0</v>
      </c>
      <c r="BE180" s="80">
        <v>0</v>
      </c>
      <c r="BF180" s="80">
        <v>0</v>
      </c>
      <c r="BG180" s="80">
        <v>0</v>
      </c>
      <c r="BH180" s="80">
        <v>0</v>
      </c>
      <c r="BI180" s="80">
        <v>0</v>
      </c>
      <c r="BJ180" s="80">
        <v>55</v>
      </c>
      <c r="BK180" s="80">
        <v>0</v>
      </c>
      <c r="BL180" s="80">
        <v>0</v>
      </c>
      <c r="BM180" s="80">
        <v>10</v>
      </c>
      <c r="BN180" s="80">
        <v>0</v>
      </c>
      <c r="BO180" s="80">
        <v>0</v>
      </c>
      <c r="BP180" s="80">
        <v>0</v>
      </c>
      <c r="BQ180" s="80">
        <v>10</v>
      </c>
      <c r="BR180" s="80">
        <v>0</v>
      </c>
      <c r="BS180" s="80">
        <v>0</v>
      </c>
      <c r="BT180" s="81">
        <f t="shared" si="46"/>
        <v>110.55555555555556</v>
      </c>
      <c r="BU180" s="64">
        <v>0</v>
      </c>
      <c r="BV180" s="1">
        <v>0</v>
      </c>
      <c r="BW180" s="226">
        <v>10</v>
      </c>
      <c r="BX180" s="1">
        <v>25</v>
      </c>
      <c r="BY180" s="1">
        <v>25</v>
      </c>
      <c r="BZ180" s="1">
        <v>0</v>
      </c>
      <c r="CA180" s="1">
        <v>15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15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10</v>
      </c>
      <c r="CO180" s="1">
        <v>0</v>
      </c>
      <c r="CP180" s="81">
        <f t="shared" si="50"/>
        <v>67.800453514739232</v>
      </c>
      <c r="FE180" s="206"/>
      <c r="FF180" s="206"/>
      <c r="FG180" s="206"/>
      <c r="FH180" s="206"/>
      <c r="FI180" s="206"/>
      <c r="FJ180" s="206"/>
      <c r="FK180" s="206"/>
      <c r="FL180" s="206"/>
      <c r="FM180" s="206"/>
      <c r="FN180" s="206"/>
      <c r="FO180" s="206"/>
      <c r="FP180" s="206"/>
      <c r="FQ180" s="206"/>
      <c r="FR180" s="206"/>
      <c r="FS180" s="206"/>
      <c r="FT180" s="206"/>
    </row>
    <row r="181" spans="1:176">
      <c r="A181" s="1">
        <v>244</v>
      </c>
      <c r="B181" s="227" t="s">
        <v>641</v>
      </c>
      <c r="C181" s="228" t="s">
        <v>642</v>
      </c>
      <c r="D181" s="250" t="s">
        <v>146</v>
      </c>
      <c r="E181" s="87"/>
      <c r="F181" s="59" t="s">
        <v>187</v>
      </c>
      <c r="G181" s="88">
        <v>122</v>
      </c>
      <c r="H181" s="60">
        <f t="shared" si="47"/>
        <v>1.22</v>
      </c>
      <c r="I181" s="37">
        <v>112</v>
      </c>
      <c r="J181" s="62">
        <f t="shared" si="48"/>
        <v>91.803278688524586</v>
      </c>
      <c r="K181" s="218" t="s">
        <v>300</v>
      </c>
      <c r="L181" s="233">
        <v>89</v>
      </c>
      <c r="M181" s="234">
        <v>87</v>
      </c>
      <c r="N181" s="234">
        <v>93</v>
      </c>
      <c r="O181" s="234">
        <v>90</v>
      </c>
      <c r="P181" s="234">
        <v>88</v>
      </c>
      <c r="Q181" s="235">
        <v>84</v>
      </c>
      <c r="R181" s="236">
        <v>50000</v>
      </c>
      <c r="S181" s="229">
        <v>25</v>
      </c>
      <c r="T181" s="229">
        <v>50</v>
      </c>
      <c r="U181" s="206"/>
      <c r="V181" s="206"/>
      <c r="W181" s="237"/>
      <c r="X181" s="64">
        <v>0</v>
      </c>
      <c r="Y181" s="1">
        <v>50</v>
      </c>
      <c r="Z181" s="9">
        <v>50</v>
      </c>
      <c r="AA181" s="205"/>
      <c r="AB181" s="124"/>
      <c r="AC181" s="238"/>
      <c r="AD181" s="239"/>
      <c r="AE181" s="240"/>
      <c r="AF181" s="241"/>
      <c r="AG181" s="242"/>
      <c r="AH181" s="243"/>
      <c r="AI181" s="244"/>
      <c r="AJ181" s="245"/>
      <c r="AK181" s="246"/>
      <c r="AL181" s="243"/>
      <c r="AM181" s="244"/>
      <c r="AN181" s="247"/>
      <c r="AO181" s="248"/>
      <c r="AP181" s="249"/>
      <c r="AQ181" s="79">
        <v>0</v>
      </c>
      <c r="AR181" s="80">
        <v>0</v>
      </c>
      <c r="AS181" s="80">
        <v>0</v>
      </c>
      <c r="AT181" s="80">
        <v>0</v>
      </c>
      <c r="AU181" s="80">
        <v>0</v>
      </c>
      <c r="AV181" s="80">
        <v>0</v>
      </c>
      <c r="AW181" s="80">
        <v>0</v>
      </c>
      <c r="AX181" s="80">
        <v>0</v>
      </c>
      <c r="AY181" s="80">
        <v>30</v>
      </c>
      <c r="AZ181" s="80">
        <v>0</v>
      </c>
      <c r="BA181" s="80">
        <v>0</v>
      </c>
      <c r="BB181" s="80">
        <v>0</v>
      </c>
      <c r="BC181" s="80">
        <v>30</v>
      </c>
      <c r="BD181" s="80">
        <v>0</v>
      </c>
      <c r="BE181" s="80">
        <v>0</v>
      </c>
      <c r="BF181" s="80">
        <v>0</v>
      </c>
      <c r="BG181" s="80">
        <v>0</v>
      </c>
      <c r="BH181" s="80">
        <v>0</v>
      </c>
      <c r="BI181" s="80">
        <v>0</v>
      </c>
      <c r="BJ181" s="80">
        <v>0</v>
      </c>
      <c r="BK181" s="80">
        <v>0</v>
      </c>
      <c r="BL181" s="80">
        <v>0</v>
      </c>
      <c r="BM181" s="80">
        <v>30</v>
      </c>
      <c r="BN181" s="80">
        <v>0</v>
      </c>
      <c r="BO181" s="80">
        <v>0</v>
      </c>
      <c r="BP181" s="80">
        <v>0</v>
      </c>
      <c r="BQ181" s="80">
        <v>10</v>
      </c>
      <c r="BR181" s="80">
        <v>0</v>
      </c>
      <c r="BS181" s="80">
        <v>0</v>
      </c>
      <c r="BT181" s="81">
        <f t="shared" si="46"/>
        <v>82.222222222222214</v>
      </c>
      <c r="BU181" s="89">
        <v>0</v>
      </c>
      <c r="BV181" s="82">
        <v>0</v>
      </c>
      <c r="BW181" s="269">
        <v>0</v>
      </c>
      <c r="BX181" s="1">
        <v>100</v>
      </c>
      <c r="BY181" s="82">
        <v>0</v>
      </c>
      <c r="BZ181" s="82">
        <v>0</v>
      </c>
      <c r="CA181" s="82">
        <v>0</v>
      </c>
      <c r="CB181" s="82">
        <v>0</v>
      </c>
      <c r="CC181" s="82">
        <v>0</v>
      </c>
      <c r="CD181" s="82">
        <v>0</v>
      </c>
      <c r="CE181" s="82">
        <v>0</v>
      </c>
      <c r="CF181" s="82">
        <v>0</v>
      </c>
      <c r="CG181" s="82">
        <v>0</v>
      </c>
      <c r="CH181" s="82">
        <v>0</v>
      </c>
      <c r="CI181" s="82">
        <v>0</v>
      </c>
      <c r="CJ181" s="82">
        <v>0</v>
      </c>
      <c r="CK181" s="82">
        <v>0</v>
      </c>
      <c r="CL181" s="82">
        <v>0</v>
      </c>
      <c r="CM181" s="82">
        <v>0</v>
      </c>
      <c r="CN181" s="82">
        <v>0</v>
      </c>
      <c r="CO181" s="82">
        <v>0</v>
      </c>
      <c r="CP181" s="81">
        <f t="shared" si="50"/>
        <v>453.51473922902494</v>
      </c>
      <c r="FE181" s="206"/>
      <c r="FF181" s="206"/>
      <c r="FG181" s="206"/>
      <c r="FH181" s="206"/>
      <c r="FI181" s="206"/>
      <c r="FJ181" s="206"/>
      <c r="FK181" s="206"/>
      <c r="FL181" s="206"/>
      <c r="FM181" s="206"/>
      <c r="FN181" s="206"/>
      <c r="FO181" s="206"/>
      <c r="FP181" s="206"/>
      <c r="FQ181" s="206"/>
      <c r="FR181" s="206"/>
      <c r="FS181" s="206"/>
      <c r="FT181" s="206"/>
    </row>
    <row r="182" spans="1:176">
      <c r="A182" s="1">
        <v>245</v>
      </c>
      <c r="B182" s="227" t="s">
        <v>643</v>
      </c>
      <c r="C182" s="228" t="s">
        <v>644</v>
      </c>
      <c r="D182" s="229" t="s">
        <v>272</v>
      </c>
      <c r="E182" s="230"/>
      <c r="F182" s="59" t="s">
        <v>120</v>
      </c>
      <c r="G182" s="231">
        <v>220</v>
      </c>
      <c r="H182" s="60">
        <f t="shared" si="47"/>
        <v>2.2000000000000002</v>
      </c>
      <c r="I182" s="232">
        <v>143</v>
      </c>
      <c r="J182" s="62">
        <f t="shared" si="48"/>
        <v>65</v>
      </c>
      <c r="K182" s="218" t="s">
        <v>171</v>
      </c>
      <c r="L182" s="233">
        <v>94</v>
      </c>
      <c r="M182" s="234">
        <v>89</v>
      </c>
      <c r="N182" s="234">
        <v>96</v>
      </c>
      <c r="O182" s="234">
        <v>93</v>
      </c>
      <c r="P182" s="234">
        <v>94</v>
      </c>
      <c r="Q182" s="235">
        <v>96</v>
      </c>
      <c r="R182" s="236">
        <v>50000</v>
      </c>
      <c r="S182" s="229">
        <v>25</v>
      </c>
      <c r="T182" s="229">
        <v>50</v>
      </c>
      <c r="U182" s="206">
        <v>20</v>
      </c>
      <c r="V182" s="206">
        <v>9.6</v>
      </c>
      <c r="W182" s="237">
        <v>8.5</v>
      </c>
      <c r="X182" s="64">
        <v>15</v>
      </c>
      <c r="Y182" s="1">
        <v>75</v>
      </c>
      <c r="Z182" s="9">
        <v>10</v>
      </c>
      <c r="AA182" s="205"/>
      <c r="AB182" s="124">
        <v>6</v>
      </c>
      <c r="AC182" s="238"/>
      <c r="AD182" s="239"/>
      <c r="AE182" s="240"/>
      <c r="AF182" s="241"/>
      <c r="AG182" s="242"/>
      <c r="AH182" s="243"/>
      <c r="AI182" s="244"/>
      <c r="AJ182" s="31">
        <v>6</v>
      </c>
      <c r="AK182" s="246"/>
      <c r="AL182" s="243">
        <v>10</v>
      </c>
      <c r="AM182" s="244"/>
      <c r="AN182" s="247"/>
      <c r="AO182" s="248">
        <v>4</v>
      </c>
      <c r="AP182" s="249"/>
      <c r="AQ182" s="79">
        <v>0</v>
      </c>
      <c r="AR182" s="80">
        <v>0</v>
      </c>
      <c r="AS182" s="80">
        <v>0</v>
      </c>
      <c r="AT182" s="80">
        <v>0</v>
      </c>
      <c r="AU182" s="80">
        <v>0</v>
      </c>
      <c r="AV182" s="80">
        <v>0</v>
      </c>
      <c r="AW182" s="80">
        <v>0</v>
      </c>
      <c r="AX182" s="80">
        <v>0</v>
      </c>
      <c r="AY182" s="80">
        <v>41</v>
      </c>
      <c r="AZ182" s="80">
        <v>0</v>
      </c>
      <c r="BA182" s="80">
        <v>0</v>
      </c>
      <c r="BB182" s="80">
        <v>0</v>
      </c>
      <c r="BC182" s="80">
        <v>10</v>
      </c>
      <c r="BD182" s="80">
        <v>10</v>
      </c>
      <c r="BE182" s="80">
        <v>0</v>
      </c>
      <c r="BF182" s="80">
        <v>0</v>
      </c>
      <c r="BG182" s="80">
        <v>0</v>
      </c>
      <c r="BH182" s="80">
        <v>0</v>
      </c>
      <c r="BI182" s="80">
        <v>0</v>
      </c>
      <c r="BJ182" s="80">
        <v>14</v>
      </c>
      <c r="BK182" s="80">
        <v>0</v>
      </c>
      <c r="BL182" s="80">
        <v>0</v>
      </c>
      <c r="BM182" s="80">
        <v>0</v>
      </c>
      <c r="BN182" s="80">
        <v>0</v>
      </c>
      <c r="BO182" s="80">
        <v>25</v>
      </c>
      <c r="BP182" s="80">
        <v>0</v>
      </c>
      <c r="BQ182" s="80">
        <v>0</v>
      </c>
      <c r="BR182" s="80">
        <v>0</v>
      </c>
      <c r="BS182" s="80">
        <v>0</v>
      </c>
      <c r="BT182" s="81">
        <f t="shared" si="46"/>
        <v>78.955555555555549</v>
      </c>
      <c r="BU182" s="64">
        <v>10</v>
      </c>
      <c r="BV182" s="1">
        <v>20</v>
      </c>
      <c r="BW182" s="226">
        <v>10</v>
      </c>
      <c r="BX182" s="1">
        <v>0</v>
      </c>
      <c r="BY182" s="1">
        <v>10</v>
      </c>
      <c r="BZ182" s="1">
        <v>10</v>
      </c>
      <c r="CA182" s="1">
        <v>0</v>
      </c>
      <c r="CB182" s="1">
        <v>0</v>
      </c>
      <c r="CC182" s="1">
        <v>0</v>
      </c>
      <c r="CD182" s="1">
        <v>20</v>
      </c>
      <c r="CE182" s="1">
        <v>0</v>
      </c>
      <c r="CF182" s="1">
        <v>0</v>
      </c>
      <c r="CG182" s="1">
        <v>10</v>
      </c>
      <c r="CH182" s="1">
        <v>0</v>
      </c>
      <c r="CI182" s="1">
        <v>0</v>
      </c>
      <c r="CJ182" s="1">
        <v>0</v>
      </c>
      <c r="CK182" s="1">
        <v>0</v>
      </c>
      <c r="CL182" s="1">
        <v>10</v>
      </c>
      <c r="CM182" s="1">
        <v>0</v>
      </c>
      <c r="CN182" s="1">
        <v>0</v>
      </c>
      <c r="CO182" s="1">
        <v>0</v>
      </c>
      <c r="CP182" s="81">
        <f t="shared" si="50"/>
        <v>43.990929705215422</v>
      </c>
      <c r="FE182" s="206"/>
      <c r="FF182" s="206"/>
      <c r="FG182" s="206"/>
      <c r="FH182" s="206"/>
      <c r="FI182" s="206"/>
      <c r="FJ182" s="206"/>
      <c r="FK182" s="206"/>
      <c r="FL182" s="206"/>
      <c r="FM182" s="206"/>
      <c r="FN182" s="206"/>
      <c r="FO182" s="206"/>
      <c r="FP182" s="206"/>
      <c r="FQ182" s="206"/>
      <c r="FR182" s="206"/>
      <c r="FS182" s="206"/>
      <c r="FT182" s="206"/>
    </row>
    <row r="183" spans="1:176">
      <c r="A183" s="1">
        <v>246</v>
      </c>
      <c r="B183" s="227" t="s">
        <v>645</v>
      </c>
      <c r="C183" s="228" t="s">
        <v>646</v>
      </c>
      <c r="D183" s="250" t="s">
        <v>647</v>
      </c>
      <c r="E183" s="87"/>
      <c r="F183" s="59" t="s">
        <v>187</v>
      </c>
      <c r="G183" s="88">
        <v>55</v>
      </c>
      <c r="H183" s="60">
        <f t="shared" si="47"/>
        <v>0.55000000000000004</v>
      </c>
      <c r="I183" s="37">
        <v>52</v>
      </c>
      <c r="J183" s="62">
        <f t="shared" si="48"/>
        <v>94.545454545454547</v>
      </c>
      <c r="K183" s="218" t="s">
        <v>300</v>
      </c>
      <c r="L183" s="233">
        <v>96</v>
      </c>
      <c r="M183" s="234">
        <v>88</v>
      </c>
      <c r="N183" s="234">
        <v>99</v>
      </c>
      <c r="O183" s="234">
        <v>95</v>
      </c>
      <c r="P183" s="234">
        <v>99</v>
      </c>
      <c r="Q183" s="235">
        <v>98</v>
      </c>
      <c r="R183" s="236">
        <v>1000</v>
      </c>
      <c r="S183" s="229">
        <v>1</v>
      </c>
      <c r="T183" s="229">
        <v>25</v>
      </c>
      <c r="U183" s="206"/>
      <c r="V183" s="206"/>
      <c r="W183" s="237"/>
      <c r="X183" s="64">
        <v>0</v>
      </c>
      <c r="Y183" s="1">
        <v>50</v>
      </c>
      <c r="Z183" s="9">
        <v>50</v>
      </c>
      <c r="AA183" s="205"/>
      <c r="AB183" s="124"/>
      <c r="AC183" s="238"/>
      <c r="AD183" s="239"/>
      <c r="AE183" s="240"/>
      <c r="AF183" s="241"/>
      <c r="AG183" s="242"/>
      <c r="AH183" s="243"/>
      <c r="AI183" s="244"/>
      <c r="AJ183" s="245"/>
      <c r="AK183" s="246"/>
      <c r="AL183" s="243"/>
      <c r="AM183" s="244"/>
      <c r="AN183" s="247"/>
      <c r="AO183" s="248"/>
      <c r="AP183" s="249"/>
      <c r="AQ183" s="79">
        <v>10</v>
      </c>
      <c r="AR183" s="80">
        <v>70</v>
      </c>
      <c r="AS183" s="80">
        <v>0</v>
      </c>
      <c r="AT183" s="80">
        <v>0</v>
      </c>
      <c r="AU183" s="80">
        <v>0</v>
      </c>
      <c r="AV183" s="80">
        <v>0</v>
      </c>
      <c r="AW183" s="80">
        <v>0</v>
      </c>
      <c r="AX183" s="80">
        <v>0</v>
      </c>
      <c r="AY183" s="80">
        <v>0</v>
      </c>
      <c r="AZ183" s="80">
        <v>0</v>
      </c>
      <c r="BA183" s="80">
        <v>0</v>
      </c>
      <c r="BB183" s="80">
        <v>0</v>
      </c>
      <c r="BC183" s="80">
        <v>0</v>
      </c>
      <c r="BD183" s="80">
        <v>0</v>
      </c>
      <c r="BE183" s="80">
        <v>0</v>
      </c>
      <c r="BF183" s="80">
        <v>0</v>
      </c>
      <c r="BG183" s="80">
        <v>0</v>
      </c>
      <c r="BH183" s="80">
        <v>0</v>
      </c>
      <c r="BI183" s="80">
        <v>0</v>
      </c>
      <c r="BJ183" s="80">
        <v>0</v>
      </c>
      <c r="BK183" s="80">
        <v>0</v>
      </c>
      <c r="BL183" s="80">
        <v>20</v>
      </c>
      <c r="BM183" s="80">
        <v>0</v>
      </c>
      <c r="BN183" s="80">
        <v>0</v>
      </c>
      <c r="BO183" s="80">
        <v>0</v>
      </c>
      <c r="BP183" s="80">
        <v>0</v>
      </c>
      <c r="BQ183" s="80">
        <v>0</v>
      </c>
      <c r="BR183" s="80">
        <v>0</v>
      </c>
      <c r="BS183" s="80">
        <v>0</v>
      </c>
      <c r="BT183" s="81">
        <f t="shared" si="46"/>
        <v>168.88888888888889</v>
      </c>
      <c r="BU183" s="64">
        <v>0</v>
      </c>
      <c r="BV183" s="1">
        <v>40</v>
      </c>
      <c r="BW183" s="226">
        <v>0</v>
      </c>
      <c r="BX183" s="1">
        <v>60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81">
        <f t="shared" si="50"/>
        <v>224.94331065759638</v>
      </c>
      <c r="FE183" s="206"/>
      <c r="FF183" s="206"/>
      <c r="FG183" s="206"/>
      <c r="FH183" s="206"/>
      <c r="FI183" s="206"/>
      <c r="FJ183" s="206"/>
      <c r="FK183" s="206"/>
      <c r="FL183" s="206"/>
      <c r="FM183" s="206"/>
      <c r="FN183" s="206"/>
      <c r="FO183" s="206"/>
      <c r="FP183" s="206"/>
      <c r="FQ183" s="206"/>
      <c r="FR183" s="206"/>
      <c r="FS183" s="206"/>
      <c r="FT183" s="206"/>
    </row>
    <row r="184" spans="1:176">
      <c r="A184" s="1">
        <v>247</v>
      </c>
      <c r="B184" s="227" t="s">
        <v>648</v>
      </c>
      <c r="C184" s="228" t="s">
        <v>649</v>
      </c>
      <c r="D184" s="250" t="s">
        <v>254</v>
      </c>
      <c r="E184" s="87"/>
      <c r="F184" s="59" t="s">
        <v>187</v>
      </c>
      <c r="G184" s="88">
        <v>168</v>
      </c>
      <c r="H184" s="60">
        <f t="shared" si="47"/>
        <v>1.68</v>
      </c>
      <c r="I184" s="37">
        <v>162</v>
      </c>
      <c r="J184" s="62">
        <f t="shared" si="48"/>
        <v>96.428571428571431</v>
      </c>
      <c r="K184" s="218" t="s">
        <v>300</v>
      </c>
      <c r="L184" s="233">
        <v>96</v>
      </c>
      <c r="M184" s="234">
        <v>95</v>
      </c>
      <c r="N184" s="234">
        <v>98</v>
      </c>
      <c r="O184" s="234">
        <v>95</v>
      </c>
      <c r="P184" s="234">
        <v>95</v>
      </c>
      <c r="Q184" s="235">
        <v>96</v>
      </c>
      <c r="R184" s="236"/>
      <c r="S184" s="229"/>
      <c r="T184" s="229"/>
      <c r="U184" s="206"/>
      <c r="V184" s="206"/>
      <c r="W184" s="237"/>
      <c r="AA184" s="205"/>
      <c r="AB184" s="124"/>
      <c r="AC184" s="238"/>
      <c r="AD184" s="239"/>
      <c r="AE184" s="240"/>
      <c r="AF184" s="241"/>
      <c r="AG184" s="242"/>
      <c r="AH184" s="243"/>
      <c r="AI184" s="244"/>
      <c r="AJ184" s="245"/>
      <c r="AK184" s="246"/>
      <c r="AL184" s="243"/>
      <c r="AM184" s="244"/>
      <c r="AN184" s="247"/>
      <c r="AO184" s="248"/>
      <c r="AP184" s="249"/>
      <c r="AQ184" s="79">
        <v>1</v>
      </c>
      <c r="AR184" s="80">
        <v>0</v>
      </c>
      <c r="AS184" s="80">
        <v>0</v>
      </c>
      <c r="AT184" s="80">
        <v>0</v>
      </c>
      <c r="AU184" s="80">
        <v>0</v>
      </c>
      <c r="AV184" s="80">
        <v>0</v>
      </c>
      <c r="AW184" s="80">
        <v>1</v>
      </c>
      <c r="AX184" s="80">
        <v>0</v>
      </c>
      <c r="AY184" s="80">
        <v>4</v>
      </c>
      <c r="AZ184" s="80">
        <v>5</v>
      </c>
      <c r="BA184" s="80">
        <v>0</v>
      </c>
      <c r="BB184" s="80">
        <v>0</v>
      </c>
      <c r="BC184" s="80">
        <v>9</v>
      </c>
      <c r="BD184" s="80">
        <v>17</v>
      </c>
      <c r="BE184" s="80">
        <v>1</v>
      </c>
      <c r="BF184" s="80">
        <v>0</v>
      </c>
      <c r="BG184" s="80">
        <v>0</v>
      </c>
      <c r="BH184" s="80">
        <v>0</v>
      </c>
      <c r="BI184" s="80">
        <v>7</v>
      </c>
      <c r="BJ184" s="80">
        <v>16</v>
      </c>
      <c r="BK184" s="80">
        <v>0</v>
      </c>
      <c r="BL184" s="80">
        <v>0</v>
      </c>
      <c r="BM184" s="80">
        <v>20</v>
      </c>
      <c r="BN184" s="80">
        <v>1</v>
      </c>
      <c r="BO184" s="80">
        <v>4</v>
      </c>
      <c r="BP184" s="80">
        <v>2</v>
      </c>
      <c r="BQ184" s="80">
        <v>12</v>
      </c>
      <c r="BR184" s="80">
        <v>0</v>
      </c>
      <c r="BS184" s="80">
        <v>0</v>
      </c>
      <c r="BT184" s="81">
        <f t="shared" si="46"/>
        <v>31.688888888888886</v>
      </c>
      <c r="BU184" s="64">
        <v>13</v>
      </c>
      <c r="BV184" s="1">
        <v>0</v>
      </c>
      <c r="BW184" s="226">
        <v>37</v>
      </c>
      <c r="BX184" s="1">
        <v>20</v>
      </c>
      <c r="BY184" s="1">
        <v>0</v>
      </c>
      <c r="BZ184" s="1">
        <v>0</v>
      </c>
      <c r="CA184" s="1">
        <v>8</v>
      </c>
      <c r="CB184" s="1">
        <v>0</v>
      </c>
      <c r="CC184" s="1">
        <v>0</v>
      </c>
      <c r="CD184" s="1">
        <v>6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6</v>
      </c>
      <c r="CL184" s="1">
        <v>0</v>
      </c>
      <c r="CM184" s="1">
        <v>0</v>
      </c>
      <c r="CN184" s="1">
        <v>0</v>
      </c>
      <c r="CO184" s="1">
        <v>0</v>
      </c>
      <c r="CP184" s="81">
        <f t="shared" si="50"/>
        <v>76.086167800453509</v>
      </c>
      <c r="FE184" s="206"/>
      <c r="FF184" s="206"/>
      <c r="FG184" s="206"/>
      <c r="FH184" s="206"/>
      <c r="FI184" s="206"/>
      <c r="FJ184" s="206"/>
      <c r="FK184" s="206"/>
      <c r="FL184" s="206"/>
      <c r="FM184" s="206"/>
      <c r="FN184" s="206"/>
      <c r="FO184" s="206"/>
      <c r="FP184" s="206"/>
      <c r="FQ184" s="206"/>
      <c r="FR184" s="206"/>
      <c r="FS184" s="206"/>
      <c r="FT184" s="206"/>
    </row>
    <row r="185" spans="1:176">
      <c r="A185" s="1">
        <v>248</v>
      </c>
      <c r="B185" s="227" t="s">
        <v>650</v>
      </c>
      <c r="C185" s="228" t="s">
        <v>651</v>
      </c>
      <c r="D185" s="86" t="s">
        <v>254</v>
      </c>
      <c r="E185" s="87"/>
      <c r="F185" s="59" t="s">
        <v>120</v>
      </c>
      <c r="G185" s="88">
        <v>169</v>
      </c>
      <c r="H185" s="60">
        <f t="shared" si="47"/>
        <v>1.69</v>
      </c>
      <c r="I185" s="37">
        <v>148</v>
      </c>
      <c r="J185" s="62">
        <f t="shared" si="48"/>
        <v>87.573964497041416</v>
      </c>
      <c r="K185" s="218" t="s">
        <v>171</v>
      </c>
      <c r="L185" s="233">
        <v>91</v>
      </c>
      <c r="M185" s="234">
        <v>85</v>
      </c>
      <c r="N185" s="234">
        <v>96</v>
      </c>
      <c r="O185" s="234">
        <v>88</v>
      </c>
      <c r="P185" s="234">
        <v>93</v>
      </c>
      <c r="Q185" s="235">
        <v>93</v>
      </c>
      <c r="R185" s="236">
        <v>10000</v>
      </c>
      <c r="S185" s="229">
        <v>25</v>
      </c>
      <c r="T185" s="229">
        <v>50</v>
      </c>
      <c r="U185" s="206">
        <v>16.600000000000001</v>
      </c>
      <c r="V185" s="206">
        <v>8.1999999999999993</v>
      </c>
      <c r="W185" s="237">
        <v>8.6</v>
      </c>
      <c r="X185" s="64">
        <v>5</v>
      </c>
      <c r="Y185" s="1">
        <v>40</v>
      </c>
      <c r="Z185" s="9">
        <v>55</v>
      </c>
      <c r="AA185" s="205"/>
      <c r="AB185" s="124"/>
      <c r="AC185" s="238"/>
      <c r="AD185" s="239"/>
      <c r="AE185" s="26">
        <v>13</v>
      </c>
      <c r="AF185" s="241"/>
      <c r="AG185" s="242"/>
      <c r="AH185" s="243"/>
      <c r="AI185" s="244"/>
      <c r="AJ185" s="245"/>
      <c r="AK185" s="246"/>
      <c r="AL185" s="243"/>
      <c r="AM185" s="244"/>
      <c r="AN185" s="247"/>
      <c r="AO185" s="248"/>
      <c r="AP185" s="249"/>
      <c r="AQ185" s="79">
        <v>0</v>
      </c>
      <c r="AR185" s="80">
        <v>0</v>
      </c>
      <c r="AS185" s="80">
        <v>0</v>
      </c>
      <c r="AT185" s="80">
        <v>0</v>
      </c>
      <c r="AU185" s="80">
        <v>0</v>
      </c>
      <c r="AV185" s="80">
        <v>0</v>
      </c>
      <c r="AW185" s="80">
        <v>0</v>
      </c>
      <c r="AX185" s="80">
        <v>0</v>
      </c>
      <c r="AY185" s="80">
        <v>30</v>
      </c>
      <c r="AZ185" s="80">
        <v>0</v>
      </c>
      <c r="BA185" s="80">
        <v>0</v>
      </c>
      <c r="BB185" s="80">
        <v>0</v>
      </c>
      <c r="BC185" s="80">
        <v>0</v>
      </c>
      <c r="BD185" s="80">
        <v>30</v>
      </c>
      <c r="BE185" s="80">
        <v>0</v>
      </c>
      <c r="BF185" s="80">
        <v>0</v>
      </c>
      <c r="BG185" s="80">
        <v>0</v>
      </c>
      <c r="BH185" s="80">
        <v>0</v>
      </c>
      <c r="BI185" s="80">
        <v>0</v>
      </c>
      <c r="BJ185" s="80">
        <v>10</v>
      </c>
      <c r="BK185" s="80">
        <v>0</v>
      </c>
      <c r="BL185" s="80">
        <v>0</v>
      </c>
      <c r="BM185" s="80">
        <v>20</v>
      </c>
      <c r="BN185" s="80">
        <v>0</v>
      </c>
      <c r="BO185" s="80">
        <v>0</v>
      </c>
      <c r="BP185" s="80">
        <v>0</v>
      </c>
      <c r="BQ185" s="80">
        <v>10</v>
      </c>
      <c r="BR185" s="80">
        <v>0</v>
      </c>
      <c r="BS185" s="80">
        <v>0</v>
      </c>
      <c r="BT185" s="81">
        <f t="shared" si="46"/>
        <v>68.888888888888886</v>
      </c>
      <c r="BU185" s="64">
        <v>20</v>
      </c>
      <c r="BV185" s="1">
        <v>0</v>
      </c>
      <c r="BW185" s="226">
        <v>0</v>
      </c>
      <c r="BX185" s="1">
        <v>20</v>
      </c>
      <c r="BY185" s="1">
        <v>10</v>
      </c>
      <c r="BZ185" s="1">
        <v>0</v>
      </c>
      <c r="CA185" s="1">
        <v>0</v>
      </c>
      <c r="CB185" s="1">
        <v>0</v>
      </c>
      <c r="CC185" s="1">
        <v>0</v>
      </c>
      <c r="CD185" s="1">
        <v>10</v>
      </c>
      <c r="CE185" s="1">
        <v>10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20</v>
      </c>
      <c r="CL185" s="1">
        <v>10</v>
      </c>
      <c r="CM185" s="1">
        <v>0</v>
      </c>
      <c r="CN185" s="1">
        <v>0</v>
      </c>
      <c r="CO185" s="1">
        <v>0</v>
      </c>
      <c r="CP185" s="81">
        <f t="shared" si="50"/>
        <v>53.51473922902494</v>
      </c>
      <c r="FE185" s="206"/>
      <c r="FF185" s="206"/>
      <c r="FG185" s="206"/>
      <c r="FH185" s="206"/>
      <c r="FI185" s="206"/>
      <c r="FJ185" s="206"/>
      <c r="FK185" s="206"/>
      <c r="FL185" s="206"/>
      <c r="FM185" s="206"/>
      <c r="FN185" s="206"/>
      <c r="FO185" s="206"/>
      <c r="FP185" s="206"/>
      <c r="FQ185" s="206"/>
      <c r="FR185" s="206"/>
      <c r="FS185" s="206"/>
      <c r="FT185" s="206"/>
    </row>
    <row r="186" spans="1:176" ht="16.5">
      <c r="A186" s="1">
        <v>250</v>
      </c>
      <c r="B186" s="270" t="s">
        <v>652</v>
      </c>
      <c r="C186" s="57" t="s">
        <v>653</v>
      </c>
      <c r="D186" s="86" t="s">
        <v>150</v>
      </c>
      <c r="E186" s="101" t="s">
        <v>654</v>
      </c>
      <c r="F186" s="59" t="s">
        <v>187</v>
      </c>
      <c r="G186" s="88">
        <v>48</v>
      </c>
      <c r="H186" s="60">
        <f t="shared" si="47"/>
        <v>0.48</v>
      </c>
      <c r="I186" s="37">
        <v>45</v>
      </c>
      <c r="J186" s="62">
        <f t="shared" si="48"/>
        <v>93.75</v>
      </c>
      <c r="R186" s="8">
        <v>10000</v>
      </c>
      <c r="S186" s="1">
        <v>25</v>
      </c>
      <c r="T186" s="1">
        <v>50</v>
      </c>
      <c r="U186" s="1">
        <v>18.7</v>
      </c>
      <c r="V186" s="1">
        <v>9</v>
      </c>
      <c r="W186" s="9">
        <v>9.5</v>
      </c>
      <c r="X186" s="64">
        <v>40</v>
      </c>
      <c r="Y186" s="1">
        <v>40</v>
      </c>
      <c r="Z186" s="9">
        <v>20</v>
      </c>
      <c r="AA186" s="22">
        <v>4</v>
      </c>
      <c r="AQ186" s="79">
        <v>0</v>
      </c>
      <c r="AR186" s="80">
        <v>0</v>
      </c>
      <c r="AS186" s="80">
        <v>0</v>
      </c>
      <c r="AT186" s="80">
        <v>0</v>
      </c>
      <c r="AU186" s="80">
        <v>0</v>
      </c>
      <c r="AV186" s="80">
        <v>0</v>
      </c>
      <c r="AW186" s="80">
        <v>0</v>
      </c>
      <c r="AX186" s="80">
        <v>0</v>
      </c>
      <c r="AY186" s="80">
        <v>0</v>
      </c>
      <c r="AZ186" s="80">
        <v>0</v>
      </c>
      <c r="BA186" s="80">
        <v>0</v>
      </c>
      <c r="BB186" s="80">
        <v>0</v>
      </c>
      <c r="BC186" s="80">
        <v>0</v>
      </c>
      <c r="BD186" s="80">
        <v>0</v>
      </c>
      <c r="BE186" s="80">
        <v>0</v>
      </c>
      <c r="BF186" s="80">
        <v>0</v>
      </c>
      <c r="BG186" s="80">
        <v>0</v>
      </c>
      <c r="BH186" s="80">
        <v>0</v>
      </c>
      <c r="BI186" s="80">
        <v>0</v>
      </c>
      <c r="BJ186" s="80">
        <v>0</v>
      </c>
      <c r="BK186" s="80">
        <v>0</v>
      </c>
      <c r="BL186" s="80">
        <v>0</v>
      </c>
      <c r="BM186" s="80">
        <v>0</v>
      </c>
      <c r="BN186" s="80">
        <v>0</v>
      </c>
      <c r="BO186" s="80">
        <v>0</v>
      </c>
      <c r="BP186" s="80">
        <v>0</v>
      </c>
      <c r="BQ186" s="80">
        <v>100</v>
      </c>
      <c r="BR186" s="80">
        <v>0</v>
      </c>
      <c r="BS186" s="80">
        <v>0</v>
      </c>
      <c r="BT186" s="81">
        <f t="shared" si="46"/>
        <v>322.22222222222223</v>
      </c>
      <c r="BU186" s="64">
        <v>40</v>
      </c>
      <c r="BV186" s="1">
        <v>0</v>
      </c>
      <c r="BW186" s="226">
        <v>0</v>
      </c>
      <c r="BX186" s="1">
        <v>0</v>
      </c>
      <c r="BY186" s="1">
        <v>20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40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81">
        <f t="shared" si="50"/>
        <v>148.75283446712018</v>
      </c>
    </row>
    <row r="187" spans="1:176">
      <c r="A187" s="1">
        <v>251</v>
      </c>
      <c r="B187" s="146" t="s">
        <v>655</v>
      </c>
      <c r="C187" s="57" t="s">
        <v>656</v>
      </c>
      <c r="D187" s="86" t="s">
        <v>150</v>
      </c>
      <c r="E187" s="87"/>
      <c r="F187" s="59" t="s">
        <v>187</v>
      </c>
      <c r="G187" s="88">
        <v>92</v>
      </c>
      <c r="H187" s="60">
        <f t="shared" si="47"/>
        <v>0.92</v>
      </c>
      <c r="I187" s="37">
        <v>89</v>
      </c>
      <c r="J187" s="62">
        <f t="shared" si="48"/>
        <v>96.739130434782609</v>
      </c>
      <c r="R187" s="8">
        <v>25000</v>
      </c>
      <c r="S187" s="1">
        <v>25</v>
      </c>
      <c r="T187" s="1">
        <v>50</v>
      </c>
      <c r="U187" s="1">
        <v>19.600000000000001</v>
      </c>
      <c r="V187" s="1">
        <v>8.5</v>
      </c>
      <c r="W187" s="9">
        <v>9.3000000000000007</v>
      </c>
      <c r="AA187" s="22">
        <v>3</v>
      </c>
      <c r="AQ187" s="79">
        <v>0</v>
      </c>
      <c r="AR187" s="80">
        <v>0</v>
      </c>
      <c r="AS187" s="80">
        <v>0</v>
      </c>
      <c r="AT187" s="80">
        <v>0</v>
      </c>
      <c r="AU187" s="80">
        <v>0</v>
      </c>
      <c r="AV187" s="80">
        <v>0</v>
      </c>
      <c r="AW187" s="80">
        <v>0</v>
      </c>
      <c r="AX187" s="80">
        <v>0</v>
      </c>
      <c r="AY187" s="80">
        <v>10</v>
      </c>
      <c r="AZ187" s="80">
        <v>0</v>
      </c>
      <c r="BA187" s="80">
        <v>0</v>
      </c>
      <c r="BB187" s="80">
        <v>0</v>
      </c>
      <c r="BC187" s="80">
        <v>0</v>
      </c>
      <c r="BD187" s="80">
        <v>0</v>
      </c>
      <c r="BE187" s="80">
        <v>0</v>
      </c>
      <c r="BF187" s="80">
        <v>0</v>
      </c>
      <c r="BG187" s="80">
        <v>0</v>
      </c>
      <c r="BH187" s="80">
        <v>0</v>
      </c>
      <c r="BI187" s="80">
        <v>0</v>
      </c>
      <c r="BJ187" s="80">
        <v>0</v>
      </c>
      <c r="BK187" s="80">
        <v>0</v>
      </c>
      <c r="BL187" s="80">
        <v>0</v>
      </c>
      <c r="BM187" s="80">
        <v>10</v>
      </c>
      <c r="BN187" s="80">
        <v>0</v>
      </c>
      <c r="BO187" s="80">
        <v>10</v>
      </c>
      <c r="BP187" s="80">
        <v>0</v>
      </c>
      <c r="BQ187" s="80">
        <v>70</v>
      </c>
      <c r="BR187" s="80">
        <v>0</v>
      </c>
      <c r="BS187" s="80">
        <v>0</v>
      </c>
      <c r="BT187" s="81">
        <f t="shared" si="46"/>
        <v>162.22222222222223</v>
      </c>
      <c r="BU187" s="64">
        <v>30</v>
      </c>
      <c r="BV187" s="1">
        <v>0</v>
      </c>
      <c r="BW187" s="226">
        <v>0</v>
      </c>
      <c r="BX187" s="1">
        <v>0</v>
      </c>
      <c r="BY187" s="1">
        <v>10</v>
      </c>
      <c r="BZ187" s="1">
        <v>0</v>
      </c>
      <c r="CA187" s="1">
        <v>0</v>
      </c>
      <c r="CB187" s="1">
        <v>0</v>
      </c>
      <c r="CC187" s="1">
        <v>0</v>
      </c>
      <c r="CD187" s="1">
        <v>30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20</v>
      </c>
      <c r="CO187" s="1">
        <v>10</v>
      </c>
      <c r="CP187" s="81">
        <f t="shared" si="50"/>
        <v>91.609977324263042</v>
      </c>
    </row>
    <row r="188" spans="1:176" ht="18" customHeight="1">
      <c r="A188" s="1">
        <v>252</v>
      </c>
      <c r="B188" s="270" t="s">
        <v>657</v>
      </c>
      <c r="C188" s="57" t="s">
        <v>658</v>
      </c>
      <c r="D188" s="86" t="s">
        <v>254</v>
      </c>
      <c r="E188" s="87"/>
      <c r="F188" s="59" t="s">
        <v>120</v>
      </c>
      <c r="G188" s="88">
        <v>66</v>
      </c>
      <c r="H188" s="60">
        <f t="shared" si="47"/>
        <v>0.66</v>
      </c>
      <c r="I188" s="37">
        <v>64</v>
      </c>
      <c r="J188" s="62">
        <f t="shared" si="48"/>
        <v>96.969696969696969</v>
      </c>
      <c r="R188" s="8">
        <v>50000</v>
      </c>
      <c r="S188" s="1">
        <v>25</v>
      </c>
      <c r="T188" s="1">
        <v>50</v>
      </c>
      <c r="U188" s="1">
        <v>20</v>
      </c>
      <c r="V188" s="1">
        <v>9.1999999999999993</v>
      </c>
      <c r="W188" s="9">
        <v>9.3000000000000007</v>
      </c>
      <c r="X188" s="64">
        <v>60</v>
      </c>
      <c r="Y188" s="1">
        <v>40</v>
      </c>
      <c r="Z188" s="9">
        <v>0</v>
      </c>
      <c r="AA188" s="22">
        <v>2</v>
      </c>
      <c r="AB188" s="23">
        <v>2</v>
      </c>
      <c r="AK188" s="75">
        <v>1</v>
      </c>
      <c r="AQ188" s="79">
        <v>0</v>
      </c>
      <c r="AR188" s="80">
        <v>0</v>
      </c>
      <c r="AS188" s="80">
        <v>0</v>
      </c>
      <c r="AT188" s="80">
        <v>0</v>
      </c>
      <c r="AU188" s="80">
        <v>0</v>
      </c>
      <c r="AV188" s="80">
        <v>0</v>
      </c>
      <c r="AW188" s="80">
        <v>0</v>
      </c>
      <c r="AX188" s="80">
        <v>29</v>
      </c>
      <c r="AY188" s="80">
        <v>40</v>
      </c>
      <c r="AZ188" s="80">
        <v>0</v>
      </c>
      <c r="BA188" s="80">
        <v>0</v>
      </c>
      <c r="BB188" s="80">
        <v>0</v>
      </c>
      <c r="BC188" s="80">
        <v>0</v>
      </c>
      <c r="BD188" s="80">
        <v>0</v>
      </c>
      <c r="BE188" s="80">
        <v>0</v>
      </c>
      <c r="BF188" s="80">
        <v>0</v>
      </c>
      <c r="BG188" s="80">
        <v>0</v>
      </c>
      <c r="BH188" s="80">
        <v>0</v>
      </c>
      <c r="BI188" s="80">
        <v>0</v>
      </c>
      <c r="BJ188" s="80">
        <v>0</v>
      </c>
      <c r="BK188" s="80">
        <v>0</v>
      </c>
      <c r="BL188" s="80">
        <v>0</v>
      </c>
      <c r="BM188" s="80">
        <v>0</v>
      </c>
      <c r="BN188" s="80">
        <v>0</v>
      </c>
      <c r="BO188" s="80">
        <v>0</v>
      </c>
      <c r="BP188" s="80">
        <v>0</v>
      </c>
      <c r="BQ188" s="80">
        <v>31</v>
      </c>
      <c r="BR188" s="80">
        <v>0</v>
      </c>
      <c r="BS188" s="80">
        <v>0</v>
      </c>
      <c r="BT188" s="81">
        <f t="shared" si="46"/>
        <v>74.255555555555546</v>
      </c>
      <c r="BU188" s="64">
        <v>0</v>
      </c>
      <c r="BV188" s="1">
        <v>0</v>
      </c>
      <c r="BW188" s="226">
        <v>0</v>
      </c>
      <c r="BX188" s="1">
        <v>0</v>
      </c>
      <c r="BY188" s="1">
        <v>10</v>
      </c>
      <c r="BZ188" s="1">
        <v>10</v>
      </c>
      <c r="CA188" s="1">
        <v>10</v>
      </c>
      <c r="CB188" s="1">
        <v>10</v>
      </c>
      <c r="CC188" s="1">
        <v>10</v>
      </c>
      <c r="CD188" s="1">
        <v>0</v>
      </c>
      <c r="CE188" s="1">
        <v>10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20</v>
      </c>
      <c r="CL188" s="1">
        <v>10</v>
      </c>
      <c r="CM188" s="1">
        <v>0</v>
      </c>
      <c r="CN188" s="1">
        <v>10</v>
      </c>
      <c r="CO188" s="1">
        <v>0</v>
      </c>
      <c r="CP188" s="98">
        <f t="shared" si="50"/>
        <v>34.467120181405903</v>
      </c>
    </row>
    <row r="189" spans="1:176">
      <c r="A189" s="1">
        <v>253</v>
      </c>
      <c r="B189" s="146" t="s">
        <v>659</v>
      </c>
      <c r="C189" s="57" t="s">
        <v>660</v>
      </c>
      <c r="D189" s="86" t="s">
        <v>207</v>
      </c>
      <c r="E189" s="87"/>
      <c r="F189" s="123" t="s">
        <v>157</v>
      </c>
      <c r="G189" s="88">
        <v>12</v>
      </c>
      <c r="H189" s="60">
        <f t="shared" si="47"/>
        <v>0.12</v>
      </c>
      <c r="I189" s="37">
        <v>10</v>
      </c>
      <c r="J189" s="62">
        <f t="shared" si="48"/>
        <v>83.333333333333329</v>
      </c>
      <c r="R189" s="8">
        <v>10000</v>
      </c>
      <c r="S189" s="1">
        <v>25</v>
      </c>
      <c r="T189" s="1">
        <v>50</v>
      </c>
      <c r="U189" s="1">
        <v>20</v>
      </c>
      <c r="V189" s="1">
        <v>7.8</v>
      </c>
      <c r="W189" s="9">
        <v>8.1</v>
      </c>
      <c r="X189" s="64">
        <v>0</v>
      </c>
      <c r="Y189" s="1">
        <v>20</v>
      </c>
      <c r="Z189" s="9">
        <v>80</v>
      </c>
      <c r="AA189" s="22">
        <v>9</v>
      </c>
      <c r="AQ189" s="79">
        <v>0</v>
      </c>
      <c r="AR189" s="80">
        <v>0</v>
      </c>
      <c r="AS189" s="80">
        <v>0</v>
      </c>
      <c r="AT189" s="80">
        <v>0</v>
      </c>
      <c r="AU189" s="80">
        <v>0</v>
      </c>
      <c r="AV189" s="80">
        <v>0</v>
      </c>
      <c r="AW189" s="80">
        <v>0</v>
      </c>
      <c r="AX189" s="80">
        <v>0</v>
      </c>
      <c r="AY189" s="80">
        <v>25</v>
      </c>
      <c r="AZ189" s="80">
        <v>0</v>
      </c>
      <c r="BA189" s="80">
        <v>0</v>
      </c>
      <c r="BB189" s="80">
        <v>0</v>
      </c>
      <c r="BC189" s="80">
        <v>0</v>
      </c>
      <c r="BD189" s="80">
        <v>0</v>
      </c>
      <c r="BE189" s="80">
        <v>0</v>
      </c>
      <c r="BF189" s="80">
        <v>0</v>
      </c>
      <c r="BG189" s="80">
        <v>0</v>
      </c>
      <c r="BH189" s="80">
        <v>0</v>
      </c>
      <c r="BI189" s="80">
        <v>0</v>
      </c>
      <c r="BJ189" s="80">
        <v>0</v>
      </c>
      <c r="BK189" s="80">
        <v>0</v>
      </c>
      <c r="BL189" s="80">
        <v>0</v>
      </c>
      <c r="BM189" s="80">
        <v>0</v>
      </c>
      <c r="BN189" s="80">
        <v>0</v>
      </c>
      <c r="BO189" s="80">
        <v>0</v>
      </c>
      <c r="BP189" s="80">
        <v>0</v>
      </c>
      <c r="BQ189" s="80">
        <v>75</v>
      </c>
      <c r="BR189" s="80">
        <v>0</v>
      </c>
      <c r="BS189" s="80">
        <v>0</v>
      </c>
      <c r="BT189" s="81">
        <f t="shared" si="46"/>
        <v>197.22222222222223</v>
      </c>
      <c r="BU189" s="64">
        <v>0</v>
      </c>
      <c r="BV189" s="1">
        <v>25</v>
      </c>
      <c r="BW189" s="226">
        <v>0</v>
      </c>
      <c r="BX189" s="1">
        <v>25</v>
      </c>
      <c r="BY189" s="1">
        <v>50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81">
        <f t="shared" ref="CP189:CP220" si="51">(BU189*BU189+BV189*BV189+BW189*BW189+BX189*BX189+BY189*BY189+BZ189*BZ189+CA189*CA189+CB189*CB189+CC189*CC189+CD189*CD189+CE189*CE189+CF189*CF189+CG189*CG189+CH189*CH189+CI189*CI189+CJ189*CJ189+CK189*CK189+CL189*CL189+CM189*CM189+CN189*CN189+CO189*CO189)/21-10000/(21*21)</f>
        <v>155.89569160997735</v>
      </c>
    </row>
    <row r="190" spans="1:176">
      <c r="A190" s="1">
        <v>254</v>
      </c>
      <c r="B190" s="146" t="s">
        <v>661</v>
      </c>
      <c r="C190" s="57" t="s">
        <v>625</v>
      </c>
      <c r="D190" s="86" t="s">
        <v>626</v>
      </c>
      <c r="E190" s="87"/>
      <c r="F190" s="59" t="s">
        <v>120</v>
      </c>
      <c r="G190" s="88">
        <v>319</v>
      </c>
      <c r="H190" s="60">
        <f t="shared" si="47"/>
        <v>3.19</v>
      </c>
      <c r="I190" s="37">
        <v>55</v>
      </c>
      <c r="J190" s="62">
        <f t="shared" si="48"/>
        <v>17.241379310344829</v>
      </c>
      <c r="R190" s="8">
        <v>10000</v>
      </c>
      <c r="S190" s="1">
        <v>25</v>
      </c>
      <c r="T190" s="1">
        <v>50</v>
      </c>
      <c r="U190" s="1">
        <v>18.8</v>
      </c>
      <c r="V190" s="1">
        <v>9.1</v>
      </c>
      <c r="W190" s="9">
        <v>8</v>
      </c>
      <c r="X190" s="64">
        <v>15</v>
      </c>
      <c r="Y190" s="1">
        <v>70</v>
      </c>
      <c r="Z190" s="9">
        <v>15</v>
      </c>
      <c r="AA190" s="22">
        <v>13</v>
      </c>
      <c r="AQ190" s="79">
        <v>0</v>
      </c>
      <c r="AR190" s="80">
        <v>0</v>
      </c>
      <c r="AS190" s="80">
        <v>0</v>
      </c>
      <c r="AT190" s="80">
        <v>0</v>
      </c>
      <c r="AU190" s="80">
        <v>0</v>
      </c>
      <c r="AV190" s="80">
        <v>0</v>
      </c>
      <c r="AW190" s="80">
        <v>0</v>
      </c>
      <c r="AX190" s="80">
        <v>0</v>
      </c>
      <c r="AY190" s="80">
        <v>0</v>
      </c>
      <c r="AZ190" s="80">
        <v>0</v>
      </c>
      <c r="BA190" s="80">
        <v>0</v>
      </c>
      <c r="BB190" s="80">
        <v>0</v>
      </c>
      <c r="BC190" s="80">
        <v>0</v>
      </c>
      <c r="BD190" s="80">
        <v>0</v>
      </c>
      <c r="BE190" s="80">
        <v>0</v>
      </c>
      <c r="BF190" s="80">
        <v>0</v>
      </c>
      <c r="BG190" s="80">
        <v>0</v>
      </c>
      <c r="BH190" s="80">
        <v>0</v>
      </c>
      <c r="BI190" s="80">
        <v>0</v>
      </c>
      <c r="BJ190" s="80">
        <v>0</v>
      </c>
      <c r="BK190" s="80">
        <v>0</v>
      </c>
      <c r="BL190" s="80">
        <v>0</v>
      </c>
      <c r="BM190" s="80">
        <v>70</v>
      </c>
      <c r="BN190" s="80">
        <v>0</v>
      </c>
      <c r="BO190" s="80">
        <v>0</v>
      </c>
      <c r="BP190" s="80">
        <v>0</v>
      </c>
      <c r="BQ190" s="80">
        <v>30</v>
      </c>
      <c r="BR190" s="80">
        <v>0</v>
      </c>
      <c r="BS190" s="80">
        <v>0</v>
      </c>
      <c r="BT190" s="81">
        <f>(AQ190*AQ190+AR190*AR190+AS190*AS190+AT190*AT190+AU190*AU190+AV190*AV190+AW190*AW190+AY190*AY190+AZ190*AZ190+BA190*BA190+BB190*BB190+BC190*BC190+BD190*BD190+BE190*BE190+BF190*BF190+BG190*BG190+BH190*BH190+BI190*BI190+BJ190*BJ190+BK190*BK190+BL190*BL190+BM190*BM190+BN190*BN190+BO190*BO190+BP190*BP190+BQ190*BQ190+BR190*BR190+BS190*BS190)/30-100/9</f>
        <v>182.22222222222223</v>
      </c>
      <c r="BU190" s="64">
        <v>0</v>
      </c>
      <c r="BV190" s="1">
        <v>0</v>
      </c>
      <c r="BW190" s="226">
        <v>40</v>
      </c>
      <c r="BX190" s="1">
        <v>0</v>
      </c>
      <c r="BY190" s="1">
        <v>30</v>
      </c>
      <c r="BZ190" s="1">
        <v>0</v>
      </c>
      <c r="CA190" s="1">
        <v>0</v>
      </c>
      <c r="CB190" s="1">
        <v>0</v>
      </c>
      <c r="CC190" s="1">
        <v>0</v>
      </c>
      <c r="CD190" s="1">
        <v>30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81">
        <f t="shared" si="51"/>
        <v>139.22902494331066</v>
      </c>
    </row>
    <row r="191" spans="1:176" ht="15" customHeight="1">
      <c r="A191" s="1">
        <v>255</v>
      </c>
      <c r="B191" s="270" t="s">
        <v>662</v>
      </c>
      <c r="C191" s="57" t="s">
        <v>663</v>
      </c>
      <c r="D191" s="86" t="s">
        <v>664</v>
      </c>
      <c r="E191" s="87"/>
      <c r="F191" s="59" t="s">
        <v>187</v>
      </c>
      <c r="G191" s="88">
        <v>253</v>
      </c>
      <c r="H191" s="60">
        <f t="shared" si="47"/>
        <v>2.5299999999999998</v>
      </c>
      <c r="I191" s="37">
        <v>220</v>
      </c>
      <c r="J191" s="62">
        <f t="shared" si="48"/>
        <v>86.956521739130437</v>
      </c>
      <c r="R191" s="8">
        <v>25000</v>
      </c>
      <c r="S191" s="1">
        <v>50</v>
      </c>
      <c r="T191" s="1">
        <v>100</v>
      </c>
      <c r="U191" s="1">
        <v>18.3</v>
      </c>
      <c r="V191" s="1">
        <v>9.1999999999999993</v>
      </c>
      <c r="W191" s="9">
        <v>9.1</v>
      </c>
      <c r="X191" s="64">
        <v>60</v>
      </c>
      <c r="Y191" s="1">
        <v>40</v>
      </c>
      <c r="Z191" s="9">
        <v>0</v>
      </c>
      <c r="AA191" s="22">
        <v>6</v>
      </c>
      <c r="AE191" s="26">
        <v>1</v>
      </c>
      <c r="AQ191" s="79">
        <v>0</v>
      </c>
      <c r="AR191" s="80">
        <v>0</v>
      </c>
      <c r="AS191" s="80">
        <v>0</v>
      </c>
      <c r="AT191" s="80">
        <v>0</v>
      </c>
      <c r="AU191" s="80">
        <v>0</v>
      </c>
      <c r="AV191" s="80">
        <v>0</v>
      </c>
      <c r="AW191" s="80">
        <v>0</v>
      </c>
      <c r="AX191" s="80">
        <v>0</v>
      </c>
      <c r="AY191" s="80">
        <v>0</v>
      </c>
      <c r="AZ191" s="80">
        <v>0</v>
      </c>
      <c r="BA191" s="80">
        <v>0</v>
      </c>
      <c r="BB191" s="80">
        <v>0</v>
      </c>
      <c r="BC191" s="80">
        <v>0</v>
      </c>
      <c r="BD191" s="80">
        <v>50</v>
      </c>
      <c r="BE191" s="80">
        <v>0</v>
      </c>
      <c r="BF191" s="80">
        <v>0</v>
      </c>
      <c r="BG191" s="80">
        <v>0</v>
      </c>
      <c r="BH191" s="80">
        <v>0</v>
      </c>
      <c r="BI191" s="80">
        <v>0</v>
      </c>
      <c r="BJ191" s="80">
        <v>0</v>
      </c>
      <c r="BK191" s="80">
        <v>0</v>
      </c>
      <c r="BL191" s="80">
        <v>0</v>
      </c>
      <c r="BM191" s="80">
        <v>0</v>
      </c>
      <c r="BN191" s="80">
        <v>0</v>
      </c>
      <c r="BO191" s="80">
        <v>0</v>
      </c>
      <c r="BP191" s="80">
        <v>0</v>
      </c>
      <c r="BQ191" s="80">
        <v>50</v>
      </c>
      <c r="BR191" s="80">
        <v>0</v>
      </c>
      <c r="BS191" s="80">
        <v>0</v>
      </c>
      <c r="BT191" s="81">
        <f t="shared" ref="BT191:BT254" si="52">(AQ191*AQ191+AR191*AR191+AS191*AS191+AT191*AT191+AU191*AU191+AV191*AV191+AW191*AW191+AY191*AY191+AZ191*AZ191+BA191*BA191+BB191*BB191+BC191*BC191+BD191*BD191+BE191*BE191+BF191*BF191+BG191*BG191+BH191*BH191+BI191*BI191+BJ191*BJ191+BK191*BK191+BL191*BL191+BM191*BM191+BN191*BN191+BO191*BO191+BP191*BP191+BQ191*BQ191+BR191*BR191+BS191*BS191)/30-100/9</f>
        <v>155.55555555555554</v>
      </c>
      <c r="BU191" s="64">
        <v>25</v>
      </c>
      <c r="BV191" s="1">
        <v>0</v>
      </c>
      <c r="BW191" s="1">
        <v>0</v>
      </c>
      <c r="BX191" s="1">
        <v>0</v>
      </c>
      <c r="BY191" s="1">
        <v>0</v>
      </c>
      <c r="BZ191" s="1">
        <v>25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25</v>
      </c>
      <c r="CH191" s="1">
        <v>0</v>
      </c>
      <c r="CI191" s="1">
        <v>0</v>
      </c>
      <c r="CJ191" s="1">
        <v>0</v>
      </c>
      <c r="CK191" s="1">
        <v>25</v>
      </c>
      <c r="CL191" s="1">
        <v>0</v>
      </c>
      <c r="CM191" s="1">
        <v>0</v>
      </c>
      <c r="CN191" s="1">
        <v>0</v>
      </c>
      <c r="CO191" s="1">
        <v>0</v>
      </c>
      <c r="CP191" s="81">
        <f t="shared" si="51"/>
        <v>96.371882086167801</v>
      </c>
    </row>
    <row r="192" spans="1:176">
      <c r="A192" s="1">
        <v>256</v>
      </c>
      <c r="B192" s="146" t="s">
        <v>665</v>
      </c>
      <c r="C192" s="57" t="s">
        <v>666</v>
      </c>
      <c r="D192" s="86" t="s">
        <v>150</v>
      </c>
      <c r="E192" s="87"/>
      <c r="F192" s="59" t="s">
        <v>187</v>
      </c>
      <c r="G192" s="88">
        <v>70</v>
      </c>
      <c r="H192" s="60">
        <f t="shared" si="47"/>
        <v>0.7</v>
      </c>
      <c r="I192" s="37">
        <v>66</v>
      </c>
      <c r="J192" s="62">
        <f t="shared" si="48"/>
        <v>94.285714285714292</v>
      </c>
      <c r="R192" s="8">
        <v>25000</v>
      </c>
      <c r="S192" s="1">
        <v>50</v>
      </c>
      <c r="T192" s="1">
        <v>100</v>
      </c>
      <c r="U192" s="1">
        <v>17.899999999999999</v>
      </c>
      <c r="V192" s="1">
        <v>8.6</v>
      </c>
      <c r="W192" s="9">
        <v>9.1999999999999993</v>
      </c>
      <c r="X192" s="64">
        <v>10</v>
      </c>
      <c r="Y192" s="1">
        <v>50</v>
      </c>
      <c r="Z192" s="9">
        <v>40</v>
      </c>
      <c r="AA192" s="22">
        <v>10</v>
      </c>
      <c r="AQ192" s="79">
        <v>0</v>
      </c>
      <c r="AR192" s="80">
        <v>0</v>
      </c>
      <c r="AS192" s="80">
        <v>0</v>
      </c>
      <c r="AT192" s="80">
        <v>0</v>
      </c>
      <c r="AU192" s="80">
        <v>0</v>
      </c>
      <c r="AV192" s="80">
        <v>0</v>
      </c>
      <c r="AW192" s="80">
        <v>0</v>
      </c>
      <c r="AX192" s="80">
        <v>0</v>
      </c>
      <c r="AY192" s="80">
        <v>20</v>
      </c>
      <c r="AZ192" s="80">
        <v>0</v>
      </c>
      <c r="BA192" s="80">
        <v>0</v>
      </c>
      <c r="BB192" s="80">
        <v>0</v>
      </c>
      <c r="BC192" s="80">
        <v>0</v>
      </c>
      <c r="BD192" s="80">
        <v>0</v>
      </c>
      <c r="BE192" s="80">
        <v>0</v>
      </c>
      <c r="BF192" s="80">
        <v>0</v>
      </c>
      <c r="BG192" s="80">
        <v>0</v>
      </c>
      <c r="BH192" s="80">
        <v>0</v>
      </c>
      <c r="BI192" s="80">
        <v>0</v>
      </c>
      <c r="BJ192" s="80">
        <v>0</v>
      </c>
      <c r="BK192" s="80">
        <v>0</v>
      </c>
      <c r="BL192" s="80">
        <v>10</v>
      </c>
      <c r="BM192" s="80">
        <v>20</v>
      </c>
      <c r="BN192" s="80">
        <v>0</v>
      </c>
      <c r="BO192" s="80">
        <v>0</v>
      </c>
      <c r="BP192" s="80">
        <v>0</v>
      </c>
      <c r="BQ192" s="80">
        <v>50</v>
      </c>
      <c r="BR192" s="80">
        <v>0</v>
      </c>
      <c r="BS192" s="80">
        <v>0</v>
      </c>
      <c r="BT192" s="81">
        <f t="shared" si="52"/>
        <v>102.22222222222221</v>
      </c>
      <c r="BU192" s="64">
        <v>0</v>
      </c>
      <c r="BV192" s="1">
        <v>0</v>
      </c>
      <c r="BW192" s="1">
        <v>0</v>
      </c>
      <c r="BX192" s="1">
        <v>0</v>
      </c>
      <c r="BY192" s="1">
        <v>20</v>
      </c>
      <c r="BZ192" s="1">
        <v>0</v>
      </c>
      <c r="CA192" s="1">
        <v>10</v>
      </c>
      <c r="CB192" s="1">
        <v>20</v>
      </c>
      <c r="CC192" s="1">
        <v>0</v>
      </c>
      <c r="CD192" s="1">
        <v>20</v>
      </c>
      <c r="CE192" s="1">
        <v>0</v>
      </c>
      <c r="CF192" s="1">
        <v>0</v>
      </c>
      <c r="CG192" s="1">
        <v>0</v>
      </c>
      <c r="CH192" s="1">
        <v>10</v>
      </c>
      <c r="CI192" s="1">
        <v>0</v>
      </c>
      <c r="CJ192" s="1">
        <v>0</v>
      </c>
      <c r="CK192" s="1">
        <v>20</v>
      </c>
      <c r="CL192" s="1">
        <v>0</v>
      </c>
      <c r="CM192" s="1">
        <v>0</v>
      </c>
      <c r="CN192" s="1">
        <v>0</v>
      </c>
      <c r="CO192" s="1">
        <v>0</v>
      </c>
      <c r="CP192" s="81">
        <f t="shared" si="51"/>
        <v>63.038548752834458</v>
      </c>
    </row>
    <row r="193" spans="1:94" ht="17.25" customHeight="1">
      <c r="A193" s="1">
        <v>257</v>
      </c>
      <c r="B193" s="146" t="s">
        <v>667</v>
      </c>
      <c r="C193" s="57" t="s">
        <v>668</v>
      </c>
      <c r="D193" s="1" t="s">
        <v>669</v>
      </c>
      <c r="F193" s="59" t="s">
        <v>137</v>
      </c>
      <c r="G193" s="37">
        <v>1586</v>
      </c>
      <c r="H193" s="60">
        <f t="shared" si="47"/>
        <v>15.86</v>
      </c>
      <c r="I193" s="37">
        <v>95</v>
      </c>
      <c r="J193" s="62">
        <f t="shared" si="48"/>
        <v>5.9899117276166454</v>
      </c>
      <c r="K193" s="218" t="s">
        <v>171</v>
      </c>
      <c r="L193" s="233">
        <v>95</v>
      </c>
      <c r="M193" s="234">
        <v>91</v>
      </c>
      <c r="N193" s="234">
        <v>97</v>
      </c>
      <c r="O193" s="234">
        <v>94</v>
      </c>
      <c r="P193" s="234">
        <v>93</v>
      </c>
      <c r="Q193" s="235">
        <v>98</v>
      </c>
      <c r="R193" s="8">
        <v>10000</v>
      </c>
      <c r="S193" s="1">
        <v>50</v>
      </c>
      <c r="T193" s="1">
        <v>50</v>
      </c>
      <c r="U193" s="1">
        <v>19.600000000000001</v>
      </c>
      <c r="V193" s="1">
        <v>9.6</v>
      </c>
      <c r="W193" s="9">
        <v>9.5</v>
      </c>
      <c r="X193" s="64">
        <v>30</v>
      </c>
      <c r="Y193" s="1">
        <v>45</v>
      </c>
      <c r="Z193" s="9">
        <v>25</v>
      </c>
      <c r="AB193" s="23">
        <v>1</v>
      </c>
      <c r="AK193" s="75">
        <v>5</v>
      </c>
      <c r="AM193" s="73">
        <v>11</v>
      </c>
      <c r="AQ193" s="79">
        <v>0</v>
      </c>
      <c r="AR193" s="80">
        <v>0</v>
      </c>
      <c r="AS193" s="80">
        <v>0</v>
      </c>
      <c r="AT193" s="80">
        <v>0</v>
      </c>
      <c r="AU193" s="80">
        <v>0</v>
      </c>
      <c r="AV193" s="80">
        <v>0</v>
      </c>
      <c r="AW193" s="80">
        <v>0</v>
      </c>
      <c r="AX193" s="80">
        <v>10</v>
      </c>
      <c r="AY193" s="80">
        <v>40</v>
      </c>
      <c r="AZ193" s="80">
        <v>0</v>
      </c>
      <c r="BA193" s="80">
        <v>0</v>
      </c>
      <c r="BB193" s="80">
        <v>0</v>
      </c>
      <c r="BC193" s="80">
        <v>0</v>
      </c>
      <c r="BD193" s="80">
        <v>0</v>
      </c>
      <c r="BE193" s="80">
        <v>0</v>
      </c>
      <c r="BF193" s="80">
        <v>0</v>
      </c>
      <c r="BG193" s="80">
        <v>10</v>
      </c>
      <c r="BH193" s="80">
        <v>0</v>
      </c>
      <c r="BI193" s="80">
        <v>10</v>
      </c>
      <c r="BJ193" s="80">
        <v>0</v>
      </c>
      <c r="BK193" s="80">
        <v>0</v>
      </c>
      <c r="BL193" s="80">
        <v>0</v>
      </c>
      <c r="BM193" s="80">
        <v>0</v>
      </c>
      <c r="BN193" s="80">
        <v>0</v>
      </c>
      <c r="BO193" s="80">
        <v>0</v>
      </c>
      <c r="BP193" s="80">
        <v>10</v>
      </c>
      <c r="BQ193" s="80">
        <v>0</v>
      </c>
      <c r="BR193" s="80">
        <v>0</v>
      </c>
      <c r="BS193" s="80">
        <v>20</v>
      </c>
      <c r="BT193" s="81">
        <f t="shared" si="52"/>
        <v>65.555555555555557</v>
      </c>
      <c r="BU193" s="64">
        <v>10</v>
      </c>
      <c r="BV193" s="1">
        <v>0</v>
      </c>
      <c r="BW193" s="226">
        <v>35</v>
      </c>
      <c r="BX193" s="1">
        <v>15</v>
      </c>
      <c r="BY193" s="1">
        <v>0</v>
      </c>
      <c r="BZ193" s="1">
        <v>10</v>
      </c>
      <c r="CA193" s="1">
        <v>10</v>
      </c>
      <c r="CB193" s="1">
        <v>0</v>
      </c>
      <c r="CC193" s="1">
        <v>0</v>
      </c>
      <c r="CD193" s="1">
        <v>10</v>
      </c>
      <c r="CE193" s="1">
        <v>0</v>
      </c>
      <c r="CF193" s="1">
        <v>0</v>
      </c>
      <c r="CG193" s="1">
        <v>10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81">
        <f t="shared" si="51"/>
        <v>70.181405895691611</v>
      </c>
    </row>
    <row r="194" spans="1:94">
      <c r="A194" s="1">
        <v>258</v>
      </c>
      <c r="B194" s="146" t="s">
        <v>670</v>
      </c>
      <c r="C194" s="57" t="s">
        <v>671</v>
      </c>
      <c r="D194" s="1" t="s">
        <v>672</v>
      </c>
      <c r="F194" s="59" t="s">
        <v>120</v>
      </c>
      <c r="G194" s="37">
        <f>771+31</f>
        <v>802</v>
      </c>
      <c r="H194" s="60">
        <f t="shared" si="47"/>
        <v>8.02</v>
      </c>
      <c r="I194" s="37">
        <f>3+28</f>
        <v>31</v>
      </c>
      <c r="J194" s="62">
        <f t="shared" si="48"/>
        <v>3.8653366583541149</v>
      </c>
      <c r="R194" s="8">
        <v>25000</v>
      </c>
      <c r="S194" s="1">
        <v>50</v>
      </c>
      <c r="T194" s="1">
        <v>100</v>
      </c>
      <c r="U194" s="1">
        <v>20</v>
      </c>
      <c r="V194" s="1">
        <v>8.6</v>
      </c>
      <c r="W194" s="9">
        <v>9.4</v>
      </c>
      <c r="X194" s="64">
        <v>15</v>
      </c>
      <c r="Y194" s="1">
        <v>50</v>
      </c>
      <c r="Z194" s="9">
        <v>35</v>
      </c>
      <c r="AB194" s="23">
        <v>7</v>
      </c>
      <c r="AK194" s="75">
        <v>4</v>
      </c>
      <c r="AM194" s="73">
        <v>12</v>
      </c>
      <c r="AQ194" s="79">
        <v>0</v>
      </c>
      <c r="AR194" s="80">
        <v>0</v>
      </c>
      <c r="AS194" s="80">
        <v>0</v>
      </c>
      <c r="AT194" s="80">
        <v>0</v>
      </c>
      <c r="AU194" s="80">
        <v>0</v>
      </c>
      <c r="AV194" s="80">
        <v>0</v>
      </c>
      <c r="AW194" s="80">
        <v>0</v>
      </c>
      <c r="AX194" s="80">
        <v>15</v>
      </c>
      <c r="AY194" s="80">
        <v>40</v>
      </c>
      <c r="AZ194" s="80">
        <v>0</v>
      </c>
      <c r="BA194" s="80">
        <v>10</v>
      </c>
      <c r="BB194" s="80">
        <v>0</v>
      </c>
      <c r="BC194" s="80">
        <v>0</v>
      </c>
      <c r="BD194" s="80">
        <v>0</v>
      </c>
      <c r="BE194" s="80">
        <v>0</v>
      </c>
      <c r="BF194" s="80">
        <v>0</v>
      </c>
      <c r="BG194" s="80">
        <v>15</v>
      </c>
      <c r="BH194" s="80">
        <v>0</v>
      </c>
      <c r="BI194" s="80">
        <v>0</v>
      </c>
      <c r="BJ194" s="80">
        <v>0</v>
      </c>
      <c r="BK194" s="80">
        <v>0</v>
      </c>
      <c r="BL194" s="80">
        <v>0</v>
      </c>
      <c r="BM194" s="80">
        <v>20</v>
      </c>
      <c r="BN194" s="80">
        <v>0</v>
      </c>
      <c r="BO194" s="80">
        <v>0</v>
      </c>
      <c r="BP194" s="80">
        <v>0</v>
      </c>
      <c r="BQ194" s="80">
        <v>0</v>
      </c>
      <c r="BR194" s="80">
        <v>0</v>
      </c>
      <c r="BS194" s="80">
        <v>0</v>
      </c>
      <c r="BT194" s="81">
        <f t="shared" si="52"/>
        <v>66.388888888888886</v>
      </c>
      <c r="BU194" s="64">
        <v>0</v>
      </c>
      <c r="BV194" s="1">
        <v>0</v>
      </c>
      <c r="BW194" s="226">
        <v>0</v>
      </c>
      <c r="BX194" s="1">
        <v>15</v>
      </c>
      <c r="BY194" s="1">
        <v>20</v>
      </c>
      <c r="BZ194" s="1">
        <v>0</v>
      </c>
      <c r="CA194" s="1">
        <v>0</v>
      </c>
      <c r="CB194" s="1">
        <v>0</v>
      </c>
      <c r="CC194" s="1">
        <v>25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20</v>
      </c>
      <c r="CK194" s="1">
        <v>0</v>
      </c>
      <c r="CL194" s="1">
        <v>0</v>
      </c>
      <c r="CM194" s="1">
        <v>0</v>
      </c>
      <c r="CN194" s="1">
        <v>10</v>
      </c>
      <c r="CO194" s="1">
        <v>10</v>
      </c>
      <c r="CP194" s="81">
        <f t="shared" si="51"/>
        <v>65.419501133786852</v>
      </c>
    </row>
    <row r="195" spans="1:94">
      <c r="A195" s="1">
        <v>259</v>
      </c>
      <c r="B195" s="146" t="s">
        <v>673</v>
      </c>
      <c r="C195" s="57" t="s">
        <v>674</v>
      </c>
      <c r="D195" s="1" t="s">
        <v>328</v>
      </c>
      <c r="F195" s="59" t="s">
        <v>187</v>
      </c>
      <c r="G195" s="37">
        <v>83</v>
      </c>
      <c r="H195" s="60">
        <f t="shared" si="47"/>
        <v>0.83</v>
      </c>
      <c r="I195" s="37">
        <v>20</v>
      </c>
      <c r="J195" s="62">
        <f t="shared" si="48"/>
        <v>24.096385542168676</v>
      </c>
      <c r="R195" s="8">
        <v>10000</v>
      </c>
      <c r="S195" s="1">
        <v>100</v>
      </c>
      <c r="T195" s="1">
        <v>150</v>
      </c>
      <c r="U195" s="1">
        <v>20</v>
      </c>
      <c r="V195" s="1">
        <v>9.4</v>
      </c>
      <c r="W195" s="9">
        <v>9.3000000000000007</v>
      </c>
      <c r="X195" s="64">
        <v>75</v>
      </c>
      <c r="Y195" s="1">
        <v>25</v>
      </c>
      <c r="Z195" s="9">
        <v>0</v>
      </c>
      <c r="AC195" s="67">
        <v>1</v>
      </c>
      <c r="AQ195" s="79">
        <v>0</v>
      </c>
      <c r="AR195" s="80">
        <v>10</v>
      </c>
      <c r="AS195" s="80">
        <v>0</v>
      </c>
      <c r="AT195" s="80">
        <v>0</v>
      </c>
      <c r="AU195" s="80">
        <v>0</v>
      </c>
      <c r="AV195" s="80">
        <v>0</v>
      </c>
      <c r="AW195" s="80">
        <v>0</v>
      </c>
      <c r="AX195" s="80">
        <v>0</v>
      </c>
      <c r="AY195" s="80">
        <v>5</v>
      </c>
      <c r="AZ195" s="80">
        <v>0</v>
      </c>
      <c r="BA195" s="80">
        <v>0</v>
      </c>
      <c r="BB195" s="80">
        <v>0</v>
      </c>
      <c r="BC195" s="80">
        <v>0</v>
      </c>
      <c r="BD195" s="80">
        <v>0</v>
      </c>
      <c r="BE195" s="80">
        <v>0</v>
      </c>
      <c r="BF195" s="80">
        <v>0</v>
      </c>
      <c r="BG195" s="80">
        <v>0</v>
      </c>
      <c r="BH195" s="80">
        <v>0</v>
      </c>
      <c r="BI195" s="80">
        <v>0</v>
      </c>
      <c r="BJ195" s="80">
        <v>0</v>
      </c>
      <c r="BK195" s="80">
        <v>0</v>
      </c>
      <c r="BL195" s="80">
        <v>0</v>
      </c>
      <c r="BM195" s="80">
        <v>85</v>
      </c>
      <c r="BN195" s="80">
        <v>0</v>
      </c>
      <c r="BO195" s="80">
        <v>0</v>
      </c>
      <c r="BP195" s="80">
        <v>0</v>
      </c>
      <c r="BQ195" s="80">
        <v>0</v>
      </c>
      <c r="BR195" s="80">
        <v>0</v>
      </c>
      <c r="BS195" s="80">
        <v>0</v>
      </c>
      <c r="BT195" s="81">
        <f t="shared" si="52"/>
        <v>233.88888888888889</v>
      </c>
      <c r="BU195" s="64">
        <v>10</v>
      </c>
      <c r="BV195" s="1">
        <v>0</v>
      </c>
      <c r="BW195" s="226">
        <v>30</v>
      </c>
      <c r="BX195" s="1">
        <v>30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30</v>
      </c>
      <c r="CM195" s="1">
        <v>0</v>
      </c>
      <c r="CN195" s="1">
        <v>0</v>
      </c>
      <c r="CO195" s="1">
        <v>0</v>
      </c>
      <c r="CP195" s="81">
        <f t="shared" si="51"/>
        <v>110.65759637188209</v>
      </c>
    </row>
    <row r="196" spans="1:94">
      <c r="A196" s="1">
        <v>260</v>
      </c>
      <c r="B196" s="270" t="s">
        <v>675</v>
      </c>
      <c r="C196" s="57" t="s">
        <v>676</v>
      </c>
      <c r="D196" s="86" t="s">
        <v>677</v>
      </c>
      <c r="E196" s="87"/>
      <c r="F196" s="59" t="s">
        <v>187</v>
      </c>
      <c r="G196" s="88">
        <v>95</v>
      </c>
      <c r="H196" s="60">
        <f t="shared" si="47"/>
        <v>0.95</v>
      </c>
      <c r="I196" s="37">
        <v>82</v>
      </c>
      <c r="J196" s="62">
        <f t="shared" si="48"/>
        <v>86.315789473684205</v>
      </c>
      <c r="R196" s="8">
        <v>25000</v>
      </c>
      <c r="S196" s="1">
        <v>25</v>
      </c>
      <c r="T196" s="1">
        <v>50</v>
      </c>
      <c r="U196" s="1">
        <v>20</v>
      </c>
      <c r="V196" s="287">
        <v>8.8000000000000007</v>
      </c>
      <c r="W196" s="288">
        <v>8.8000000000000007</v>
      </c>
      <c r="X196" s="64">
        <v>20</v>
      </c>
      <c r="Y196" s="1">
        <v>55</v>
      </c>
      <c r="Z196" s="9">
        <v>25</v>
      </c>
      <c r="AC196" s="67">
        <v>4</v>
      </c>
      <c r="AP196" s="78">
        <v>2</v>
      </c>
      <c r="AQ196" s="79">
        <v>0</v>
      </c>
      <c r="AR196" s="80">
        <v>0</v>
      </c>
      <c r="AS196" s="80">
        <v>0</v>
      </c>
      <c r="AT196" s="80">
        <v>0</v>
      </c>
      <c r="AU196" s="80">
        <v>0</v>
      </c>
      <c r="AV196" s="80">
        <v>0</v>
      </c>
      <c r="AW196" s="80">
        <v>0</v>
      </c>
      <c r="AX196" s="80">
        <v>0</v>
      </c>
      <c r="AY196" s="80">
        <v>0</v>
      </c>
      <c r="AZ196" s="80">
        <v>0</v>
      </c>
      <c r="BA196" s="80">
        <v>0</v>
      </c>
      <c r="BB196" s="80">
        <v>0</v>
      </c>
      <c r="BC196" s="80">
        <v>0</v>
      </c>
      <c r="BD196" s="80">
        <v>0</v>
      </c>
      <c r="BE196" s="80">
        <v>0</v>
      </c>
      <c r="BF196" s="80">
        <v>0</v>
      </c>
      <c r="BG196" s="80">
        <v>0</v>
      </c>
      <c r="BH196" s="80">
        <v>0</v>
      </c>
      <c r="BI196" s="80">
        <v>0</v>
      </c>
      <c r="BJ196" s="80">
        <v>0</v>
      </c>
      <c r="BK196" s="80">
        <v>20</v>
      </c>
      <c r="BL196" s="80">
        <v>0</v>
      </c>
      <c r="BM196" s="80">
        <v>60</v>
      </c>
      <c r="BN196" s="80">
        <v>0</v>
      </c>
      <c r="BO196" s="80">
        <v>0</v>
      </c>
      <c r="BP196" s="80">
        <v>0</v>
      </c>
      <c r="BQ196" s="80">
        <v>20</v>
      </c>
      <c r="BR196" s="80">
        <v>0</v>
      </c>
      <c r="BS196" s="80">
        <v>0</v>
      </c>
      <c r="BT196" s="81">
        <f t="shared" si="52"/>
        <v>135.55555555555554</v>
      </c>
      <c r="BU196" s="64">
        <v>0</v>
      </c>
      <c r="BV196" s="1">
        <v>0</v>
      </c>
      <c r="BW196" s="226">
        <v>0</v>
      </c>
      <c r="BX196" s="1">
        <v>0</v>
      </c>
      <c r="BY196" s="1">
        <v>40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30</v>
      </c>
      <c r="CL196" s="1">
        <v>0</v>
      </c>
      <c r="CM196" s="1">
        <v>0</v>
      </c>
      <c r="CN196" s="1">
        <v>30</v>
      </c>
      <c r="CO196" s="1">
        <v>0</v>
      </c>
      <c r="CP196" s="81">
        <f t="shared" si="51"/>
        <v>139.22902494331066</v>
      </c>
    </row>
    <row r="197" spans="1:94">
      <c r="A197" s="1">
        <v>261</v>
      </c>
      <c r="B197" s="270" t="s">
        <v>678</v>
      </c>
      <c r="C197" s="57" t="s">
        <v>679</v>
      </c>
      <c r="D197" s="86" t="s">
        <v>135</v>
      </c>
      <c r="E197" s="87"/>
      <c r="F197" s="59" t="s">
        <v>187</v>
      </c>
      <c r="G197" s="88">
        <v>71</v>
      </c>
      <c r="H197" s="60">
        <f t="shared" ref="H197:H259" si="53">G197/100</f>
        <v>0.71</v>
      </c>
      <c r="I197" s="37">
        <v>67</v>
      </c>
      <c r="J197" s="62">
        <f t="shared" si="48"/>
        <v>94.366197183098592</v>
      </c>
      <c r="R197" s="8">
        <v>25000</v>
      </c>
      <c r="S197" s="1">
        <v>50</v>
      </c>
      <c r="T197" s="1">
        <v>100</v>
      </c>
      <c r="U197" s="1">
        <v>19.7</v>
      </c>
      <c r="V197" s="1">
        <v>8.1999999999999993</v>
      </c>
      <c r="W197" s="9">
        <v>8.6999999999999993</v>
      </c>
      <c r="X197" s="64">
        <v>15</v>
      </c>
      <c r="Y197" s="1">
        <v>55</v>
      </c>
      <c r="Z197" s="9">
        <v>30</v>
      </c>
      <c r="AC197" s="67">
        <v>9</v>
      </c>
      <c r="AQ197" s="79">
        <v>0</v>
      </c>
      <c r="AR197" s="80">
        <v>0</v>
      </c>
      <c r="AS197" s="80">
        <v>0</v>
      </c>
      <c r="AT197" s="80">
        <v>0</v>
      </c>
      <c r="AU197" s="80">
        <v>0</v>
      </c>
      <c r="AV197" s="80">
        <v>0</v>
      </c>
      <c r="AW197" s="80">
        <v>0</v>
      </c>
      <c r="AX197" s="80">
        <v>0</v>
      </c>
      <c r="AY197" s="80">
        <v>40</v>
      </c>
      <c r="AZ197" s="80">
        <v>0</v>
      </c>
      <c r="BA197" s="80">
        <v>0</v>
      </c>
      <c r="BB197" s="80">
        <v>0</v>
      </c>
      <c r="BC197" s="80">
        <v>0</v>
      </c>
      <c r="BD197" s="80">
        <v>0</v>
      </c>
      <c r="BE197" s="80">
        <v>0</v>
      </c>
      <c r="BF197" s="80">
        <v>0</v>
      </c>
      <c r="BG197" s="80">
        <v>0</v>
      </c>
      <c r="BH197" s="80">
        <v>0</v>
      </c>
      <c r="BI197" s="80">
        <v>0</v>
      </c>
      <c r="BJ197" s="80">
        <v>0</v>
      </c>
      <c r="BK197" s="80">
        <v>0</v>
      </c>
      <c r="BL197" s="80">
        <v>5</v>
      </c>
      <c r="BM197" s="80">
        <v>50</v>
      </c>
      <c r="BN197" s="80">
        <v>0</v>
      </c>
      <c r="BO197" s="80">
        <v>0</v>
      </c>
      <c r="BP197" s="80">
        <v>0</v>
      </c>
      <c r="BQ197" s="80">
        <v>5</v>
      </c>
      <c r="BR197" s="80">
        <v>0</v>
      </c>
      <c r="BS197" s="80">
        <v>0</v>
      </c>
      <c r="BT197" s="81">
        <f t="shared" si="52"/>
        <v>127.22222222222223</v>
      </c>
      <c r="BU197" s="64">
        <v>0</v>
      </c>
      <c r="BV197" s="1">
        <v>0</v>
      </c>
      <c r="BW197" s="226">
        <v>5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75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20</v>
      </c>
      <c r="CO197" s="1">
        <v>0</v>
      </c>
      <c r="CP197" s="81">
        <f t="shared" si="51"/>
        <v>265.41950113378681</v>
      </c>
    </row>
    <row r="198" spans="1:94">
      <c r="A198" s="1">
        <v>262</v>
      </c>
      <c r="B198" s="270" t="s">
        <v>680</v>
      </c>
      <c r="C198" s="57" t="s">
        <v>681</v>
      </c>
      <c r="D198" s="86" t="s">
        <v>682</v>
      </c>
      <c r="E198" s="87"/>
      <c r="F198" s="59" t="s">
        <v>137</v>
      </c>
      <c r="G198" s="88"/>
      <c r="H198" s="60">
        <f t="shared" si="53"/>
        <v>0</v>
      </c>
      <c r="J198" s="62"/>
      <c r="R198" s="8">
        <v>250000</v>
      </c>
      <c r="S198" s="1">
        <v>50</v>
      </c>
      <c r="T198" s="1">
        <v>100</v>
      </c>
      <c r="U198" s="1">
        <v>19.3</v>
      </c>
      <c r="V198" s="1">
        <v>8.6999999999999993</v>
      </c>
      <c r="W198" s="9">
        <v>8.6</v>
      </c>
      <c r="X198" s="64">
        <v>40</v>
      </c>
      <c r="Y198" s="1">
        <v>50</v>
      </c>
      <c r="Z198" s="9">
        <v>10</v>
      </c>
      <c r="AC198" s="67">
        <v>10</v>
      </c>
      <c r="AK198" s="75">
        <v>13</v>
      </c>
      <c r="AO198" s="77">
        <v>9</v>
      </c>
      <c r="AQ198" s="79">
        <v>0</v>
      </c>
      <c r="AR198" s="80">
        <v>0</v>
      </c>
      <c r="AS198" s="80">
        <v>0</v>
      </c>
      <c r="AT198" s="80">
        <v>0</v>
      </c>
      <c r="AU198" s="80">
        <v>0</v>
      </c>
      <c r="AV198" s="80">
        <v>0</v>
      </c>
      <c r="AW198" s="80">
        <v>0</v>
      </c>
      <c r="AX198" s="80">
        <v>10</v>
      </c>
      <c r="AY198" s="80">
        <v>40</v>
      </c>
      <c r="AZ198" s="80">
        <v>0</v>
      </c>
      <c r="BA198" s="80">
        <v>0</v>
      </c>
      <c r="BB198" s="80">
        <v>0</v>
      </c>
      <c r="BC198" s="80">
        <v>0</v>
      </c>
      <c r="BD198" s="80">
        <v>0</v>
      </c>
      <c r="BE198" s="80">
        <v>0</v>
      </c>
      <c r="BF198" s="80">
        <v>0</v>
      </c>
      <c r="BG198" s="80">
        <v>0</v>
      </c>
      <c r="BH198" s="80">
        <v>0</v>
      </c>
      <c r="BI198" s="80">
        <v>0</v>
      </c>
      <c r="BJ198" s="80">
        <v>10</v>
      </c>
      <c r="BK198" s="80">
        <v>0</v>
      </c>
      <c r="BL198" s="80">
        <v>0</v>
      </c>
      <c r="BM198" s="80">
        <v>25</v>
      </c>
      <c r="BN198" s="80">
        <v>0</v>
      </c>
      <c r="BO198" s="80">
        <v>0</v>
      </c>
      <c r="BP198" s="80">
        <v>0</v>
      </c>
      <c r="BQ198" s="80">
        <v>15</v>
      </c>
      <c r="BR198" s="80">
        <v>0</v>
      </c>
      <c r="BS198" s="80">
        <v>0</v>
      </c>
      <c r="BT198" s="81">
        <f t="shared" si="52"/>
        <v>73.888888888888886</v>
      </c>
      <c r="BU198" s="64">
        <v>0</v>
      </c>
      <c r="BV198" s="1">
        <v>0</v>
      </c>
      <c r="BW198" s="226">
        <v>15</v>
      </c>
      <c r="BX198" s="1">
        <v>30</v>
      </c>
      <c r="BY198" s="1">
        <v>20</v>
      </c>
      <c r="BZ198" s="1">
        <v>0</v>
      </c>
      <c r="CA198" s="1">
        <v>10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10</v>
      </c>
      <c r="CK198" s="1">
        <v>15</v>
      </c>
      <c r="CL198" s="1">
        <v>0</v>
      </c>
      <c r="CM198" s="1">
        <v>0</v>
      </c>
      <c r="CN198" s="1">
        <v>0</v>
      </c>
      <c r="CO198" s="1">
        <v>0</v>
      </c>
      <c r="CP198" s="81">
        <f t="shared" si="51"/>
        <v>70.181405895691611</v>
      </c>
    </row>
    <row r="199" spans="1:94">
      <c r="A199" s="1">
        <v>264</v>
      </c>
      <c r="B199" s="270" t="s">
        <v>683</v>
      </c>
      <c r="C199" s="57" t="s">
        <v>684</v>
      </c>
      <c r="D199" s="86" t="s">
        <v>296</v>
      </c>
      <c r="E199" s="87"/>
      <c r="F199" s="123" t="s">
        <v>157</v>
      </c>
      <c r="G199" s="88">
        <v>33</v>
      </c>
      <c r="H199" s="60">
        <f t="shared" si="53"/>
        <v>0.33</v>
      </c>
      <c r="I199" s="37">
        <v>29</v>
      </c>
      <c r="J199" s="62">
        <f t="shared" si="48"/>
        <v>87.878787878787875</v>
      </c>
      <c r="R199" s="8">
        <v>10000</v>
      </c>
      <c r="S199" s="1">
        <v>50</v>
      </c>
      <c r="T199" s="1">
        <v>100</v>
      </c>
      <c r="U199" s="1">
        <v>17.3</v>
      </c>
      <c r="V199" s="1">
        <v>9.1999999999999993</v>
      </c>
      <c r="W199" s="9">
        <v>8.6</v>
      </c>
      <c r="X199" s="64">
        <v>30</v>
      </c>
      <c r="Y199" s="1">
        <v>50</v>
      </c>
      <c r="Z199" s="9">
        <v>20</v>
      </c>
      <c r="AD199" s="25">
        <v>3</v>
      </c>
      <c r="AQ199" s="79">
        <v>0</v>
      </c>
      <c r="AR199" s="80">
        <v>0</v>
      </c>
      <c r="AS199" s="80">
        <v>0</v>
      </c>
      <c r="AT199" s="80">
        <v>0</v>
      </c>
      <c r="AU199" s="80">
        <v>0</v>
      </c>
      <c r="AV199" s="80">
        <v>0</v>
      </c>
      <c r="AW199" s="80">
        <v>0</v>
      </c>
      <c r="AX199" s="80">
        <v>0</v>
      </c>
      <c r="AY199" s="80">
        <v>0</v>
      </c>
      <c r="AZ199" s="80">
        <v>0</v>
      </c>
      <c r="BA199" s="80">
        <v>0</v>
      </c>
      <c r="BB199" s="80">
        <v>100</v>
      </c>
      <c r="BC199" s="80">
        <v>0</v>
      </c>
      <c r="BD199" s="80">
        <v>0</v>
      </c>
      <c r="BE199" s="80">
        <v>0</v>
      </c>
      <c r="BF199" s="80">
        <v>0</v>
      </c>
      <c r="BG199" s="80">
        <v>0</v>
      </c>
      <c r="BH199" s="80">
        <v>0</v>
      </c>
      <c r="BI199" s="80">
        <v>0</v>
      </c>
      <c r="BJ199" s="80">
        <v>0</v>
      </c>
      <c r="BK199" s="80">
        <v>0</v>
      </c>
      <c r="BL199" s="80">
        <v>0</v>
      </c>
      <c r="BM199" s="80">
        <v>0</v>
      </c>
      <c r="BN199" s="80">
        <v>0</v>
      </c>
      <c r="BO199" s="80">
        <v>0</v>
      </c>
      <c r="BP199" s="80">
        <v>0</v>
      </c>
      <c r="BQ199" s="80">
        <v>0</v>
      </c>
      <c r="BR199" s="80">
        <v>0</v>
      </c>
      <c r="BS199" s="80">
        <v>0</v>
      </c>
      <c r="BT199" s="81">
        <f t="shared" si="52"/>
        <v>322.22222222222223</v>
      </c>
      <c r="BU199" s="64">
        <v>0</v>
      </c>
      <c r="BV199" s="1">
        <v>0</v>
      </c>
      <c r="BW199" s="226">
        <v>10</v>
      </c>
      <c r="BX199" s="1">
        <v>0</v>
      </c>
      <c r="BY199" s="1">
        <v>0</v>
      </c>
      <c r="BZ199" s="1">
        <v>30</v>
      </c>
      <c r="CA199" s="1">
        <v>0</v>
      </c>
      <c r="CB199" s="1">
        <v>0</v>
      </c>
      <c r="CC199" s="1">
        <v>15</v>
      </c>
      <c r="CD199" s="1">
        <v>0</v>
      </c>
      <c r="CE199" s="1">
        <v>0</v>
      </c>
      <c r="CF199" s="1">
        <v>0</v>
      </c>
      <c r="CG199" s="1">
        <v>0</v>
      </c>
      <c r="CH199" s="1">
        <v>30</v>
      </c>
      <c r="CI199" s="1">
        <v>0</v>
      </c>
      <c r="CJ199" s="1">
        <v>0</v>
      </c>
      <c r="CK199" s="1">
        <v>0</v>
      </c>
      <c r="CL199" s="1">
        <v>15</v>
      </c>
      <c r="CM199" s="1">
        <v>0</v>
      </c>
      <c r="CN199" s="1">
        <v>0</v>
      </c>
      <c r="CO199" s="1">
        <v>0</v>
      </c>
      <c r="CP199" s="81">
        <f t="shared" si="51"/>
        <v>89.229024943310648</v>
      </c>
    </row>
    <row r="200" spans="1:94">
      <c r="A200" s="1">
        <v>265</v>
      </c>
      <c r="B200" s="270" t="s">
        <v>685</v>
      </c>
      <c r="C200" s="57" t="s">
        <v>686</v>
      </c>
      <c r="D200" s="86" t="s">
        <v>150</v>
      </c>
      <c r="E200" s="87"/>
      <c r="F200" s="123" t="s">
        <v>157</v>
      </c>
      <c r="G200" s="88">
        <v>23</v>
      </c>
      <c r="H200" s="60">
        <f t="shared" si="53"/>
        <v>0.23</v>
      </c>
      <c r="I200" s="37">
        <v>22</v>
      </c>
      <c r="J200" s="62">
        <f t="shared" si="48"/>
        <v>95.652173913043484</v>
      </c>
      <c r="R200" s="8">
        <v>10000</v>
      </c>
      <c r="S200" s="1">
        <v>25</v>
      </c>
      <c r="T200" s="1">
        <v>50</v>
      </c>
      <c r="U200" s="1">
        <v>16.8</v>
      </c>
      <c r="V200" s="1">
        <v>9</v>
      </c>
      <c r="W200" s="9">
        <v>8.1</v>
      </c>
      <c r="X200" s="64">
        <v>25</v>
      </c>
      <c r="Y200" s="1">
        <v>50</v>
      </c>
      <c r="Z200" s="9">
        <v>25</v>
      </c>
      <c r="AD200" s="25">
        <v>5</v>
      </c>
      <c r="AQ200" s="79">
        <v>0</v>
      </c>
      <c r="AR200" s="80">
        <v>0</v>
      </c>
      <c r="AS200" s="80">
        <v>0</v>
      </c>
      <c r="AT200" s="80">
        <v>0</v>
      </c>
      <c r="AU200" s="80">
        <v>0</v>
      </c>
      <c r="AV200" s="80">
        <v>0</v>
      </c>
      <c r="AW200" s="80">
        <v>0</v>
      </c>
      <c r="AX200" s="80">
        <v>0</v>
      </c>
      <c r="AY200" s="80">
        <v>0</v>
      </c>
      <c r="AZ200" s="80">
        <v>0</v>
      </c>
      <c r="BA200" s="80">
        <v>0</v>
      </c>
      <c r="BB200" s="80">
        <v>100</v>
      </c>
      <c r="BC200" s="80">
        <v>0</v>
      </c>
      <c r="BD200" s="80">
        <v>0</v>
      </c>
      <c r="BE200" s="80">
        <v>0</v>
      </c>
      <c r="BF200" s="80">
        <v>0</v>
      </c>
      <c r="BG200" s="80">
        <v>0</v>
      </c>
      <c r="BH200" s="80">
        <v>0</v>
      </c>
      <c r="BI200" s="80">
        <v>0</v>
      </c>
      <c r="BJ200" s="80">
        <v>0</v>
      </c>
      <c r="BK200" s="80">
        <v>0</v>
      </c>
      <c r="BL200" s="80">
        <v>0</v>
      </c>
      <c r="BM200" s="80">
        <v>0</v>
      </c>
      <c r="BN200" s="80">
        <v>0</v>
      </c>
      <c r="BO200" s="80">
        <v>0</v>
      </c>
      <c r="BP200" s="80">
        <v>0</v>
      </c>
      <c r="BQ200" s="80">
        <v>0</v>
      </c>
      <c r="BR200" s="80">
        <v>0</v>
      </c>
      <c r="BS200" s="80">
        <v>0</v>
      </c>
      <c r="BT200" s="81">
        <f t="shared" si="52"/>
        <v>322.22222222222223</v>
      </c>
      <c r="BU200" s="64">
        <v>0</v>
      </c>
      <c r="BV200" s="1">
        <v>0</v>
      </c>
      <c r="BW200" s="226">
        <v>10</v>
      </c>
      <c r="BX200" s="1">
        <v>0</v>
      </c>
      <c r="BY200" s="1">
        <v>10</v>
      </c>
      <c r="BZ200" s="1">
        <v>10</v>
      </c>
      <c r="CA200" s="1">
        <v>0</v>
      </c>
      <c r="CB200" s="1">
        <v>10</v>
      </c>
      <c r="CC200" s="1">
        <v>15</v>
      </c>
      <c r="CD200" s="1">
        <v>0</v>
      </c>
      <c r="CE200" s="1">
        <v>0</v>
      </c>
      <c r="CF200" s="1">
        <v>0</v>
      </c>
      <c r="CG200" s="1">
        <v>0</v>
      </c>
      <c r="CH200" s="1">
        <v>20</v>
      </c>
      <c r="CI200" s="1">
        <v>0</v>
      </c>
      <c r="CJ200" s="1">
        <v>0</v>
      </c>
      <c r="CK200" s="1">
        <v>0</v>
      </c>
      <c r="CL200" s="1">
        <v>10</v>
      </c>
      <c r="CM200" s="1">
        <v>0</v>
      </c>
      <c r="CN200" s="1">
        <v>15</v>
      </c>
      <c r="CO200" s="1">
        <v>0</v>
      </c>
      <c r="CP200" s="81">
        <f t="shared" si="51"/>
        <v>41.609977324263042</v>
      </c>
    </row>
    <row r="201" spans="1:94">
      <c r="A201" s="1">
        <v>266</v>
      </c>
      <c r="B201" s="270" t="s">
        <v>687</v>
      </c>
      <c r="C201" s="57" t="s">
        <v>688</v>
      </c>
      <c r="D201" s="86" t="s">
        <v>689</v>
      </c>
      <c r="E201" s="87"/>
      <c r="F201" s="59" t="s">
        <v>120</v>
      </c>
      <c r="G201" s="88">
        <v>571</v>
      </c>
      <c r="H201" s="60">
        <f t="shared" si="53"/>
        <v>5.71</v>
      </c>
      <c r="I201" s="37">
        <v>9</v>
      </c>
      <c r="J201" s="62">
        <f t="shared" si="48"/>
        <v>1.5761821366024518</v>
      </c>
      <c r="R201" s="8">
        <v>5000</v>
      </c>
      <c r="S201" s="1">
        <v>50</v>
      </c>
      <c r="T201" s="1">
        <v>100</v>
      </c>
      <c r="U201" s="1">
        <v>16.7</v>
      </c>
      <c r="V201" s="1">
        <v>9.5</v>
      </c>
      <c r="W201" s="9">
        <v>9.4</v>
      </c>
      <c r="X201" s="64">
        <v>30</v>
      </c>
      <c r="Y201" s="1">
        <v>60</v>
      </c>
      <c r="Z201" s="9">
        <v>10</v>
      </c>
      <c r="AD201" s="25">
        <v>6</v>
      </c>
      <c r="AN201" s="76">
        <v>11</v>
      </c>
      <c r="AQ201" s="79">
        <v>0</v>
      </c>
      <c r="AR201" s="80">
        <v>0</v>
      </c>
      <c r="AS201" s="80">
        <v>0</v>
      </c>
      <c r="AT201" s="80">
        <v>0</v>
      </c>
      <c r="AU201" s="80">
        <v>0</v>
      </c>
      <c r="AV201" s="80">
        <v>0</v>
      </c>
      <c r="AW201" s="80">
        <v>0</v>
      </c>
      <c r="AX201" s="80">
        <v>0</v>
      </c>
      <c r="AY201" s="80">
        <v>10</v>
      </c>
      <c r="AZ201" s="80">
        <v>0</v>
      </c>
      <c r="BA201" s="80">
        <v>0</v>
      </c>
      <c r="BB201" s="80">
        <v>20</v>
      </c>
      <c r="BC201" s="80">
        <v>0</v>
      </c>
      <c r="BD201" s="80">
        <v>0</v>
      </c>
      <c r="BE201" s="80">
        <v>0</v>
      </c>
      <c r="BF201" s="80">
        <v>10</v>
      </c>
      <c r="BG201" s="80">
        <v>10</v>
      </c>
      <c r="BH201" s="80">
        <v>10</v>
      </c>
      <c r="BI201" s="80">
        <v>0</v>
      </c>
      <c r="BJ201" s="80">
        <v>0</v>
      </c>
      <c r="BK201" s="80">
        <v>0</v>
      </c>
      <c r="BL201" s="80">
        <v>0</v>
      </c>
      <c r="BM201" s="80">
        <v>10</v>
      </c>
      <c r="BN201" s="80">
        <v>0</v>
      </c>
      <c r="BO201" s="80">
        <v>0</v>
      </c>
      <c r="BP201" s="80">
        <v>30</v>
      </c>
      <c r="BQ201" s="80">
        <v>0</v>
      </c>
      <c r="BR201" s="80">
        <v>0</v>
      </c>
      <c r="BS201" s="80">
        <v>0</v>
      </c>
      <c r="BT201" s="81">
        <f t="shared" si="52"/>
        <v>48.888888888888886</v>
      </c>
      <c r="BU201" s="64">
        <v>0</v>
      </c>
      <c r="BV201" s="1">
        <v>0</v>
      </c>
      <c r="BW201" s="226">
        <v>20</v>
      </c>
      <c r="BX201" s="1">
        <v>10</v>
      </c>
      <c r="BY201" s="1">
        <v>20</v>
      </c>
      <c r="BZ201" s="1">
        <v>10</v>
      </c>
      <c r="CA201" s="1">
        <v>0</v>
      </c>
      <c r="CB201" s="1">
        <v>0</v>
      </c>
      <c r="CC201" s="1">
        <v>0</v>
      </c>
      <c r="CD201" s="1">
        <v>10</v>
      </c>
      <c r="CE201" s="1">
        <v>0</v>
      </c>
      <c r="CF201" s="1">
        <v>0</v>
      </c>
      <c r="CG201" s="1">
        <v>10</v>
      </c>
      <c r="CH201" s="1">
        <v>0</v>
      </c>
      <c r="CI201" s="1">
        <v>0</v>
      </c>
      <c r="CJ201" s="1">
        <v>0</v>
      </c>
      <c r="CK201" s="1">
        <v>10</v>
      </c>
      <c r="CL201" s="1">
        <v>0</v>
      </c>
      <c r="CM201" s="1">
        <v>0</v>
      </c>
      <c r="CN201" s="1">
        <v>0</v>
      </c>
      <c r="CO201" s="1">
        <v>10</v>
      </c>
      <c r="CP201" s="81">
        <f t="shared" si="51"/>
        <v>43.990929705215422</v>
      </c>
    </row>
    <row r="202" spans="1:94">
      <c r="A202" s="1">
        <v>267</v>
      </c>
      <c r="B202" s="146" t="s">
        <v>690</v>
      </c>
      <c r="C202" s="57" t="s">
        <v>691</v>
      </c>
      <c r="D202" s="86" t="s">
        <v>254</v>
      </c>
      <c r="E202" s="87"/>
      <c r="F202" s="59" t="s">
        <v>187</v>
      </c>
      <c r="G202" s="88">
        <v>53</v>
      </c>
      <c r="H202" s="60">
        <f t="shared" si="53"/>
        <v>0.53</v>
      </c>
      <c r="I202" s="37">
        <v>51</v>
      </c>
      <c r="J202" s="62">
        <f t="shared" si="48"/>
        <v>96.226415094339629</v>
      </c>
      <c r="R202" s="8">
        <v>50000</v>
      </c>
      <c r="S202" s="1">
        <v>25</v>
      </c>
      <c r="T202" s="1">
        <v>50</v>
      </c>
      <c r="U202" s="1">
        <v>16.600000000000001</v>
      </c>
      <c r="V202" s="1">
        <v>7.4</v>
      </c>
      <c r="W202" s="9">
        <v>8.3000000000000007</v>
      </c>
      <c r="X202" s="64">
        <v>0</v>
      </c>
      <c r="Y202" s="1">
        <v>30</v>
      </c>
      <c r="Z202" s="9">
        <v>70</v>
      </c>
      <c r="AD202" s="25">
        <v>7</v>
      </c>
      <c r="AQ202" s="79">
        <v>0</v>
      </c>
      <c r="AR202" s="80">
        <v>0</v>
      </c>
      <c r="AS202" s="80">
        <v>0</v>
      </c>
      <c r="AT202" s="80">
        <v>0</v>
      </c>
      <c r="AU202" s="80">
        <v>0</v>
      </c>
      <c r="AV202" s="80">
        <v>0</v>
      </c>
      <c r="AW202" s="80">
        <v>0</v>
      </c>
      <c r="AX202" s="80">
        <v>0</v>
      </c>
      <c r="AY202" s="80">
        <v>0</v>
      </c>
      <c r="AZ202" s="80">
        <v>0</v>
      </c>
      <c r="BA202" s="80">
        <v>0</v>
      </c>
      <c r="BB202" s="80">
        <v>60</v>
      </c>
      <c r="BC202" s="80">
        <v>0</v>
      </c>
      <c r="BD202" s="80">
        <v>0</v>
      </c>
      <c r="BE202" s="80">
        <v>0</v>
      </c>
      <c r="BF202" s="80">
        <v>0</v>
      </c>
      <c r="BG202" s="80">
        <v>0</v>
      </c>
      <c r="BH202" s="80">
        <v>0</v>
      </c>
      <c r="BI202" s="80">
        <v>0</v>
      </c>
      <c r="BJ202" s="80">
        <v>0</v>
      </c>
      <c r="BK202" s="80">
        <v>0</v>
      </c>
      <c r="BL202" s="80">
        <v>0</v>
      </c>
      <c r="BM202" s="80">
        <v>20</v>
      </c>
      <c r="BN202" s="80">
        <v>0</v>
      </c>
      <c r="BO202" s="80">
        <v>0</v>
      </c>
      <c r="BP202" s="80">
        <v>0</v>
      </c>
      <c r="BQ202" s="80">
        <v>20</v>
      </c>
      <c r="BR202" s="80">
        <v>0</v>
      </c>
      <c r="BS202" s="80">
        <v>0</v>
      </c>
      <c r="BT202" s="81">
        <f t="shared" si="52"/>
        <v>135.55555555555554</v>
      </c>
      <c r="BU202" s="64">
        <v>0</v>
      </c>
      <c r="BV202" s="1">
        <v>0</v>
      </c>
      <c r="BW202" s="226">
        <v>0</v>
      </c>
      <c r="BX202" s="1">
        <v>0</v>
      </c>
      <c r="BY202" s="1">
        <v>15</v>
      </c>
      <c r="BZ202" s="1">
        <v>15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15</v>
      </c>
      <c r="CI202" s="1">
        <v>0</v>
      </c>
      <c r="CJ202" s="1">
        <v>0</v>
      </c>
      <c r="CK202" s="1">
        <v>0</v>
      </c>
      <c r="CL202" s="1">
        <v>20</v>
      </c>
      <c r="CM202" s="1">
        <v>0</v>
      </c>
      <c r="CN202" s="1">
        <v>20</v>
      </c>
      <c r="CO202" s="1">
        <v>15</v>
      </c>
      <c r="CP202" s="81">
        <f t="shared" si="51"/>
        <v>58.276643990929699</v>
      </c>
    </row>
    <row r="203" spans="1:94">
      <c r="A203" s="1">
        <v>268</v>
      </c>
      <c r="B203" s="270" t="s">
        <v>850</v>
      </c>
      <c r="C203" s="57" t="s">
        <v>693</v>
      </c>
      <c r="D203" s="86" t="s">
        <v>233</v>
      </c>
      <c r="E203" s="87"/>
      <c r="F203" s="59" t="s">
        <v>187</v>
      </c>
      <c r="G203" s="88">
        <v>39</v>
      </c>
      <c r="H203" s="60">
        <f t="shared" si="53"/>
        <v>0.39</v>
      </c>
      <c r="I203" s="37">
        <v>28</v>
      </c>
      <c r="J203" s="62">
        <f t="shared" si="48"/>
        <v>71.794871794871796</v>
      </c>
      <c r="R203" s="8">
        <v>10000</v>
      </c>
      <c r="S203" s="1">
        <v>25</v>
      </c>
      <c r="T203" s="1">
        <v>50</v>
      </c>
      <c r="U203" s="1">
        <v>6.7</v>
      </c>
      <c r="V203" s="1">
        <v>7.7</v>
      </c>
      <c r="W203" s="9">
        <v>7.9</v>
      </c>
      <c r="X203" s="64">
        <v>0</v>
      </c>
      <c r="Y203" s="1">
        <v>20</v>
      </c>
      <c r="Z203" s="9">
        <v>80</v>
      </c>
      <c r="AD203" s="25">
        <v>8</v>
      </c>
      <c r="AQ203" s="79">
        <v>0</v>
      </c>
      <c r="AR203" s="80">
        <v>10</v>
      </c>
      <c r="AS203" s="80">
        <v>0</v>
      </c>
      <c r="AT203" s="80">
        <v>0</v>
      </c>
      <c r="AU203" s="80">
        <v>0</v>
      </c>
      <c r="AV203" s="80">
        <v>0</v>
      </c>
      <c r="AW203" s="80">
        <v>0</v>
      </c>
      <c r="AX203" s="80">
        <v>0</v>
      </c>
      <c r="AY203" s="80">
        <v>0</v>
      </c>
      <c r="AZ203" s="80">
        <v>0</v>
      </c>
      <c r="BA203" s="80">
        <v>0</v>
      </c>
      <c r="BB203" s="80">
        <v>60</v>
      </c>
      <c r="BC203" s="80">
        <v>0</v>
      </c>
      <c r="BD203" s="80">
        <v>0</v>
      </c>
      <c r="BE203" s="80">
        <v>0</v>
      </c>
      <c r="BF203" s="80">
        <v>0</v>
      </c>
      <c r="BG203" s="80">
        <v>0</v>
      </c>
      <c r="BH203" s="80">
        <v>0</v>
      </c>
      <c r="BI203" s="80">
        <v>0</v>
      </c>
      <c r="BJ203" s="80">
        <v>0</v>
      </c>
      <c r="BK203" s="80">
        <v>0</v>
      </c>
      <c r="BL203" s="80">
        <v>10</v>
      </c>
      <c r="BM203" s="80">
        <v>10</v>
      </c>
      <c r="BN203" s="80">
        <v>0</v>
      </c>
      <c r="BO203" s="80">
        <v>0</v>
      </c>
      <c r="BP203" s="80">
        <v>0</v>
      </c>
      <c r="BQ203" s="80">
        <v>10</v>
      </c>
      <c r="BR203" s="80">
        <v>0</v>
      </c>
      <c r="BS203" s="80">
        <v>0</v>
      </c>
      <c r="BT203" s="81">
        <f t="shared" si="52"/>
        <v>122.22222222222223</v>
      </c>
      <c r="BU203" s="64">
        <v>0</v>
      </c>
      <c r="BV203" s="1">
        <v>0</v>
      </c>
      <c r="BW203" s="226">
        <v>0</v>
      </c>
      <c r="BX203" s="1">
        <v>0</v>
      </c>
      <c r="BY203" s="1">
        <v>30</v>
      </c>
      <c r="BZ203" s="1">
        <v>0</v>
      </c>
      <c r="CA203" s="1">
        <v>30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20</v>
      </c>
      <c r="CM203" s="1">
        <v>20</v>
      </c>
      <c r="CN203" s="1">
        <v>0</v>
      </c>
      <c r="CO203" s="1">
        <v>0</v>
      </c>
      <c r="CP203" s="81">
        <f t="shared" si="51"/>
        <v>101.13378684807256</v>
      </c>
    </row>
    <row r="204" spans="1:94">
      <c r="A204" s="1">
        <v>269</v>
      </c>
      <c r="B204" s="270" t="s">
        <v>846</v>
      </c>
      <c r="C204" s="57" t="s">
        <v>695</v>
      </c>
      <c r="D204" s="86" t="s">
        <v>696</v>
      </c>
      <c r="E204" s="87"/>
      <c r="F204" s="123" t="s">
        <v>157</v>
      </c>
      <c r="G204" s="88">
        <v>19</v>
      </c>
      <c r="H204" s="60">
        <f t="shared" si="53"/>
        <v>0.19</v>
      </c>
      <c r="I204" s="37">
        <v>12</v>
      </c>
      <c r="J204" s="62">
        <f t="shared" si="48"/>
        <v>63.157894736842103</v>
      </c>
      <c r="R204" s="8">
        <v>1000</v>
      </c>
      <c r="S204" s="1">
        <v>50</v>
      </c>
      <c r="T204" s="1">
        <v>100</v>
      </c>
      <c r="U204" s="1">
        <v>18</v>
      </c>
      <c r="V204" s="1">
        <v>8.5</v>
      </c>
      <c r="W204" s="9">
        <v>8.5</v>
      </c>
      <c r="X204" s="64">
        <v>20</v>
      </c>
      <c r="Y204" s="1">
        <v>40</v>
      </c>
      <c r="Z204" s="9">
        <v>40</v>
      </c>
      <c r="AD204" s="25">
        <v>9</v>
      </c>
      <c r="AQ204" s="79">
        <v>0</v>
      </c>
      <c r="AR204" s="80">
        <v>0</v>
      </c>
      <c r="AS204" s="80">
        <v>0</v>
      </c>
      <c r="AT204" s="80">
        <v>0</v>
      </c>
      <c r="AU204" s="80">
        <v>0</v>
      </c>
      <c r="AV204" s="80">
        <v>0</v>
      </c>
      <c r="AW204" s="80">
        <v>0</v>
      </c>
      <c r="AX204" s="80">
        <v>0</v>
      </c>
      <c r="AY204" s="80">
        <v>70</v>
      </c>
      <c r="AZ204" s="80">
        <v>0</v>
      </c>
      <c r="BA204" s="80">
        <v>0</v>
      </c>
      <c r="BB204" s="80">
        <v>30</v>
      </c>
      <c r="BC204" s="80">
        <v>0</v>
      </c>
      <c r="BD204" s="80">
        <v>0</v>
      </c>
      <c r="BE204" s="80">
        <v>0</v>
      </c>
      <c r="BF204" s="80">
        <v>0</v>
      </c>
      <c r="BG204" s="80">
        <v>0</v>
      </c>
      <c r="BH204" s="80">
        <v>0</v>
      </c>
      <c r="BI204" s="80">
        <v>0</v>
      </c>
      <c r="BJ204" s="80">
        <v>0</v>
      </c>
      <c r="BK204" s="80">
        <v>0</v>
      </c>
      <c r="BL204" s="80">
        <v>0</v>
      </c>
      <c r="BM204" s="80">
        <v>0</v>
      </c>
      <c r="BN204" s="80">
        <v>0</v>
      </c>
      <c r="BO204" s="80">
        <v>0</v>
      </c>
      <c r="BP204" s="80">
        <v>0</v>
      </c>
      <c r="BQ204" s="80">
        <v>0</v>
      </c>
      <c r="BR204" s="80">
        <v>0</v>
      </c>
      <c r="BS204" s="80">
        <v>0</v>
      </c>
      <c r="BT204" s="81">
        <f t="shared" si="52"/>
        <v>182.22222222222223</v>
      </c>
      <c r="BU204" s="64">
        <v>0</v>
      </c>
      <c r="BV204" s="1">
        <v>0</v>
      </c>
      <c r="BW204" s="226">
        <v>25</v>
      </c>
      <c r="BX204" s="1">
        <v>0</v>
      </c>
      <c r="BY204" s="1">
        <v>65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10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81">
        <f t="shared" si="51"/>
        <v>213.03854875283449</v>
      </c>
    </row>
    <row r="205" spans="1:94">
      <c r="A205" s="1">
        <v>270</v>
      </c>
      <c r="B205" s="270" t="s">
        <v>697</v>
      </c>
      <c r="C205" s="57" t="s">
        <v>698</v>
      </c>
      <c r="D205" s="86" t="s">
        <v>328</v>
      </c>
      <c r="E205" s="87"/>
      <c r="F205" s="59" t="s">
        <v>187</v>
      </c>
      <c r="G205" s="88">
        <v>29</v>
      </c>
      <c r="H205" s="60">
        <f t="shared" si="53"/>
        <v>0.28999999999999998</v>
      </c>
      <c r="I205" s="37">
        <v>26</v>
      </c>
      <c r="J205" s="62">
        <f t="shared" si="48"/>
        <v>89.65517241379311</v>
      </c>
      <c r="R205" s="8">
        <v>25000</v>
      </c>
      <c r="S205" s="1">
        <v>50</v>
      </c>
      <c r="T205" s="1">
        <v>100</v>
      </c>
      <c r="U205" s="1">
        <v>14.8</v>
      </c>
      <c r="V205" s="1">
        <v>8.6</v>
      </c>
      <c r="W205" s="9">
        <v>8.4</v>
      </c>
      <c r="X205" s="64">
        <v>10</v>
      </c>
      <c r="Y205" s="1">
        <v>50</v>
      </c>
      <c r="Z205" s="9">
        <v>40</v>
      </c>
      <c r="AD205" s="25">
        <v>10</v>
      </c>
      <c r="AQ205" s="79">
        <v>0</v>
      </c>
      <c r="AR205" s="80">
        <v>0</v>
      </c>
      <c r="AS205" s="80">
        <v>0</v>
      </c>
      <c r="AT205" s="80">
        <v>0</v>
      </c>
      <c r="AU205" s="80">
        <v>0</v>
      </c>
      <c r="AV205" s="80">
        <v>0</v>
      </c>
      <c r="AW205" s="80">
        <v>0</v>
      </c>
      <c r="AX205" s="80">
        <v>0</v>
      </c>
      <c r="AY205" s="80">
        <v>30</v>
      </c>
      <c r="AZ205" s="80">
        <v>0</v>
      </c>
      <c r="BA205" s="80">
        <v>0</v>
      </c>
      <c r="BB205" s="80">
        <v>70</v>
      </c>
      <c r="BC205" s="80">
        <v>0</v>
      </c>
      <c r="BD205" s="80">
        <v>0</v>
      </c>
      <c r="BE205" s="80">
        <v>0</v>
      </c>
      <c r="BF205" s="80">
        <v>0</v>
      </c>
      <c r="BG205" s="80">
        <v>0</v>
      </c>
      <c r="BH205" s="80">
        <v>0</v>
      </c>
      <c r="BI205" s="80">
        <v>0</v>
      </c>
      <c r="BJ205" s="80">
        <v>0</v>
      </c>
      <c r="BK205" s="80">
        <v>0</v>
      </c>
      <c r="BL205" s="80">
        <v>0</v>
      </c>
      <c r="BM205" s="80">
        <v>0</v>
      </c>
      <c r="BN205" s="80">
        <v>0</v>
      </c>
      <c r="BO205" s="80">
        <v>0</v>
      </c>
      <c r="BP205" s="80">
        <v>0</v>
      </c>
      <c r="BQ205" s="80">
        <v>0</v>
      </c>
      <c r="BR205" s="80">
        <v>0</v>
      </c>
      <c r="BS205" s="80">
        <v>0</v>
      </c>
      <c r="BT205" s="81">
        <f t="shared" si="52"/>
        <v>182.22222222222223</v>
      </c>
      <c r="BU205" s="64">
        <v>10</v>
      </c>
      <c r="BV205" s="1">
        <v>0</v>
      </c>
      <c r="BW205" s="226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40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20</v>
      </c>
      <c r="CM205" s="1">
        <v>20</v>
      </c>
      <c r="CN205" s="1">
        <v>10</v>
      </c>
      <c r="CO205" s="1">
        <v>0</v>
      </c>
      <c r="CP205" s="81">
        <f t="shared" si="51"/>
        <v>101.13378684807256</v>
      </c>
    </row>
    <row r="206" spans="1:94">
      <c r="A206" s="1">
        <v>271</v>
      </c>
      <c r="B206" s="270" t="s">
        <v>699</v>
      </c>
      <c r="C206" s="57" t="s">
        <v>700</v>
      </c>
      <c r="D206" s="86" t="s">
        <v>150</v>
      </c>
      <c r="E206" s="87"/>
      <c r="F206" s="123" t="s">
        <v>157</v>
      </c>
      <c r="G206" s="88">
        <v>4</v>
      </c>
      <c r="H206" s="60">
        <f t="shared" si="53"/>
        <v>0.04</v>
      </c>
      <c r="I206" s="37">
        <v>4</v>
      </c>
      <c r="J206" s="62">
        <f t="shared" si="48"/>
        <v>100</v>
      </c>
      <c r="R206" s="8">
        <v>5000</v>
      </c>
      <c r="S206" s="1">
        <v>25</v>
      </c>
      <c r="T206" s="1">
        <v>50</v>
      </c>
      <c r="U206" s="1">
        <v>16.600000000000001</v>
      </c>
      <c r="V206" s="1">
        <v>7.1</v>
      </c>
      <c r="W206" s="9">
        <v>7.8</v>
      </c>
      <c r="X206" s="64">
        <v>0</v>
      </c>
      <c r="Y206" s="1">
        <v>20</v>
      </c>
      <c r="Z206" s="9">
        <v>80</v>
      </c>
      <c r="AD206" s="25">
        <v>11</v>
      </c>
      <c r="AQ206" s="79">
        <v>0</v>
      </c>
      <c r="AR206" s="80">
        <v>0</v>
      </c>
      <c r="AS206" s="80">
        <v>0</v>
      </c>
      <c r="AT206" s="80">
        <v>0</v>
      </c>
      <c r="AU206" s="80">
        <v>0</v>
      </c>
      <c r="AV206" s="80">
        <v>0</v>
      </c>
      <c r="AW206" s="80">
        <v>0</v>
      </c>
      <c r="AX206" s="80">
        <v>0</v>
      </c>
      <c r="AY206" s="80">
        <v>5</v>
      </c>
      <c r="AZ206" s="80">
        <v>0</v>
      </c>
      <c r="BA206" s="80">
        <v>0</v>
      </c>
      <c r="BB206" s="80">
        <v>60</v>
      </c>
      <c r="BC206" s="80">
        <v>0</v>
      </c>
      <c r="BD206" s="80">
        <v>0</v>
      </c>
      <c r="BE206" s="80">
        <v>0</v>
      </c>
      <c r="BF206" s="80">
        <v>0</v>
      </c>
      <c r="BG206" s="80">
        <v>0</v>
      </c>
      <c r="BH206" s="80">
        <v>0</v>
      </c>
      <c r="BI206" s="80">
        <v>0</v>
      </c>
      <c r="BJ206" s="80">
        <v>0</v>
      </c>
      <c r="BK206" s="80">
        <v>0</v>
      </c>
      <c r="BL206" s="80">
        <v>10</v>
      </c>
      <c r="BM206" s="80">
        <v>0</v>
      </c>
      <c r="BN206" s="80">
        <v>0</v>
      </c>
      <c r="BO206" s="80">
        <v>0</v>
      </c>
      <c r="BP206" s="80">
        <v>0</v>
      </c>
      <c r="BQ206" s="80">
        <v>25</v>
      </c>
      <c r="BR206" s="80">
        <v>0</v>
      </c>
      <c r="BS206" s="80">
        <v>0</v>
      </c>
      <c r="BT206" s="81">
        <f t="shared" si="52"/>
        <v>133.88888888888889</v>
      </c>
      <c r="BU206" s="64">
        <v>0</v>
      </c>
      <c r="BV206" s="1">
        <v>20</v>
      </c>
      <c r="BW206" s="226">
        <v>0</v>
      </c>
      <c r="BX206" s="1">
        <v>0</v>
      </c>
      <c r="BY206" s="1">
        <v>0</v>
      </c>
      <c r="BZ206" s="1">
        <v>20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20</v>
      </c>
      <c r="CL206" s="1">
        <v>20</v>
      </c>
      <c r="CM206" s="1">
        <v>20</v>
      </c>
      <c r="CN206" s="1">
        <v>0</v>
      </c>
      <c r="CO206" s="1">
        <v>0</v>
      </c>
      <c r="CP206" s="81">
        <f t="shared" si="51"/>
        <v>72.562358276643991</v>
      </c>
    </row>
    <row r="207" spans="1:94">
      <c r="A207" s="1">
        <v>272</v>
      </c>
      <c r="B207" s="270" t="s">
        <v>701</v>
      </c>
      <c r="C207" s="57" t="s">
        <v>702</v>
      </c>
      <c r="D207" s="86" t="s">
        <v>703</v>
      </c>
      <c r="E207" s="87"/>
      <c r="F207" s="59" t="s">
        <v>187</v>
      </c>
      <c r="G207" s="88">
        <v>59</v>
      </c>
      <c r="H207" s="60">
        <f t="shared" si="53"/>
        <v>0.59</v>
      </c>
      <c r="I207" s="37">
        <v>59</v>
      </c>
      <c r="J207" s="62">
        <f t="shared" si="48"/>
        <v>100</v>
      </c>
      <c r="R207" s="8">
        <v>10000</v>
      </c>
      <c r="S207" s="1">
        <v>25</v>
      </c>
      <c r="T207" s="1">
        <v>50</v>
      </c>
      <c r="U207" s="1">
        <v>17.100000000000001</v>
      </c>
      <c r="V207" s="1">
        <v>7</v>
      </c>
      <c r="W207" s="9">
        <v>7.4</v>
      </c>
      <c r="X207" s="64">
        <v>0</v>
      </c>
      <c r="Y207" s="1">
        <v>50</v>
      </c>
      <c r="Z207" s="9">
        <v>50</v>
      </c>
      <c r="AD207" s="25">
        <v>12</v>
      </c>
      <c r="AQ207" s="79">
        <v>0</v>
      </c>
      <c r="AR207" s="80">
        <v>0</v>
      </c>
      <c r="AS207" s="80">
        <v>0</v>
      </c>
      <c r="AT207" s="80">
        <v>0</v>
      </c>
      <c r="AU207" s="80">
        <v>0</v>
      </c>
      <c r="AV207" s="80">
        <v>0</v>
      </c>
      <c r="AW207" s="80">
        <v>0</v>
      </c>
      <c r="AX207" s="80">
        <v>0</v>
      </c>
      <c r="AY207" s="80">
        <v>0</v>
      </c>
      <c r="AZ207" s="80">
        <v>0</v>
      </c>
      <c r="BA207" s="80">
        <v>0</v>
      </c>
      <c r="BB207" s="80">
        <v>80</v>
      </c>
      <c r="BC207" s="80">
        <v>0</v>
      </c>
      <c r="BD207" s="80">
        <v>0</v>
      </c>
      <c r="BE207" s="80">
        <v>0</v>
      </c>
      <c r="BF207" s="80">
        <v>0</v>
      </c>
      <c r="BG207" s="80">
        <v>0</v>
      </c>
      <c r="BH207" s="80">
        <v>0</v>
      </c>
      <c r="BI207" s="80">
        <v>0</v>
      </c>
      <c r="BJ207" s="80">
        <v>0</v>
      </c>
      <c r="BK207" s="80">
        <v>10</v>
      </c>
      <c r="BL207" s="80">
        <v>0</v>
      </c>
      <c r="BM207" s="80">
        <v>0</v>
      </c>
      <c r="BN207" s="80">
        <v>0</v>
      </c>
      <c r="BO207" s="80">
        <v>0</v>
      </c>
      <c r="BP207" s="80">
        <v>0</v>
      </c>
      <c r="BQ207" s="80">
        <v>10</v>
      </c>
      <c r="BR207" s="80">
        <v>0</v>
      </c>
      <c r="BS207" s="80">
        <v>0</v>
      </c>
      <c r="BT207" s="81">
        <f t="shared" si="52"/>
        <v>208.88888888888889</v>
      </c>
      <c r="BU207" s="64">
        <v>0</v>
      </c>
      <c r="BV207" s="1">
        <v>10</v>
      </c>
      <c r="BW207" s="226">
        <v>10</v>
      </c>
      <c r="BX207" s="1">
        <v>0</v>
      </c>
      <c r="BY207" s="1">
        <v>0</v>
      </c>
      <c r="BZ207" s="1">
        <v>0</v>
      </c>
      <c r="CA207" s="1">
        <v>0</v>
      </c>
      <c r="CB207" s="1">
        <v>10</v>
      </c>
      <c r="CC207" s="1">
        <v>0</v>
      </c>
      <c r="CD207" s="1">
        <v>0</v>
      </c>
      <c r="CE207" s="1">
        <v>10</v>
      </c>
      <c r="CF207" s="1">
        <v>0</v>
      </c>
      <c r="CG207" s="1">
        <v>0</v>
      </c>
      <c r="CH207" s="1">
        <v>20</v>
      </c>
      <c r="CI207" s="1">
        <v>0</v>
      </c>
      <c r="CJ207" s="1">
        <v>0</v>
      </c>
      <c r="CK207" s="1">
        <v>0</v>
      </c>
      <c r="CL207" s="1">
        <v>10</v>
      </c>
      <c r="CM207" s="1">
        <v>0</v>
      </c>
      <c r="CN207" s="1">
        <v>20</v>
      </c>
      <c r="CO207" s="1">
        <v>10</v>
      </c>
      <c r="CP207" s="81">
        <f t="shared" si="51"/>
        <v>43.990929705215422</v>
      </c>
    </row>
    <row r="208" spans="1:94" ht="16.5">
      <c r="A208" s="1">
        <v>273</v>
      </c>
      <c r="B208" s="146" t="s">
        <v>704</v>
      </c>
      <c r="C208" s="57" t="s">
        <v>705</v>
      </c>
      <c r="D208" s="86" t="s">
        <v>706</v>
      </c>
      <c r="E208" s="101" t="s">
        <v>156</v>
      </c>
      <c r="F208" s="59" t="s">
        <v>187</v>
      </c>
      <c r="G208" s="88">
        <v>58</v>
      </c>
      <c r="H208" s="60">
        <f t="shared" si="53"/>
        <v>0.57999999999999996</v>
      </c>
      <c r="I208" s="37">
        <v>56</v>
      </c>
      <c r="J208" s="62">
        <f t="shared" ref="J208:J259" si="54">I208*100/G208</f>
        <v>96.551724137931032</v>
      </c>
      <c r="R208" s="8">
        <v>50000</v>
      </c>
      <c r="S208" s="1">
        <v>25</v>
      </c>
      <c r="T208" s="1">
        <v>50</v>
      </c>
      <c r="U208" s="1">
        <v>16.7</v>
      </c>
      <c r="V208" s="1">
        <v>9.3000000000000007</v>
      </c>
      <c r="W208" s="9">
        <v>8.3000000000000007</v>
      </c>
      <c r="X208" s="64">
        <v>50</v>
      </c>
      <c r="Y208" s="1">
        <v>50</v>
      </c>
      <c r="Z208" s="9">
        <v>0</v>
      </c>
      <c r="AD208" s="25">
        <v>13</v>
      </c>
      <c r="AQ208" s="79">
        <v>0</v>
      </c>
      <c r="AR208" s="80">
        <v>0</v>
      </c>
      <c r="AS208" s="80">
        <v>0</v>
      </c>
      <c r="AT208" s="80">
        <v>0</v>
      </c>
      <c r="AU208" s="80">
        <v>0</v>
      </c>
      <c r="AV208" s="80">
        <v>0</v>
      </c>
      <c r="AW208" s="80">
        <v>0</v>
      </c>
      <c r="AX208" s="80">
        <v>0</v>
      </c>
      <c r="AY208" s="80">
        <v>25</v>
      </c>
      <c r="AZ208" s="80">
        <v>0</v>
      </c>
      <c r="BA208" s="80">
        <v>0</v>
      </c>
      <c r="BB208" s="80">
        <v>25</v>
      </c>
      <c r="BC208" s="80">
        <v>0</v>
      </c>
      <c r="BD208" s="80">
        <v>0</v>
      </c>
      <c r="BE208" s="80">
        <v>0</v>
      </c>
      <c r="BF208" s="80">
        <v>0</v>
      </c>
      <c r="BG208" s="80">
        <v>0</v>
      </c>
      <c r="BH208" s="80">
        <v>0</v>
      </c>
      <c r="BI208" s="80">
        <v>0</v>
      </c>
      <c r="BJ208" s="80">
        <v>0</v>
      </c>
      <c r="BK208" s="80">
        <v>0</v>
      </c>
      <c r="BL208" s="80">
        <v>0</v>
      </c>
      <c r="BM208" s="80">
        <v>25</v>
      </c>
      <c r="BN208" s="80">
        <v>0</v>
      </c>
      <c r="BO208" s="80">
        <v>0</v>
      </c>
      <c r="BP208" s="80">
        <v>0</v>
      </c>
      <c r="BQ208" s="80">
        <v>25</v>
      </c>
      <c r="BR208" s="80">
        <v>0</v>
      </c>
      <c r="BS208" s="80">
        <v>0</v>
      </c>
      <c r="BT208" s="81">
        <f t="shared" si="52"/>
        <v>72.222222222222214</v>
      </c>
      <c r="BU208" s="64">
        <v>0</v>
      </c>
      <c r="BV208" s="1">
        <v>25</v>
      </c>
      <c r="BW208" s="226">
        <v>25</v>
      </c>
      <c r="BX208" s="1">
        <v>0</v>
      </c>
      <c r="BY208" s="1">
        <v>0</v>
      </c>
      <c r="BZ208" s="1">
        <v>25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25</v>
      </c>
      <c r="CL208" s="1">
        <v>0</v>
      </c>
      <c r="CM208" s="1">
        <v>0</v>
      </c>
      <c r="CN208" s="1">
        <v>0</v>
      </c>
      <c r="CO208" s="1">
        <v>0</v>
      </c>
      <c r="CP208" s="81">
        <f t="shared" si="51"/>
        <v>96.371882086167801</v>
      </c>
    </row>
    <row r="209" spans="1:94">
      <c r="A209" s="1">
        <v>274</v>
      </c>
      <c r="B209" s="270" t="s">
        <v>707</v>
      </c>
      <c r="C209" s="57" t="s">
        <v>708</v>
      </c>
      <c r="D209" s="86" t="s">
        <v>709</v>
      </c>
      <c r="E209" s="87"/>
      <c r="F209" s="123" t="s">
        <v>157</v>
      </c>
      <c r="G209" s="88">
        <v>26</v>
      </c>
      <c r="H209" s="60">
        <f t="shared" si="53"/>
        <v>0.26</v>
      </c>
      <c r="I209" s="37">
        <v>22</v>
      </c>
      <c r="J209" s="62">
        <f t="shared" si="54"/>
        <v>84.615384615384613</v>
      </c>
      <c r="R209" s="8">
        <v>5000</v>
      </c>
      <c r="S209" s="1">
        <v>25</v>
      </c>
      <c r="T209" s="1">
        <v>50</v>
      </c>
      <c r="U209" s="1">
        <v>16.3</v>
      </c>
      <c r="V209" s="1">
        <v>6.6</v>
      </c>
      <c r="W209" s="9">
        <v>8</v>
      </c>
      <c r="X209" s="64">
        <v>20</v>
      </c>
      <c r="Y209" s="1">
        <v>60</v>
      </c>
      <c r="Z209" s="9">
        <v>20</v>
      </c>
      <c r="AD209" s="25">
        <v>15</v>
      </c>
      <c r="AQ209" s="79">
        <v>0</v>
      </c>
      <c r="AR209" s="80">
        <v>0</v>
      </c>
      <c r="AS209" s="80">
        <v>0</v>
      </c>
      <c r="AT209" s="80">
        <v>0</v>
      </c>
      <c r="AU209" s="80">
        <v>0</v>
      </c>
      <c r="AV209" s="80">
        <v>0</v>
      </c>
      <c r="AW209" s="80">
        <v>0</v>
      </c>
      <c r="AX209" s="80">
        <v>0</v>
      </c>
      <c r="AY209" s="80">
        <v>25</v>
      </c>
      <c r="AZ209" s="80">
        <v>0</v>
      </c>
      <c r="BA209" s="80">
        <v>0</v>
      </c>
      <c r="BB209" s="80">
        <v>50</v>
      </c>
      <c r="BC209" s="80">
        <v>0</v>
      </c>
      <c r="BD209" s="80">
        <v>0</v>
      </c>
      <c r="BE209" s="80">
        <v>0</v>
      </c>
      <c r="BF209" s="80">
        <v>0</v>
      </c>
      <c r="BG209" s="80">
        <v>0</v>
      </c>
      <c r="BH209" s="80">
        <v>0</v>
      </c>
      <c r="BI209" s="80">
        <v>0</v>
      </c>
      <c r="BJ209" s="80">
        <v>0</v>
      </c>
      <c r="BK209" s="80">
        <v>0</v>
      </c>
      <c r="BL209" s="80">
        <v>0</v>
      </c>
      <c r="BM209" s="80">
        <v>0</v>
      </c>
      <c r="BN209" s="80">
        <v>0</v>
      </c>
      <c r="BO209" s="80">
        <v>0</v>
      </c>
      <c r="BP209" s="80">
        <v>0</v>
      </c>
      <c r="BQ209" s="80">
        <v>25</v>
      </c>
      <c r="BR209" s="80">
        <v>0</v>
      </c>
      <c r="BS209" s="80">
        <v>0</v>
      </c>
      <c r="BT209" s="81">
        <f t="shared" si="52"/>
        <v>113.88888888888889</v>
      </c>
      <c r="BU209" s="64">
        <v>0</v>
      </c>
      <c r="BV209" s="64">
        <v>0</v>
      </c>
      <c r="BW209" s="64">
        <v>0</v>
      </c>
      <c r="BX209" s="64">
        <v>0</v>
      </c>
      <c r="BY209" s="64">
        <v>0</v>
      </c>
      <c r="BZ209" s="64">
        <v>0</v>
      </c>
      <c r="CA209" s="64">
        <v>0</v>
      </c>
      <c r="CB209" s="64">
        <v>0</v>
      </c>
      <c r="CC209" s="64">
        <v>0</v>
      </c>
      <c r="CD209" s="64">
        <v>0</v>
      </c>
      <c r="CE209" s="64">
        <v>0</v>
      </c>
      <c r="CF209" s="64">
        <v>0</v>
      </c>
      <c r="CG209" s="64">
        <v>0</v>
      </c>
      <c r="CH209" s="64">
        <v>0</v>
      </c>
      <c r="CI209" s="64">
        <v>0</v>
      </c>
      <c r="CJ209" s="64">
        <v>0</v>
      </c>
      <c r="CK209" s="64">
        <v>0</v>
      </c>
      <c r="CL209" s="1">
        <v>30</v>
      </c>
      <c r="CM209" s="1">
        <v>70</v>
      </c>
      <c r="CN209" s="1">
        <v>0</v>
      </c>
      <c r="CO209" s="1">
        <v>0</v>
      </c>
      <c r="CP209" s="81">
        <f t="shared" si="51"/>
        <v>253.51473922902497</v>
      </c>
    </row>
    <row r="210" spans="1:94">
      <c r="A210" s="1">
        <v>275</v>
      </c>
      <c r="B210" s="270" t="s">
        <v>710</v>
      </c>
      <c r="C210" s="57" t="s">
        <v>711</v>
      </c>
      <c r="D210" s="86" t="s">
        <v>254</v>
      </c>
      <c r="E210" s="87"/>
      <c r="F210" s="59" t="s">
        <v>187</v>
      </c>
      <c r="G210" s="88"/>
      <c r="H210" s="60">
        <f t="shared" si="53"/>
        <v>0</v>
      </c>
      <c r="J210" s="62"/>
      <c r="R210" s="8">
        <v>25000</v>
      </c>
      <c r="S210" s="1">
        <v>25</v>
      </c>
      <c r="T210" s="1">
        <v>50</v>
      </c>
      <c r="U210" s="1">
        <v>17.7</v>
      </c>
      <c r="V210" s="1">
        <v>8.5</v>
      </c>
      <c r="W210" s="9">
        <v>8.1999999999999993</v>
      </c>
      <c r="X210" s="64">
        <v>50</v>
      </c>
      <c r="Y210" s="1">
        <v>50</v>
      </c>
      <c r="Z210" s="9">
        <v>0</v>
      </c>
      <c r="AE210" s="26">
        <v>5</v>
      </c>
      <c r="AQ210" s="79">
        <v>0</v>
      </c>
      <c r="AR210" s="80">
        <v>0</v>
      </c>
      <c r="AS210" s="80">
        <v>0</v>
      </c>
      <c r="AT210" s="80">
        <v>0</v>
      </c>
      <c r="AU210" s="80">
        <v>0</v>
      </c>
      <c r="AV210" s="80">
        <v>0</v>
      </c>
      <c r="AW210" s="80">
        <v>0</v>
      </c>
      <c r="AX210" s="80">
        <v>0</v>
      </c>
      <c r="AY210" s="80">
        <v>30</v>
      </c>
      <c r="AZ210" s="80">
        <v>0</v>
      </c>
      <c r="BA210" s="80">
        <v>0</v>
      </c>
      <c r="BB210" s="80">
        <v>0</v>
      </c>
      <c r="BC210" s="80">
        <v>0</v>
      </c>
      <c r="BD210" s="80">
        <v>70</v>
      </c>
      <c r="BE210" s="82">
        <v>0</v>
      </c>
      <c r="BF210" s="80">
        <v>0</v>
      </c>
      <c r="BG210" s="80">
        <v>0</v>
      </c>
      <c r="BH210" s="80">
        <v>0</v>
      </c>
      <c r="BI210" s="80">
        <v>0</v>
      </c>
      <c r="BJ210" s="80">
        <v>0</v>
      </c>
      <c r="BK210" s="80">
        <v>0</v>
      </c>
      <c r="BL210" s="80">
        <v>0</v>
      </c>
      <c r="BM210" s="80">
        <v>0</v>
      </c>
      <c r="BN210" s="80">
        <v>0</v>
      </c>
      <c r="BO210" s="80">
        <v>0</v>
      </c>
      <c r="BP210" s="80">
        <v>0</v>
      </c>
      <c r="BQ210" s="80">
        <v>0</v>
      </c>
      <c r="BR210" s="80">
        <v>0</v>
      </c>
      <c r="BS210" s="80">
        <v>0</v>
      </c>
      <c r="BT210" s="81">
        <f t="shared" si="52"/>
        <v>182.22222222222223</v>
      </c>
      <c r="BU210" s="64">
        <v>20</v>
      </c>
      <c r="BV210" s="1">
        <v>0</v>
      </c>
      <c r="BW210" s="226">
        <v>0</v>
      </c>
      <c r="BX210" s="1">
        <v>40</v>
      </c>
      <c r="BY210" s="1">
        <v>20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20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81">
        <f t="shared" si="51"/>
        <v>110.65759637188209</v>
      </c>
    </row>
    <row r="211" spans="1:94">
      <c r="A211" s="1">
        <v>276</v>
      </c>
      <c r="B211" s="270" t="s">
        <v>712</v>
      </c>
      <c r="C211" s="57" t="s">
        <v>713</v>
      </c>
      <c r="D211" s="86" t="s">
        <v>714</v>
      </c>
      <c r="E211" s="87"/>
      <c r="F211" s="123" t="s">
        <v>157</v>
      </c>
      <c r="G211" s="88"/>
      <c r="H211" s="60">
        <f t="shared" si="53"/>
        <v>0</v>
      </c>
      <c r="J211" s="62"/>
      <c r="R211" s="8">
        <v>10000</v>
      </c>
      <c r="S211" s="1">
        <v>25</v>
      </c>
      <c r="T211" s="1">
        <v>50</v>
      </c>
      <c r="U211" s="1">
        <v>17.8</v>
      </c>
      <c r="V211" s="1">
        <v>8</v>
      </c>
      <c r="W211" s="9">
        <v>8.5</v>
      </c>
      <c r="X211" s="64">
        <v>10</v>
      </c>
      <c r="Y211" s="1">
        <v>60</v>
      </c>
      <c r="Z211" s="9">
        <v>30</v>
      </c>
      <c r="AE211" s="26">
        <v>6</v>
      </c>
      <c r="AQ211" s="79">
        <v>0</v>
      </c>
      <c r="AR211" s="80">
        <v>0</v>
      </c>
      <c r="AS211" s="80">
        <v>0</v>
      </c>
      <c r="AT211" s="80">
        <v>0</v>
      </c>
      <c r="AU211" s="80">
        <v>0</v>
      </c>
      <c r="AV211" s="80">
        <v>0</v>
      </c>
      <c r="AW211" s="80">
        <v>0</v>
      </c>
      <c r="AX211" s="80">
        <v>0</v>
      </c>
      <c r="AY211" s="80">
        <v>25</v>
      </c>
      <c r="AZ211" s="80">
        <v>0</v>
      </c>
      <c r="BA211" s="80">
        <v>0</v>
      </c>
      <c r="BB211" s="80">
        <v>0</v>
      </c>
      <c r="BC211" s="80">
        <v>0</v>
      </c>
      <c r="BD211" s="80">
        <v>60</v>
      </c>
      <c r="BE211" s="80">
        <v>0</v>
      </c>
      <c r="BF211" s="80">
        <v>0</v>
      </c>
      <c r="BG211" s="80">
        <v>0</v>
      </c>
      <c r="BH211" s="80">
        <v>0</v>
      </c>
      <c r="BI211" s="80">
        <v>0</v>
      </c>
      <c r="BJ211" s="80">
        <v>0</v>
      </c>
      <c r="BK211" s="80">
        <v>0</v>
      </c>
      <c r="BL211" s="80">
        <v>0</v>
      </c>
      <c r="BM211" s="80">
        <v>0</v>
      </c>
      <c r="BN211" s="80">
        <v>0</v>
      </c>
      <c r="BO211" s="80">
        <v>0</v>
      </c>
      <c r="BP211" s="80">
        <v>0</v>
      </c>
      <c r="BQ211" s="80">
        <v>15</v>
      </c>
      <c r="BR211" s="80">
        <v>0</v>
      </c>
      <c r="BS211" s="80">
        <v>0</v>
      </c>
      <c r="BT211" s="81">
        <f t="shared" si="52"/>
        <v>137.22222222222223</v>
      </c>
      <c r="BU211" s="64">
        <v>30</v>
      </c>
      <c r="BV211" s="1">
        <v>0</v>
      </c>
      <c r="BW211" s="226">
        <v>0</v>
      </c>
      <c r="BX211" s="1">
        <v>0</v>
      </c>
      <c r="BY211" s="1">
        <v>30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10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30</v>
      </c>
      <c r="CL211" s="1">
        <v>0</v>
      </c>
      <c r="CM211" s="1">
        <v>0</v>
      </c>
      <c r="CN211" s="1">
        <v>0</v>
      </c>
      <c r="CO211" s="1">
        <v>0</v>
      </c>
      <c r="CP211" s="81">
        <f t="shared" si="51"/>
        <v>110.65759637188209</v>
      </c>
    </row>
    <row r="212" spans="1:94">
      <c r="A212" s="1">
        <v>277</v>
      </c>
      <c r="B212" s="270" t="s">
        <v>715</v>
      </c>
      <c r="C212" s="57" t="s">
        <v>716</v>
      </c>
      <c r="D212" s="86" t="s">
        <v>261</v>
      </c>
      <c r="E212" s="87"/>
      <c r="F212" s="59" t="s">
        <v>187</v>
      </c>
      <c r="G212" s="88">
        <v>47</v>
      </c>
      <c r="H212" s="60">
        <f t="shared" si="53"/>
        <v>0.47</v>
      </c>
      <c r="I212" s="37">
        <v>45</v>
      </c>
      <c r="J212" s="62">
        <f t="shared" si="54"/>
        <v>95.744680851063833</v>
      </c>
      <c r="R212" s="8">
        <v>10000</v>
      </c>
      <c r="S212" s="1">
        <v>50</v>
      </c>
      <c r="T212" s="1">
        <v>100</v>
      </c>
      <c r="U212" s="1">
        <v>17.5</v>
      </c>
      <c r="V212" s="1">
        <v>7.9</v>
      </c>
      <c r="W212" s="9">
        <v>8.8000000000000007</v>
      </c>
      <c r="X212" s="64">
        <v>50</v>
      </c>
      <c r="Y212" s="1">
        <v>40</v>
      </c>
      <c r="Z212" s="9">
        <v>10</v>
      </c>
      <c r="AE212" s="26">
        <v>7</v>
      </c>
      <c r="AQ212" s="79">
        <v>0</v>
      </c>
      <c r="AR212" s="80">
        <v>0</v>
      </c>
      <c r="AS212" s="80">
        <v>0</v>
      </c>
      <c r="AT212" s="80">
        <v>0</v>
      </c>
      <c r="AU212" s="80">
        <v>0</v>
      </c>
      <c r="AV212" s="80">
        <v>0</v>
      </c>
      <c r="AW212" s="80">
        <v>0</v>
      </c>
      <c r="AX212" s="80">
        <v>0</v>
      </c>
      <c r="AY212" s="80">
        <v>0</v>
      </c>
      <c r="AZ212" s="80">
        <v>0</v>
      </c>
      <c r="BA212" s="80">
        <v>0</v>
      </c>
      <c r="BB212" s="80">
        <v>0</v>
      </c>
      <c r="BC212" s="80">
        <v>0</v>
      </c>
      <c r="BD212" s="80">
        <v>100</v>
      </c>
      <c r="BE212" s="80">
        <v>0</v>
      </c>
      <c r="BF212" s="80">
        <v>0</v>
      </c>
      <c r="BG212" s="80">
        <v>0</v>
      </c>
      <c r="BH212" s="80">
        <v>0</v>
      </c>
      <c r="BI212" s="80">
        <v>0</v>
      </c>
      <c r="BJ212" s="80">
        <v>0</v>
      </c>
      <c r="BK212" s="80">
        <v>0</v>
      </c>
      <c r="BL212" s="80">
        <v>0</v>
      </c>
      <c r="BM212" s="80">
        <v>0</v>
      </c>
      <c r="BN212" s="80">
        <v>0</v>
      </c>
      <c r="BO212" s="80">
        <v>0</v>
      </c>
      <c r="BP212" s="80">
        <v>0</v>
      </c>
      <c r="BQ212" s="80">
        <v>0</v>
      </c>
      <c r="BR212" s="80">
        <v>0</v>
      </c>
      <c r="BS212" s="80">
        <v>0</v>
      </c>
      <c r="BT212" s="81">
        <f t="shared" si="52"/>
        <v>322.22222222222223</v>
      </c>
      <c r="BU212" s="64">
        <v>0</v>
      </c>
      <c r="BV212" s="1">
        <v>0</v>
      </c>
      <c r="BW212" s="226">
        <v>20</v>
      </c>
      <c r="BX212" s="1">
        <v>0</v>
      </c>
      <c r="BY212" s="1">
        <v>40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40</v>
      </c>
      <c r="CL212" s="1">
        <v>0</v>
      </c>
      <c r="CM212" s="1">
        <v>0</v>
      </c>
      <c r="CN212" s="1">
        <v>0</v>
      </c>
      <c r="CO212" s="1">
        <v>0</v>
      </c>
      <c r="CP212" s="81">
        <f t="shared" si="51"/>
        <v>148.75283446712018</v>
      </c>
    </row>
    <row r="213" spans="1:94">
      <c r="A213" s="1">
        <v>278</v>
      </c>
      <c r="B213" s="270" t="s">
        <v>717</v>
      </c>
      <c r="C213" s="57" t="s">
        <v>718</v>
      </c>
      <c r="D213" s="86" t="s">
        <v>146</v>
      </c>
      <c r="E213" s="87"/>
      <c r="F213" s="123" t="s">
        <v>157</v>
      </c>
      <c r="G213" s="88"/>
      <c r="H213" s="60">
        <f t="shared" si="53"/>
        <v>0</v>
      </c>
      <c r="J213" s="62"/>
      <c r="R213" s="8">
        <v>10000</v>
      </c>
      <c r="S213" s="1">
        <v>25</v>
      </c>
      <c r="T213" s="1">
        <v>50</v>
      </c>
      <c r="U213" s="1">
        <v>18.399999999999999</v>
      </c>
      <c r="V213" s="1">
        <v>7.5</v>
      </c>
      <c r="W213" s="9">
        <v>8.1999999999999993</v>
      </c>
      <c r="X213" s="64">
        <v>0</v>
      </c>
      <c r="Y213" s="1">
        <v>100</v>
      </c>
      <c r="Z213" s="9">
        <v>0</v>
      </c>
      <c r="AE213" s="26">
        <v>8</v>
      </c>
      <c r="AQ213" s="79">
        <v>0</v>
      </c>
      <c r="AR213" s="80">
        <v>0</v>
      </c>
      <c r="AS213" s="80">
        <v>0</v>
      </c>
      <c r="AT213" s="80">
        <v>0</v>
      </c>
      <c r="AU213" s="80">
        <v>0</v>
      </c>
      <c r="AV213" s="80">
        <v>0</v>
      </c>
      <c r="AW213" s="80">
        <v>0</v>
      </c>
      <c r="AX213" s="80">
        <v>0</v>
      </c>
      <c r="AY213" s="80">
        <v>0</v>
      </c>
      <c r="AZ213" s="80">
        <v>0</v>
      </c>
      <c r="BA213" s="80">
        <v>0</v>
      </c>
      <c r="BB213" s="80">
        <v>0</v>
      </c>
      <c r="BC213" s="80">
        <v>0</v>
      </c>
      <c r="BD213" s="80">
        <v>100</v>
      </c>
      <c r="BE213" s="80">
        <v>0</v>
      </c>
      <c r="BF213" s="80">
        <v>0</v>
      </c>
      <c r="BG213" s="80">
        <v>0</v>
      </c>
      <c r="BH213" s="80">
        <v>0</v>
      </c>
      <c r="BI213" s="80">
        <v>0</v>
      </c>
      <c r="BJ213" s="80">
        <v>0</v>
      </c>
      <c r="BK213" s="80">
        <v>0</v>
      </c>
      <c r="BL213" s="80">
        <v>0</v>
      </c>
      <c r="BM213" s="80">
        <v>0</v>
      </c>
      <c r="BN213" s="80">
        <v>0</v>
      </c>
      <c r="BO213" s="80">
        <v>0</v>
      </c>
      <c r="BP213" s="80">
        <v>0</v>
      </c>
      <c r="BQ213" s="80">
        <v>0</v>
      </c>
      <c r="BR213" s="80">
        <v>0</v>
      </c>
      <c r="BS213" s="80">
        <v>0</v>
      </c>
      <c r="BT213" s="81">
        <f t="shared" si="52"/>
        <v>322.22222222222223</v>
      </c>
      <c r="BU213" s="64">
        <v>10</v>
      </c>
      <c r="BV213" s="1">
        <v>10</v>
      </c>
      <c r="BW213" s="226">
        <v>0</v>
      </c>
      <c r="BX213" s="226">
        <v>0</v>
      </c>
      <c r="BY213" s="226">
        <v>0</v>
      </c>
      <c r="BZ213" s="226">
        <v>0</v>
      </c>
      <c r="CA213" s="226">
        <v>0</v>
      </c>
      <c r="CB213" s="226">
        <v>0</v>
      </c>
      <c r="CC213" s="226">
        <v>0</v>
      </c>
      <c r="CD213" s="1">
        <v>70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10</v>
      </c>
      <c r="CL213" s="1">
        <v>0</v>
      </c>
      <c r="CM213" s="1">
        <v>0</v>
      </c>
      <c r="CN213" s="1">
        <v>0</v>
      </c>
      <c r="CO213" s="1">
        <v>0</v>
      </c>
      <c r="CP213" s="81">
        <f t="shared" si="51"/>
        <v>224.94331065759638</v>
      </c>
    </row>
    <row r="214" spans="1:94">
      <c r="A214" s="1">
        <v>279</v>
      </c>
      <c r="B214" s="270" t="s">
        <v>719</v>
      </c>
      <c r="C214" s="57" t="s">
        <v>720</v>
      </c>
      <c r="D214" s="86" t="s">
        <v>150</v>
      </c>
      <c r="E214" s="87"/>
      <c r="F214" s="123" t="s">
        <v>157</v>
      </c>
      <c r="G214" s="88">
        <v>27</v>
      </c>
      <c r="H214" s="60">
        <f t="shared" si="53"/>
        <v>0.27</v>
      </c>
      <c r="I214" s="37">
        <v>24</v>
      </c>
      <c r="J214" s="62">
        <f t="shared" si="54"/>
        <v>88.888888888888886</v>
      </c>
      <c r="R214" s="8">
        <v>10000</v>
      </c>
      <c r="S214" s="1">
        <v>25</v>
      </c>
      <c r="T214" s="1">
        <v>50</v>
      </c>
      <c r="U214" s="1">
        <v>18.600000000000001</v>
      </c>
      <c r="V214" s="1">
        <v>7</v>
      </c>
      <c r="W214" s="9">
        <v>8.4</v>
      </c>
      <c r="X214" s="64">
        <v>20</v>
      </c>
      <c r="Y214" s="1">
        <v>40</v>
      </c>
      <c r="Z214" s="9">
        <v>40</v>
      </c>
      <c r="AE214" s="26">
        <v>9</v>
      </c>
      <c r="AQ214" s="79">
        <v>0</v>
      </c>
      <c r="AR214" s="80">
        <v>0</v>
      </c>
      <c r="AS214" s="80">
        <v>0</v>
      </c>
      <c r="AT214" s="80">
        <v>0</v>
      </c>
      <c r="AU214" s="80">
        <v>0</v>
      </c>
      <c r="AV214" s="80">
        <v>0</v>
      </c>
      <c r="AW214" s="80">
        <v>0</v>
      </c>
      <c r="AX214" s="80">
        <v>10</v>
      </c>
      <c r="AY214" s="80">
        <v>15</v>
      </c>
      <c r="AZ214" s="80">
        <v>0</v>
      </c>
      <c r="BA214" s="80">
        <v>0</v>
      </c>
      <c r="BB214" s="80">
        <v>0</v>
      </c>
      <c r="BC214" s="80">
        <v>0</v>
      </c>
      <c r="BD214" s="80">
        <v>65</v>
      </c>
      <c r="BE214" s="80">
        <v>0</v>
      </c>
      <c r="BF214" s="80">
        <v>0</v>
      </c>
      <c r="BG214" s="80">
        <v>0</v>
      </c>
      <c r="BH214" s="80">
        <v>0</v>
      </c>
      <c r="BI214" s="80">
        <v>0</v>
      </c>
      <c r="BJ214" s="80">
        <v>0</v>
      </c>
      <c r="BK214" s="80">
        <v>0</v>
      </c>
      <c r="BL214" s="80">
        <v>0</v>
      </c>
      <c r="BM214" s="80">
        <v>0</v>
      </c>
      <c r="BN214" s="80">
        <v>0</v>
      </c>
      <c r="BO214" s="80">
        <v>0</v>
      </c>
      <c r="BP214" s="80">
        <v>0</v>
      </c>
      <c r="BQ214" s="80">
        <v>10</v>
      </c>
      <c r="BR214" s="80">
        <v>0</v>
      </c>
      <c r="BS214" s="80">
        <v>0</v>
      </c>
      <c r="BT214" s="81">
        <f t="shared" si="52"/>
        <v>140.55555555555554</v>
      </c>
      <c r="BU214" s="64">
        <v>0</v>
      </c>
      <c r="BV214" s="1">
        <v>0</v>
      </c>
      <c r="BW214" s="226">
        <v>10</v>
      </c>
      <c r="BX214" s="1">
        <v>0</v>
      </c>
      <c r="BY214" s="1">
        <v>10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10</v>
      </c>
      <c r="CI214" s="1">
        <v>0</v>
      </c>
      <c r="CJ214" s="1">
        <v>20</v>
      </c>
      <c r="CK214" s="1">
        <v>0</v>
      </c>
      <c r="CL214" s="1">
        <v>20</v>
      </c>
      <c r="CM214" s="1">
        <v>20</v>
      </c>
      <c r="CN214" s="1">
        <v>10</v>
      </c>
      <c r="CO214" s="1">
        <v>0</v>
      </c>
      <c r="CP214" s="81">
        <f t="shared" si="51"/>
        <v>53.51473922902494</v>
      </c>
    </row>
    <row r="215" spans="1:94">
      <c r="A215" s="1">
        <v>280</v>
      </c>
      <c r="B215" s="270" t="s">
        <v>721</v>
      </c>
      <c r="C215" s="57" t="s">
        <v>722</v>
      </c>
      <c r="D215" s="86" t="s">
        <v>143</v>
      </c>
      <c r="E215" s="87"/>
      <c r="F215" s="59" t="s">
        <v>120</v>
      </c>
      <c r="G215" s="88">
        <v>200</v>
      </c>
      <c r="H215" s="60">
        <f t="shared" si="53"/>
        <v>2</v>
      </c>
      <c r="I215" s="37">
        <v>192</v>
      </c>
      <c r="J215" s="62">
        <f t="shared" si="54"/>
        <v>96</v>
      </c>
      <c r="S215" s="1">
        <v>25</v>
      </c>
      <c r="T215" s="1">
        <v>50</v>
      </c>
      <c r="U215" s="1">
        <v>15.9</v>
      </c>
      <c r="V215" s="1">
        <v>8.6999999999999993</v>
      </c>
      <c r="W215" s="9">
        <v>9.1</v>
      </c>
      <c r="X215" s="64">
        <v>50</v>
      </c>
      <c r="Y215" s="1">
        <v>30</v>
      </c>
      <c r="Z215" s="9">
        <v>20</v>
      </c>
      <c r="AE215" s="26">
        <v>10</v>
      </c>
      <c r="AQ215" s="79">
        <v>0</v>
      </c>
      <c r="AR215" s="79">
        <v>0</v>
      </c>
      <c r="AS215" s="79">
        <v>0</v>
      </c>
      <c r="AT215" s="79">
        <v>0</v>
      </c>
      <c r="AU215" s="79">
        <v>0</v>
      </c>
      <c r="AV215" s="79">
        <v>0</v>
      </c>
      <c r="AW215" s="79">
        <v>0</v>
      </c>
      <c r="AX215" s="79">
        <v>0</v>
      </c>
      <c r="AY215" s="80">
        <v>50</v>
      </c>
      <c r="AZ215" s="80">
        <v>0</v>
      </c>
      <c r="BA215" s="80">
        <v>0</v>
      </c>
      <c r="BB215" s="80">
        <v>0</v>
      </c>
      <c r="BC215" s="80">
        <v>0</v>
      </c>
      <c r="BD215" s="80">
        <v>40</v>
      </c>
      <c r="BE215" s="80">
        <v>0</v>
      </c>
      <c r="BF215" s="80">
        <v>0</v>
      </c>
      <c r="BG215" s="80">
        <v>0</v>
      </c>
      <c r="BH215" s="80">
        <v>0</v>
      </c>
      <c r="BI215" s="80">
        <v>0</v>
      </c>
      <c r="BJ215" s="80">
        <v>0</v>
      </c>
      <c r="BK215" s="80">
        <v>0</v>
      </c>
      <c r="BL215" s="80">
        <v>0</v>
      </c>
      <c r="BM215" s="80">
        <v>10</v>
      </c>
      <c r="BN215" s="80">
        <v>0</v>
      </c>
      <c r="BO215" s="80">
        <v>0</v>
      </c>
      <c r="BP215" s="80">
        <v>0</v>
      </c>
      <c r="BQ215" s="80">
        <v>0</v>
      </c>
      <c r="BR215" s="80">
        <v>0</v>
      </c>
      <c r="BS215" s="80">
        <v>0</v>
      </c>
      <c r="BT215" s="81">
        <f t="shared" si="52"/>
        <v>128.88888888888889</v>
      </c>
      <c r="BU215" s="64">
        <v>0</v>
      </c>
      <c r="BV215" s="1">
        <v>0</v>
      </c>
      <c r="BW215" s="226">
        <v>35</v>
      </c>
      <c r="BX215" s="1">
        <v>25</v>
      </c>
      <c r="BY215" s="1">
        <v>15</v>
      </c>
      <c r="BZ215" s="1">
        <v>15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10</v>
      </c>
      <c r="CP215" s="81">
        <f t="shared" si="51"/>
        <v>91.609977324263042</v>
      </c>
    </row>
    <row r="216" spans="1:94">
      <c r="A216" s="1">
        <v>281</v>
      </c>
      <c r="B216" s="270" t="s">
        <v>723</v>
      </c>
      <c r="C216" s="57" t="s">
        <v>724</v>
      </c>
      <c r="D216" s="86" t="s">
        <v>725</v>
      </c>
      <c r="E216" s="87"/>
      <c r="F216" s="59" t="s">
        <v>120</v>
      </c>
      <c r="G216" s="88">
        <v>258</v>
      </c>
      <c r="H216" s="60">
        <f t="shared" si="53"/>
        <v>2.58</v>
      </c>
      <c r="I216" s="37">
        <v>60</v>
      </c>
      <c r="J216" s="62">
        <f t="shared" si="54"/>
        <v>23.255813953488371</v>
      </c>
      <c r="R216" s="8">
        <v>25000</v>
      </c>
      <c r="S216" s="1">
        <v>50</v>
      </c>
      <c r="T216" s="1">
        <v>100</v>
      </c>
      <c r="U216" s="1">
        <v>15.9</v>
      </c>
      <c r="V216" s="1">
        <v>9.1999999999999993</v>
      </c>
      <c r="W216" s="9">
        <v>8</v>
      </c>
      <c r="X216" s="64">
        <v>40</v>
      </c>
      <c r="Y216" s="1">
        <v>45</v>
      </c>
      <c r="Z216" s="9">
        <v>15</v>
      </c>
      <c r="AE216" s="26">
        <v>12</v>
      </c>
      <c r="AK216" s="75">
        <v>9</v>
      </c>
      <c r="AQ216" s="79">
        <v>0</v>
      </c>
      <c r="AR216" s="80">
        <v>0</v>
      </c>
      <c r="AS216" s="80">
        <v>0</v>
      </c>
      <c r="AT216" s="80">
        <v>0</v>
      </c>
      <c r="AU216" s="80">
        <v>0</v>
      </c>
      <c r="AV216" s="80">
        <v>0</v>
      </c>
      <c r="AW216" s="80">
        <v>0</v>
      </c>
      <c r="AX216" s="80">
        <v>25</v>
      </c>
      <c r="AY216" s="80">
        <v>10</v>
      </c>
      <c r="AZ216" s="80">
        <v>0</v>
      </c>
      <c r="BA216" s="80">
        <v>0</v>
      </c>
      <c r="BB216" s="80">
        <v>10</v>
      </c>
      <c r="BC216" s="80">
        <v>0</v>
      </c>
      <c r="BD216" s="80">
        <v>35</v>
      </c>
      <c r="BE216" s="80">
        <v>0</v>
      </c>
      <c r="BF216" s="80">
        <v>0</v>
      </c>
      <c r="BG216" s="80">
        <v>10</v>
      </c>
      <c r="BH216" s="80">
        <v>0</v>
      </c>
      <c r="BI216" s="80">
        <v>0</v>
      </c>
      <c r="BJ216" s="80">
        <v>10</v>
      </c>
      <c r="BK216" s="80">
        <v>0</v>
      </c>
      <c r="BL216" s="80">
        <v>0</v>
      </c>
      <c r="BM216" s="80">
        <v>0</v>
      </c>
      <c r="BN216" s="80">
        <v>0</v>
      </c>
      <c r="BO216" s="80">
        <v>0</v>
      </c>
      <c r="BP216" s="80">
        <v>0</v>
      </c>
      <c r="BQ216" s="80">
        <v>0</v>
      </c>
      <c r="BR216" s="80">
        <v>0</v>
      </c>
      <c r="BS216" s="80">
        <v>0</v>
      </c>
      <c r="BT216" s="81">
        <f t="shared" si="52"/>
        <v>43.055555555555557</v>
      </c>
      <c r="BU216" s="64">
        <v>0</v>
      </c>
      <c r="BV216" s="1">
        <v>0</v>
      </c>
      <c r="BW216" s="1">
        <v>0</v>
      </c>
      <c r="BX216" s="1">
        <v>0</v>
      </c>
      <c r="BY216" s="1">
        <v>30</v>
      </c>
      <c r="BZ216" s="1">
        <v>20</v>
      </c>
      <c r="CA216" s="1">
        <v>0</v>
      </c>
      <c r="CB216" s="1">
        <v>0</v>
      </c>
      <c r="CC216" s="1">
        <v>0</v>
      </c>
      <c r="CD216" s="1">
        <v>10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20</v>
      </c>
      <c r="CK216" s="1">
        <v>0</v>
      </c>
      <c r="CL216" s="1">
        <v>20</v>
      </c>
      <c r="CM216" s="1">
        <v>0</v>
      </c>
      <c r="CN216" s="1">
        <v>0</v>
      </c>
      <c r="CO216" s="1">
        <v>0</v>
      </c>
      <c r="CP216" s="81">
        <f t="shared" si="51"/>
        <v>82.086167800453509</v>
      </c>
    </row>
    <row r="217" spans="1:94">
      <c r="A217" s="1">
        <v>282</v>
      </c>
      <c r="B217" s="270" t="s">
        <v>726</v>
      </c>
      <c r="C217" s="57" t="s">
        <v>727</v>
      </c>
      <c r="D217" s="86" t="s">
        <v>254</v>
      </c>
      <c r="E217" s="87"/>
      <c r="F217" s="123" t="s">
        <v>157</v>
      </c>
      <c r="G217" s="88">
        <v>13</v>
      </c>
      <c r="H217" s="60">
        <f t="shared" si="53"/>
        <v>0.13</v>
      </c>
      <c r="I217" s="37">
        <v>13</v>
      </c>
      <c r="J217" s="62">
        <f t="shared" si="54"/>
        <v>100</v>
      </c>
      <c r="R217" s="8">
        <v>5000</v>
      </c>
      <c r="S217" s="1">
        <v>50</v>
      </c>
      <c r="T217" s="1">
        <v>100</v>
      </c>
      <c r="U217" s="1">
        <v>17.7</v>
      </c>
      <c r="V217" s="1">
        <v>6.2</v>
      </c>
      <c r="W217" s="9">
        <v>8.3000000000000007</v>
      </c>
      <c r="X217" s="64">
        <v>0</v>
      </c>
      <c r="Y217" s="1">
        <v>50</v>
      </c>
      <c r="Z217" s="9">
        <v>50</v>
      </c>
      <c r="AE217" s="26">
        <v>14</v>
      </c>
      <c r="AQ217" s="79">
        <v>0</v>
      </c>
      <c r="AR217" s="80">
        <v>0</v>
      </c>
      <c r="AS217" s="80">
        <v>0</v>
      </c>
      <c r="AT217" s="80">
        <v>0</v>
      </c>
      <c r="AU217" s="80">
        <v>0</v>
      </c>
      <c r="AV217" s="80">
        <v>0</v>
      </c>
      <c r="AW217" s="80">
        <v>0</v>
      </c>
      <c r="AX217" s="80">
        <v>0</v>
      </c>
      <c r="AY217" s="80">
        <v>25</v>
      </c>
      <c r="AZ217" s="80">
        <v>0</v>
      </c>
      <c r="BA217" s="80">
        <v>0</v>
      </c>
      <c r="BB217" s="80">
        <v>0</v>
      </c>
      <c r="BC217" s="80">
        <v>0</v>
      </c>
      <c r="BD217" s="80">
        <v>75</v>
      </c>
      <c r="BE217" s="80">
        <v>0</v>
      </c>
      <c r="BF217" s="80">
        <v>0</v>
      </c>
      <c r="BG217" s="80">
        <v>0</v>
      </c>
      <c r="BH217" s="80">
        <v>0</v>
      </c>
      <c r="BI217" s="80">
        <v>0</v>
      </c>
      <c r="BJ217" s="80">
        <v>0</v>
      </c>
      <c r="BK217" s="80">
        <v>0</v>
      </c>
      <c r="BL217" s="80">
        <v>0</v>
      </c>
      <c r="BM217" s="80">
        <v>0</v>
      </c>
      <c r="BN217" s="80">
        <v>0</v>
      </c>
      <c r="BO217" s="80">
        <v>0</v>
      </c>
      <c r="BP217" s="80">
        <v>0</v>
      </c>
      <c r="BQ217" s="80">
        <v>0</v>
      </c>
      <c r="BR217" s="80">
        <v>0</v>
      </c>
      <c r="BS217" s="80">
        <v>0</v>
      </c>
      <c r="BT217" s="81">
        <f t="shared" si="52"/>
        <v>197.22222222222223</v>
      </c>
      <c r="BU217" s="64">
        <v>0</v>
      </c>
      <c r="BV217" s="1">
        <v>0</v>
      </c>
      <c r="BW217" s="1">
        <v>0</v>
      </c>
      <c r="BX217" s="1">
        <v>0</v>
      </c>
      <c r="BY217" s="1">
        <v>25</v>
      </c>
      <c r="BZ217" s="1">
        <v>25</v>
      </c>
      <c r="CA217" s="1">
        <v>0</v>
      </c>
      <c r="CB217" s="1">
        <v>25</v>
      </c>
      <c r="CC217" s="1">
        <v>25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81">
        <f t="shared" si="51"/>
        <v>96.371882086167801</v>
      </c>
    </row>
    <row r="218" spans="1:94">
      <c r="A218" s="1">
        <v>283</v>
      </c>
      <c r="B218" s="271" t="s">
        <v>728</v>
      </c>
      <c r="C218" s="57" t="s">
        <v>729</v>
      </c>
      <c r="D218" s="86" t="s">
        <v>328</v>
      </c>
      <c r="E218" s="87"/>
      <c r="F218" s="59" t="s">
        <v>187</v>
      </c>
      <c r="G218" s="88">
        <v>52</v>
      </c>
      <c r="H218" s="60">
        <f t="shared" si="53"/>
        <v>0.52</v>
      </c>
      <c r="I218" s="37">
        <v>42</v>
      </c>
      <c r="J218" s="62">
        <f t="shared" si="54"/>
        <v>80.769230769230774</v>
      </c>
      <c r="R218" s="8">
        <v>10000</v>
      </c>
      <c r="S218" s="1">
        <v>25</v>
      </c>
      <c r="T218" s="1">
        <v>50</v>
      </c>
      <c r="U218" s="1">
        <v>18.899999999999999</v>
      </c>
      <c r="V218" s="1">
        <v>8.4</v>
      </c>
      <c r="W218" s="9">
        <v>8.1999999999999993</v>
      </c>
      <c r="X218" s="64">
        <v>30</v>
      </c>
      <c r="Y218" s="1">
        <v>40</v>
      </c>
      <c r="Z218" s="9">
        <v>30</v>
      </c>
      <c r="AE218" s="26">
        <v>15</v>
      </c>
      <c r="AQ218" s="79">
        <v>0</v>
      </c>
      <c r="AR218" s="80">
        <v>0</v>
      </c>
      <c r="AS218" s="80">
        <v>0</v>
      </c>
      <c r="AT218" s="80">
        <v>0</v>
      </c>
      <c r="AU218" s="80">
        <v>0</v>
      </c>
      <c r="AV218" s="80">
        <v>0</v>
      </c>
      <c r="AW218" s="80">
        <v>0</v>
      </c>
      <c r="AX218" s="80">
        <v>0</v>
      </c>
      <c r="AY218" s="80">
        <v>50</v>
      </c>
      <c r="AZ218" s="80">
        <v>0</v>
      </c>
      <c r="BA218" s="80">
        <v>0</v>
      </c>
      <c r="BB218" s="80">
        <v>0</v>
      </c>
      <c r="BC218" s="80">
        <v>0</v>
      </c>
      <c r="BD218" s="80">
        <v>30</v>
      </c>
      <c r="BE218" s="80">
        <v>0</v>
      </c>
      <c r="BF218" s="80">
        <v>0</v>
      </c>
      <c r="BG218" s="80">
        <v>0</v>
      </c>
      <c r="BH218" s="80">
        <v>0</v>
      </c>
      <c r="BI218" s="80">
        <v>0</v>
      </c>
      <c r="BJ218" s="80">
        <v>0</v>
      </c>
      <c r="BK218" s="80">
        <v>0</v>
      </c>
      <c r="BL218" s="80">
        <v>0</v>
      </c>
      <c r="BM218" s="80">
        <v>20</v>
      </c>
      <c r="BN218" s="80">
        <v>0</v>
      </c>
      <c r="BO218" s="80">
        <v>0</v>
      </c>
      <c r="BP218" s="80">
        <v>0</v>
      </c>
      <c r="BQ218" s="80">
        <v>0</v>
      </c>
      <c r="BR218" s="80">
        <v>0</v>
      </c>
      <c r="BS218" s="80">
        <v>0</v>
      </c>
      <c r="BT218" s="81">
        <f t="shared" si="52"/>
        <v>115.55555555555556</v>
      </c>
      <c r="BU218" s="64">
        <v>0</v>
      </c>
      <c r="BV218" s="1">
        <v>0</v>
      </c>
      <c r="BW218" s="1">
        <v>0</v>
      </c>
      <c r="BX218" s="1">
        <v>20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20</v>
      </c>
      <c r="CH218" s="1">
        <v>0</v>
      </c>
      <c r="CI218" s="1">
        <v>0</v>
      </c>
      <c r="CJ218" s="1">
        <v>20</v>
      </c>
      <c r="CK218" s="1">
        <v>0</v>
      </c>
      <c r="CL218" s="1">
        <v>0</v>
      </c>
      <c r="CM218" s="1">
        <v>0</v>
      </c>
      <c r="CN218" s="1">
        <v>20</v>
      </c>
      <c r="CO218" s="1">
        <v>20</v>
      </c>
      <c r="CP218" s="81">
        <f t="shared" si="51"/>
        <v>72.562358276643991</v>
      </c>
    </row>
    <row r="219" spans="1:94">
      <c r="A219" s="1">
        <v>284</v>
      </c>
      <c r="B219" s="270" t="s">
        <v>730</v>
      </c>
      <c r="C219" s="57" t="s">
        <v>731</v>
      </c>
      <c r="D219" s="86" t="s">
        <v>150</v>
      </c>
      <c r="E219" s="87"/>
      <c r="F219" s="59" t="s">
        <v>187</v>
      </c>
      <c r="G219" s="88">
        <v>41</v>
      </c>
      <c r="H219" s="60">
        <f t="shared" si="53"/>
        <v>0.41</v>
      </c>
      <c r="I219" s="37">
        <v>38</v>
      </c>
      <c r="J219" s="62">
        <f t="shared" si="54"/>
        <v>92.682926829268297</v>
      </c>
      <c r="R219" s="8">
        <v>10000</v>
      </c>
      <c r="S219" s="1">
        <v>25</v>
      </c>
      <c r="T219" s="1">
        <v>50</v>
      </c>
      <c r="U219" s="1">
        <v>20</v>
      </c>
      <c r="V219" s="1">
        <v>7.4</v>
      </c>
      <c r="W219" s="9">
        <v>7.5</v>
      </c>
      <c r="X219" s="64">
        <v>5</v>
      </c>
      <c r="Y219" s="1">
        <v>50</v>
      </c>
      <c r="Z219" s="9">
        <v>45</v>
      </c>
      <c r="AF219" s="27">
        <v>1</v>
      </c>
      <c r="AQ219" s="79">
        <v>0</v>
      </c>
      <c r="AR219" s="80">
        <v>0</v>
      </c>
      <c r="AS219" s="80">
        <v>0</v>
      </c>
      <c r="AT219" s="80">
        <v>0</v>
      </c>
      <c r="AU219" s="80">
        <v>0</v>
      </c>
      <c r="AV219" s="80">
        <v>0</v>
      </c>
      <c r="AW219" s="80">
        <v>0</v>
      </c>
      <c r="AX219" s="80">
        <v>0</v>
      </c>
      <c r="AY219" s="80">
        <v>0</v>
      </c>
      <c r="AZ219" s="80">
        <v>0</v>
      </c>
      <c r="BA219" s="80">
        <v>0</v>
      </c>
      <c r="BB219" s="80">
        <v>0</v>
      </c>
      <c r="BC219" s="80">
        <v>0</v>
      </c>
      <c r="BD219" s="80">
        <v>0</v>
      </c>
      <c r="BE219" s="80">
        <v>60</v>
      </c>
      <c r="BF219" s="80">
        <v>0</v>
      </c>
      <c r="BG219" s="80">
        <v>0</v>
      </c>
      <c r="BH219" s="80">
        <v>0</v>
      </c>
      <c r="BI219" s="80">
        <v>0</v>
      </c>
      <c r="BJ219" s="80">
        <v>0</v>
      </c>
      <c r="BK219" s="80">
        <v>0</v>
      </c>
      <c r="BL219" s="80">
        <v>10</v>
      </c>
      <c r="BM219" s="80">
        <v>20</v>
      </c>
      <c r="BN219" s="80">
        <v>0</v>
      </c>
      <c r="BO219" s="80">
        <v>0</v>
      </c>
      <c r="BP219" s="80">
        <v>0</v>
      </c>
      <c r="BQ219" s="80">
        <v>10</v>
      </c>
      <c r="BR219" s="80">
        <v>0</v>
      </c>
      <c r="BS219" s="80">
        <v>0</v>
      </c>
      <c r="BT219" s="81">
        <f t="shared" si="52"/>
        <v>128.88888888888889</v>
      </c>
      <c r="BU219" s="64">
        <v>20</v>
      </c>
      <c r="BV219" s="1">
        <v>0</v>
      </c>
      <c r="BW219" s="226">
        <v>10</v>
      </c>
      <c r="BX219" s="1">
        <v>20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30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20</v>
      </c>
      <c r="CL219" s="1">
        <v>0</v>
      </c>
      <c r="CM219" s="1">
        <v>0</v>
      </c>
      <c r="CN219" s="1">
        <v>0</v>
      </c>
      <c r="CO219" s="1">
        <v>0</v>
      </c>
      <c r="CP219" s="81">
        <f t="shared" si="51"/>
        <v>82.086167800453509</v>
      </c>
    </row>
    <row r="220" spans="1:94">
      <c r="A220" s="1">
        <v>285</v>
      </c>
      <c r="B220" s="270" t="s">
        <v>732</v>
      </c>
      <c r="C220" s="57" t="s">
        <v>733</v>
      </c>
      <c r="D220" s="86" t="s">
        <v>734</v>
      </c>
      <c r="E220" s="87"/>
      <c r="F220" s="123" t="s">
        <v>157</v>
      </c>
      <c r="G220" s="88">
        <v>24</v>
      </c>
      <c r="H220" s="60">
        <f t="shared" si="53"/>
        <v>0.24</v>
      </c>
      <c r="I220" s="37">
        <v>22</v>
      </c>
      <c r="J220" s="62">
        <f t="shared" si="54"/>
        <v>91.666666666666671</v>
      </c>
      <c r="R220" s="8">
        <v>10000</v>
      </c>
      <c r="S220" s="1">
        <v>25</v>
      </c>
      <c r="T220" s="1">
        <v>50</v>
      </c>
      <c r="U220" s="1">
        <v>17.7</v>
      </c>
      <c r="V220" s="1">
        <v>8.5</v>
      </c>
      <c r="W220" s="9">
        <v>7.8</v>
      </c>
      <c r="X220" s="64">
        <v>0</v>
      </c>
      <c r="Y220" s="1">
        <v>0</v>
      </c>
      <c r="Z220" s="9">
        <v>100</v>
      </c>
      <c r="AF220" s="27">
        <v>2</v>
      </c>
      <c r="AQ220" s="79">
        <v>0</v>
      </c>
      <c r="AR220" s="80">
        <v>0</v>
      </c>
      <c r="AS220" s="80">
        <v>0</v>
      </c>
      <c r="AT220" s="80">
        <v>0</v>
      </c>
      <c r="AU220" s="80">
        <v>0</v>
      </c>
      <c r="AV220" s="80">
        <v>0</v>
      </c>
      <c r="AW220" s="80">
        <v>0</v>
      </c>
      <c r="AX220" s="80">
        <v>0</v>
      </c>
      <c r="AY220" s="80">
        <v>0</v>
      </c>
      <c r="AZ220" s="80">
        <v>0</v>
      </c>
      <c r="BA220" s="80">
        <v>0</v>
      </c>
      <c r="BB220" s="80">
        <v>0</v>
      </c>
      <c r="BC220" s="80">
        <v>0</v>
      </c>
      <c r="BD220" s="80">
        <v>0</v>
      </c>
      <c r="BE220" s="80">
        <v>80</v>
      </c>
      <c r="BF220" s="80">
        <v>0</v>
      </c>
      <c r="BG220" s="80">
        <v>0</v>
      </c>
      <c r="BH220" s="80">
        <v>0</v>
      </c>
      <c r="BI220" s="80">
        <v>0</v>
      </c>
      <c r="BJ220" s="80">
        <v>0</v>
      </c>
      <c r="BK220" s="80">
        <v>0</v>
      </c>
      <c r="BL220" s="80">
        <v>0</v>
      </c>
      <c r="BM220" s="80">
        <v>10</v>
      </c>
      <c r="BN220" s="80">
        <v>0</v>
      </c>
      <c r="BO220" s="80">
        <v>0</v>
      </c>
      <c r="BP220" s="80">
        <v>0</v>
      </c>
      <c r="BQ220" s="80">
        <v>10</v>
      </c>
      <c r="BR220" s="80">
        <v>0</v>
      </c>
      <c r="BS220" s="80">
        <v>0</v>
      </c>
      <c r="BT220" s="81">
        <f t="shared" si="52"/>
        <v>208.88888888888889</v>
      </c>
      <c r="BU220" s="64">
        <v>30</v>
      </c>
      <c r="BV220" s="1">
        <v>0</v>
      </c>
      <c r="BW220" s="226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10</v>
      </c>
      <c r="CD220" s="1">
        <v>10</v>
      </c>
      <c r="CE220" s="1">
        <v>0</v>
      </c>
      <c r="CF220" s="1">
        <v>0</v>
      </c>
      <c r="CG220" s="1">
        <v>0</v>
      </c>
      <c r="CH220" s="1">
        <v>10</v>
      </c>
      <c r="CI220" s="1">
        <v>0</v>
      </c>
      <c r="CJ220" s="1">
        <v>0</v>
      </c>
      <c r="CK220" s="1">
        <v>0</v>
      </c>
      <c r="CL220" s="1">
        <v>20</v>
      </c>
      <c r="CM220" s="1">
        <v>0</v>
      </c>
      <c r="CN220" s="1">
        <v>20</v>
      </c>
      <c r="CO220" s="1">
        <v>0</v>
      </c>
      <c r="CP220" s="81">
        <f t="shared" si="51"/>
        <v>72.562358276643991</v>
      </c>
    </row>
    <row r="221" spans="1:94">
      <c r="A221" s="1">
        <v>286</v>
      </c>
      <c r="B221" s="270" t="s">
        <v>735</v>
      </c>
      <c r="C221" s="57" t="s">
        <v>736</v>
      </c>
      <c r="D221" s="86" t="s">
        <v>515</v>
      </c>
      <c r="E221" s="87"/>
      <c r="F221" s="123" t="s">
        <v>157</v>
      </c>
      <c r="G221" s="88"/>
      <c r="H221" s="60">
        <f t="shared" si="53"/>
        <v>0</v>
      </c>
      <c r="J221" s="62"/>
      <c r="R221" s="8">
        <v>5000</v>
      </c>
      <c r="S221" s="1">
        <v>25</v>
      </c>
      <c r="T221" s="1">
        <v>50</v>
      </c>
      <c r="U221" s="1">
        <v>16.7</v>
      </c>
      <c r="V221" s="1">
        <v>7.8</v>
      </c>
      <c r="W221" s="9">
        <v>8</v>
      </c>
      <c r="X221" s="64">
        <v>9</v>
      </c>
      <c r="Y221" s="1">
        <v>40</v>
      </c>
      <c r="Z221" s="9">
        <v>60</v>
      </c>
      <c r="AF221" s="27">
        <v>3</v>
      </c>
      <c r="AQ221" s="79">
        <v>0</v>
      </c>
      <c r="AR221" s="80">
        <v>0</v>
      </c>
      <c r="AS221" s="80">
        <v>0</v>
      </c>
      <c r="AT221" s="80">
        <v>0</v>
      </c>
      <c r="AU221" s="80">
        <v>0</v>
      </c>
      <c r="AV221" s="80">
        <v>0</v>
      </c>
      <c r="AW221" s="80">
        <v>0</v>
      </c>
      <c r="AX221" s="80">
        <v>0</v>
      </c>
      <c r="AY221" s="80">
        <v>20</v>
      </c>
      <c r="AZ221" s="80">
        <v>0</v>
      </c>
      <c r="BA221" s="80">
        <v>0</v>
      </c>
      <c r="BB221" s="80">
        <v>0</v>
      </c>
      <c r="BC221" s="80">
        <v>0</v>
      </c>
      <c r="BD221" s="80">
        <v>0</v>
      </c>
      <c r="BE221" s="80">
        <v>60</v>
      </c>
      <c r="BF221" s="80">
        <v>0</v>
      </c>
      <c r="BG221" s="80">
        <v>0</v>
      </c>
      <c r="BH221" s="80">
        <v>0</v>
      </c>
      <c r="BI221" s="80">
        <v>0</v>
      </c>
      <c r="BJ221" s="80">
        <v>0</v>
      </c>
      <c r="BK221" s="80">
        <v>0</v>
      </c>
      <c r="BL221" s="80">
        <v>0</v>
      </c>
      <c r="BM221" s="80">
        <v>10</v>
      </c>
      <c r="BN221" s="80">
        <v>0</v>
      </c>
      <c r="BO221" s="80">
        <v>0</v>
      </c>
      <c r="BP221" s="80">
        <v>0</v>
      </c>
      <c r="BQ221" s="80">
        <v>10</v>
      </c>
      <c r="BR221" s="80">
        <v>0</v>
      </c>
      <c r="BS221" s="80">
        <v>0</v>
      </c>
      <c r="BT221" s="81">
        <f t="shared" si="52"/>
        <v>128.88888888888889</v>
      </c>
      <c r="BU221" s="64">
        <v>40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60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81">
        <f t="shared" ref="CP221:CP239" si="55">(BU221*BU221+BV221*BV221+BW221*BW221+BX221*BX221+BY221*BY221+BZ221*BZ221+CA221*CA221+CB221*CB221+CC221*CC221+CD221*CD221+CE221*CE221+CF221*CF221+CG221*CG221+CH221*CH221+CI221*CI221+CJ221*CJ221+CK221*CK221+CL221*CL221+CM221*CM221+CN221*CN221+CO221*CO221)/21-10000/(21*21)</f>
        <v>224.94331065759638</v>
      </c>
    </row>
    <row r="222" spans="1:94">
      <c r="A222" s="1">
        <v>287</v>
      </c>
      <c r="B222" s="270" t="s">
        <v>737</v>
      </c>
      <c r="C222" s="57" t="s">
        <v>738</v>
      </c>
      <c r="D222" s="86" t="s">
        <v>739</v>
      </c>
      <c r="E222" s="87"/>
      <c r="F222" s="59" t="s">
        <v>187</v>
      </c>
      <c r="G222" s="88">
        <v>11</v>
      </c>
      <c r="H222" s="60">
        <f t="shared" si="53"/>
        <v>0.11</v>
      </c>
      <c r="I222" s="37">
        <v>9</v>
      </c>
      <c r="J222" s="62">
        <f t="shared" si="54"/>
        <v>81.818181818181813</v>
      </c>
      <c r="R222" s="8">
        <v>50000</v>
      </c>
      <c r="S222" s="1">
        <v>25</v>
      </c>
      <c r="T222" s="1">
        <v>50</v>
      </c>
      <c r="U222" s="1">
        <v>16.8</v>
      </c>
      <c r="V222" s="1">
        <v>7</v>
      </c>
      <c r="W222" s="9">
        <v>8.4</v>
      </c>
      <c r="X222" s="64">
        <v>30</v>
      </c>
      <c r="Y222" s="1">
        <v>50</v>
      </c>
      <c r="Z222" s="9">
        <v>20</v>
      </c>
      <c r="AF222" s="27">
        <v>4</v>
      </c>
      <c r="AQ222" s="79">
        <v>0</v>
      </c>
      <c r="AR222" s="80">
        <v>0</v>
      </c>
      <c r="AS222" s="80">
        <v>0</v>
      </c>
      <c r="AT222" s="80">
        <v>0</v>
      </c>
      <c r="AU222" s="80">
        <v>0</v>
      </c>
      <c r="AV222" s="80">
        <v>0</v>
      </c>
      <c r="AW222" s="80">
        <v>0</v>
      </c>
      <c r="AX222" s="80">
        <v>0</v>
      </c>
      <c r="AY222" s="80">
        <v>10</v>
      </c>
      <c r="AZ222" s="80">
        <v>0</v>
      </c>
      <c r="BA222" s="80">
        <v>0</v>
      </c>
      <c r="BB222" s="80">
        <v>0</v>
      </c>
      <c r="BC222" s="80">
        <v>0</v>
      </c>
      <c r="BD222" s="80">
        <v>0</v>
      </c>
      <c r="BE222" s="80">
        <v>60</v>
      </c>
      <c r="BF222" s="80">
        <v>0</v>
      </c>
      <c r="BG222" s="80">
        <v>0</v>
      </c>
      <c r="BH222" s="80">
        <v>0</v>
      </c>
      <c r="BI222" s="80">
        <v>0</v>
      </c>
      <c r="BJ222" s="80">
        <v>0</v>
      </c>
      <c r="BK222" s="80">
        <v>0</v>
      </c>
      <c r="BL222" s="80">
        <v>0</v>
      </c>
      <c r="BM222" s="80">
        <v>30</v>
      </c>
      <c r="BN222" s="80">
        <v>0</v>
      </c>
      <c r="BO222" s="80">
        <v>0</v>
      </c>
      <c r="BP222" s="80">
        <v>0</v>
      </c>
      <c r="BQ222" s="80">
        <v>0</v>
      </c>
      <c r="BR222" s="80">
        <v>0</v>
      </c>
      <c r="BS222" s="80">
        <v>0</v>
      </c>
      <c r="BT222" s="81">
        <f t="shared" si="52"/>
        <v>142.22222222222223</v>
      </c>
      <c r="BU222" s="64">
        <v>40</v>
      </c>
      <c r="BV222" s="1">
        <v>0</v>
      </c>
      <c r="BW222" s="1">
        <v>0</v>
      </c>
      <c r="BX222" s="1">
        <v>10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20</v>
      </c>
      <c r="CE222" s="1">
        <v>0</v>
      </c>
      <c r="CF222" s="1">
        <v>0</v>
      </c>
      <c r="CG222" s="1">
        <v>10</v>
      </c>
      <c r="CH222" s="1">
        <v>10</v>
      </c>
      <c r="CI222" s="1">
        <v>0</v>
      </c>
      <c r="CJ222" s="1">
        <v>0</v>
      </c>
      <c r="CK222" s="1">
        <v>10</v>
      </c>
      <c r="CL222" s="1">
        <v>0</v>
      </c>
      <c r="CM222" s="1">
        <v>0</v>
      </c>
      <c r="CN222" s="1">
        <v>0</v>
      </c>
      <c r="CO222" s="1">
        <v>0</v>
      </c>
      <c r="CP222" s="81">
        <f t="shared" si="55"/>
        <v>91.609977324263042</v>
      </c>
    </row>
    <row r="223" spans="1:94">
      <c r="A223" s="1">
        <v>288</v>
      </c>
      <c r="B223" s="270" t="s">
        <v>740</v>
      </c>
      <c r="C223" s="57" t="s">
        <v>741</v>
      </c>
      <c r="D223" s="86" t="s">
        <v>742</v>
      </c>
      <c r="E223" s="87"/>
      <c r="F223" s="123" t="s">
        <v>157</v>
      </c>
      <c r="G223" s="88">
        <v>31</v>
      </c>
      <c r="H223" s="60">
        <f t="shared" si="53"/>
        <v>0.31</v>
      </c>
      <c r="I223" s="37">
        <v>21</v>
      </c>
      <c r="J223" s="62">
        <f t="shared" si="54"/>
        <v>67.741935483870961</v>
      </c>
      <c r="R223" s="8">
        <v>5000</v>
      </c>
      <c r="S223" s="1">
        <v>50</v>
      </c>
      <c r="T223" s="1">
        <v>100</v>
      </c>
      <c r="U223" s="1">
        <v>15.8</v>
      </c>
      <c r="V223" s="1">
        <v>7.2</v>
      </c>
      <c r="W223" s="9">
        <v>9</v>
      </c>
      <c r="X223" s="64">
        <v>20</v>
      </c>
      <c r="Y223" s="1">
        <v>30</v>
      </c>
      <c r="Z223" s="9">
        <v>50</v>
      </c>
      <c r="AF223" s="27">
        <v>5</v>
      </c>
      <c r="AQ223" s="79">
        <v>0</v>
      </c>
      <c r="AR223" s="80">
        <v>0</v>
      </c>
      <c r="AS223" s="80">
        <v>0</v>
      </c>
      <c r="AT223" s="80">
        <v>0</v>
      </c>
      <c r="AU223" s="80">
        <v>0</v>
      </c>
      <c r="AV223" s="80">
        <v>0</v>
      </c>
      <c r="AW223" s="80">
        <v>0</v>
      </c>
      <c r="AX223" s="80">
        <v>0</v>
      </c>
      <c r="AY223" s="80">
        <v>20</v>
      </c>
      <c r="AZ223" s="80">
        <v>0</v>
      </c>
      <c r="BA223" s="80">
        <v>0</v>
      </c>
      <c r="BB223" s="80">
        <v>0</v>
      </c>
      <c r="BC223" s="80">
        <v>0</v>
      </c>
      <c r="BD223" s="80">
        <v>10</v>
      </c>
      <c r="BE223" s="80">
        <v>60</v>
      </c>
      <c r="BF223" s="80">
        <v>0</v>
      </c>
      <c r="BG223" s="80">
        <v>0</v>
      </c>
      <c r="BH223" s="80">
        <v>10</v>
      </c>
      <c r="BI223" s="80">
        <v>0</v>
      </c>
      <c r="BJ223" s="80">
        <v>0</v>
      </c>
      <c r="BK223" s="80">
        <v>0</v>
      </c>
      <c r="BL223" s="80">
        <v>0</v>
      </c>
      <c r="BM223" s="80">
        <v>0</v>
      </c>
      <c r="BN223" s="80">
        <v>0</v>
      </c>
      <c r="BO223" s="80">
        <v>0</v>
      </c>
      <c r="BP223" s="80">
        <v>0</v>
      </c>
      <c r="BQ223" s="80">
        <v>0</v>
      </c>
      <c r="BR223" s="80">
        <v>0</v>
      </c>
      <c r="BS223" s="80">
        <v>0</v>
      </c>
      <c r="BT223" s="81">
        <f t="shared" si="52"/>
        <v>128.88888888888889</v>
      </c>
      <c r="BU223" s="64">
        <v>20</v>
      </c>
      <c r="BV223" s="1">
        <v>0</v>
      </c>
      <c r="BW223" s="226">
        <v>0</v>
      </c>
      <c r="BX223" s="1">
        <v>20</v>
      </c>
      <c r="BY223" s="1">
        <v>10</v>
      </c>
      <c r="BZ223" s="1">
        <v>10</v>
      </c>
      <c r="CA223" s="1">
        <v>10</v>
      </c>
      <c r="CB223" s="1">
        <v>0</v>
      </c>
      <c r="CC223" s="1">
        <v>0</v>
      </c>
      <c r="CD223" s="1">
        <v>20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10</v>
      </c>
      <c r="CO223" s="1">
        <v>0</v>
      </c>
      <c r="CP223" s="81">
        <f t="shared" si="55"/>
        <v>53.51473922902494</v>
      </c>
    </row>
    <row r="224" spans="1:94" ht="16.5">
      <c r="A224" s="1">
        <v>289</v>
      </c>
      <c r="B224" s="270" t="s">
        <v>743</v>
      </c>
      <c r="C224" s="57" t="s">
        <v>744</v>
      </c>
      <c r="D224" s="86" t="s">
        <v>296</v>
      </c>
      <c r="E224" s="101" t="s">
        <v>745</v>
      </c>
      <c r="F224" s="59" t="s">
        <v>187</v>
      </c>
      <c r="G224" s="88">
        <v>67</v>
      </c>
      <c r="H224" s="60">
        <f t="shared" si="53"/>
        <v>0.67</v>
      </c>
      <c r="I224" s="37">
        <v>61</v>
      </c>
      <c r="J224" s="62">
        <f t="shared" si="54"/>
        <v>91.044776119402982</v>
      </c>
      <c r="R224" s="8">
        <v>10000</v>
      </c>
      <c r="S224" s="1">
        <v>25</v>
      </c>
      <c r="T224" s="1">
        <v>50</v>
      </c>
      <c r="U224" s="1">
        <v>16.3</v>
      </c>
      <c r="V224" s="1">
        <v>7</v>
      </c>
      <c r="W224" s="9">
        <v>8.8000000000000007</v>
      </c>
      <c r="X224" s="64">
        <v>20</v>
      </c>
      <c r="Y224" s="1">
        <v>50</v>
      </c>
      <c r="Z224" s="9">
        <v>30</v>
      </c>
      <c r="AF224" s="27">
        <v>6</v>
      </c>
      <c r="AQ224" s="79">
        <v>0</v>
      </c>
      <c r="AR224" s="80">
        <v>0</v>
      </c>
      <c r="AS224" s="80">
        <v>0</v>
      </c>
      <c r="AT224" s="80">
        <v>0</v>
      </c>
      <c r="AU224" s="80">
        <v>0</v>
      </c>
      <c r="AV224" s="80">
        <v>0</v>
      </c>
      <c r="AW224" s="80">
        <v>0</v>
      </c>
      <c r="AX224" s="80">
        <v>0</v>
      </c>
      <c r="AY224" s="80">
        <v>10</v>
      </c>
      <c r="AZ224" s="80">
        <v>0</v>
      </c>
      <c r="BA224" s="80">
        <v>10</v>
      </c>
      <c r="BB224" s="80">
        <v>0</v>
      </c>
      <c r="BC224" s="80">
        <v>0</v>
      </c>
      <c r="BD224" s="80">
        <v>0</v>
      </c>
      <c r="BE224" s="80">
        <v>70</v>
      </c>
      <c r="BF224" s="80">
        <v>0</v>
      </c>
      <c r="BG224" s="80">
        <v>0</v>
      </c>
      <c r="BH224" s="80">
        <v>0</v>
      </c>
      <c r="BI224" s="80">
        <v>0</v>
      </c>
      <c r="BJ224" s="80">
        <v>0</v>
      </c>
      <c r="BK224" s="80">
        <v>0</v>
      </c>
      <c r="BL224" s="80">
        <v>0</v>
      </c>
      <c r="BM224" s="80">
        <v>0</v>
      </c>
      <c r="BN224" s="80">
        <v>0</v>
      </c>
      <c r="BO224" s="80">
        <v>0</v>
      </c>
      <c r="BP224" s="80">
        <v>0</v>
      </c>
      <c r="BQ224" s="80">
        <v>10</v>
      </c>
      <c r="BR224" s="80">
        <v>0</v>
      </c>
      <c r="BS224" s="80">
        <v>0</v>
      </c>
      <c r="BT224" s="81">
        <f t="shared" si="52"/>
        <v>162.22222222222223</v>
      </c>
      <c r="BU224" s="64">
        <v>30</v>
      </c>
      <c r="BV224" s="1">
        <v>0</v>
      </c>
      <c r="BW224" s="226">
        <v>0</v>
      </c>
      <c r="BX224" s="1">
        <v>10</v>
      </c>
      <c r="BY224" s="1">
        <v>0</v>
      </c>
      <c r="BZ224" s="1">
        <v>10</v>
      </c>
      <c r="CA224" s="1">
        <v>0</v>
      </c>
      <c r="CB224" s="1">
        <v>0</v>
      </c>
      <c r="CC224" s="1">
        <v>0</v>
      </c>
      <c r="CD224" s="1">
        <v>40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10</v>
      </c>
      <c r="CL224" s="1">
        <v>0</v>
      </c>
      <c r="CM224" s="1">
        <v>0</v>
      </c>
      <c r="CN224" s="1">
        <v>0</v>
      </c>
      <c r="CO224" s="1">
        <v>0</v>
      </c>
      <c r="CP224" s="81">
        <f t="shared" si="55"/>
        <v>110.65759637188209</v>
      </c>
    </row>
    <row r="225" spans="1:94">
      <c r="A225" s="1">
        <v>290</v>
      </c>
      <c r="B225" s="270" t="s">
        <v>746</v>
      </c>
      <c r="C225" s="57" t="s">
        <v>747</v>
      </c>
      <c r="D225" s="86" t="s">
        <v>150</v>
      </c>
      <c r="E225" s="87"/>
      <c r="F225" s="123" t="s">
        <v>157</v>
      </c>
      <c r="G225" s="88">
        <v>63</v>
      </c>
      <c r="H225" s="60">
        <f t="shared" si="53"/>
        <v>0.63</v>
      </c>
      <c r="I225" s="37">
        <v>58</v>
      </c>
      <c r="J225" s="62">
        <f t="shared" si="54"/>
        <v>92.063492063492063</v>
      </c>
      <c r="R225" s="8">
        <v>10000</v>
      </c>
      <c r="S225" s="1">
        <v>25</v>
      </c>
      <c r="T225" s="1">
        <v>50</v>
      </c>
      <c r="U225" s="1">
        <v>15.4</v>
      </c>
      <c r="V225" s="1">
        <v>7.3</v>
      </c>
      <c r="W225" s="9">
        <v>8.6</v>
      </c>
      <c r="X225" s="64">
        <v>0</v>
      </c>
      <c r="Y225" s="1">
        <v>30</v>
      </c>
      <c r="Z225" s="9">
        <v>70</v>
      </c>
      <c r="AF225" s="27">
        <v>8</v>
      </c>
      <c r="AQ225" s="79">
        <v>0</v>
      </c>
      <c r="AR225" s="80">
        <v>0</v>
      </c>
      <c r="AS225" s="80">
        <v>0</v>
      </c>
      <c r="AT225" s="80">
        <v>0</v>
      </c>
      <c r="AU225" s="80">
        <v>0</v>
      </c>
      <c r="AV225" s="80">
        <v>0</v>
      </c>
      <c r="AW225" s="80">
        <v>0</v>
      </c>
      <c r="AX225" s="80">
        <v>0</v>
      </c>
      <c r="AY225" s="80">
        <v>0</v>
      </c>
      <c r="AZ225" s="80">
        <v>0</v>
      </c>
      <c r="BA225" s="80">
        <v>0</v>
      </c>
      <c r="BB225" s="80">
        <v>0</v>
      </c>
      <c r="BC225" s="80">
        <v>0</v>
      </c>
      <c r="BD225" s="80">
        <v>0</v>
      </c>
      <c r="BE225" s="80">
        <v>100</v>
      </c>
      <c r="BF225" s="80">
        <v>0</v>
      </c>
      <c r="BG225" s="80">
        <v>0</v>
      </c>
      <c r="BH225" s="80">
        <v>0</v>
      </c>
      <c r="BI225" s="80">
        <v>0</v>
      </c>
      <c r="BJ225" s="80">
        <v>0</v>
      </c>
      <c r="BK225" s="80">
        <v>0</v>
      </c>
      <c r="BL225" s="80">
        <v>0</v>
      </c>
      <c r="BM225" s="80">
        <v>0</v>
      </c>
      <c r="BN225" s="80">
        <v>0</v>
      </c>
      <c r="BO225" s="80">
        <v>0</v>
      </c>
      <c r="BP225" s="80">
        <v>0</v>
      </c>
      <c r="BQ225" s="80">
        <v>0</v>
      </c>
      <c r="BR225" s="80">
        <v>0</v>
      </c>
      <c r="BS225" s="80">
        <v>0</v>
      </c>
      <c r="BT225" s="81">
        <f t="shared" si="52"/>
        <v>322.22222222222223</v>
      </c>
      <c r="BU225" s="64">
        <v>0</v>
      </c>
      <c r="BV225" s="1">
        <v>30</v>
      </c>
      <c r="BW225" s="226">
        <v>0</v>
      </c>
      <c r="BX225" s="226">
        <v>0</v>
      </c>
      <c r="BY225" s="226">
        <v>0</v>
      </c>
      <c r="BZ225" s="226">
        <v>0</v>
      </c>
      <c r="CA225" s="226">
        <v>0</v>
      </c>
      <c r="CB225" s="226">
        <v>0</v>
      </c>
      <c r="CC225" s="226">
        <v>0</v>
      </c>
      <c r="CD225" s="1">
        <v>40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30</v>
      </c>
      <c r="CP225" s="81">
        <f t="shared" si="55"/>
        <v>139.22902494331066</v>
      </c>
    </row>
    <row r="226" spans="1:94" ht="16.5">
      <c r="A226" s="1">
        <v>291</v>
      </c>
      <c r="B226" s="270" t="s">
        <v>748</v>
      </c>
      <c r="C226" s="57" t="s">
        <v>749</v>
      </c>
      <c r="D226" s="86" t="s">
        <v>261</v>
      </c>
      <c r="E226" s="101" t="s">
        <v>750</v>
      </c>
      <c r="F226" s="123" t="s">
        <v>157</v>
      </c>
      <c r="G226" s="88">
        <v>7</v>
      </c>
      <c r="H226" s="60">
        <f t="shared" si="53"/>
        <v>7.0000000000000007E-2</v>
      </c>
      <c r="I226" s="37">
        <v>7</v>
      </c>
      <c r="J226" s="62">
        <f t="shared" si="54"/>
        <v>100</v>
      </c>
      <c r="R226" s="8">
        <v>10000</v>
      </c>
      <c r="S226" s="1">
        <v>50</v>
      </c>
      <c r="T226" s="1">
        <v>100</v>
      </c>
      <c r="U226" s="1">
        <v>16.600000000000001</v>
      </c>
      <c r="V226" s="1">
        <v>6.6</v>
      </c>
      <c r="W226" s="9">
        <v>7.4</v>
      </c>
      <c r="X226" s="64">
        <v>0</v>
      </c>
      <c r="Y226" s="1">
        <v>40</v>
      </c>
      <c r="Z226" s="9">
        <v>60</v>
      </c>
      <c r="AF226" s="27">
        <v>9</v>
      </c>
      <c r="AQ226" s="79">
        <v>0</v>
      </c>
      <c r="AR226" s="80">
        <v>0</v>
      </c>
      <c r="AS226" s="80">
        <v>0</v>
      </c>
      <c r="AT226" s="80">
        <v>0</v>
      </c>
      <c r="AU226" s="80">
        <v>0</v>
      </c>
      <c r="AV226" s="80">
        <v>0</v>
      </c>
      <c r="AW226" s="80">
        <v>0</v>
      </c>
      <c r="AX226" s="80">
        <v>0</v>
      </c>
      <c r="AY226" s="80">
        <v>0</v>
      </c>
      <c r="AZ226" s="80">
        <v>0</v>
      </c>
      <c r="BA226" s="80">
        <v>0</v>
      </c>
      <c r="BB226" s="80">
        <v>0</v>
      </c>
      <c r="BC226" s="80">
        <v>0</v>
      </c>
      <c r="BD226" s="80">
        <v>0</v>
      </c>
      <c r="BE226" s="80">
        <v>70</v>
      </c>
      <c r="BF226" s="80">
        <v>0</v>
      </c>
      <c r="BG226" s="80">
        <v>0</v>
      </c>
      <c r="BH226" s="80">
        <v>0</v>
      </c>
      <c r="BI226" s="80">
        <v>0</v>
      </c>
      <c r="BJ226" s="80">
        <v>0</v>
      </c>
      <c r="BK226" s="80">
        <v>0</v>
      </c>
      <c r="BL226" s="80">
        <v>0</v>
      </c>
      <c r="BM226" s="80">
        <v>20</v>
      </c>
      <c r="BN226" s="80">
        <v>0</v>
      </c>
      <c r="BO226" s="80">
        <v>0</v>
      </c>
      <c r="BP226" s="80">
        <v>0</v>
      </c>
      <c r="BQ226" s="80">
        <v>10</v>
      </c>
      <c r="BR226" s="80">
        <v>0</v>
      </c>
      <c r="BS226" s="80">
        <v>0</v>
      </c>
      <c r="BT226" s="81">
        <f t="shared" si="52"/>
        <v>168.88888888888889</v>
      </c>
      <c r="BU226" s="64">
        <v>20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20</v>
      </c>
      <c r="CE226" s="1">
        <v>0</v>
      </c>
      <c r="CF226" s="1">
        <v>15</v>
      </c>
      <c r="CG226" s="1">
        <v>0</v>
      </c>
      <c r="CH226" s="1">
        <v>15</v>
      </c>
      <c r="CI226" s="1">
        <v>0</v>
      </c>
      <c r="CJ226" s="1">
        <v>0</v>
      </c>
      <c r="CK226" s="1">
        <v>0</v>
      </c>
      <c r="CL226" s="1">
        <v>0</v>
      </c>
      <c r="CM226" s="1">
        <v>30</v>
      </c>
      <c r="CN226" s="1">
        <v>0</v>
      </c>
      <c r="CO226" s="1">
        <v>0</v>
      </c>
      <c r="CP226" s="81">
        <f t="shared" si="55"/>
        <v>79.70521541950113</v>
      </c>
    </row>
    <row r="227" spans="1:94">
      <c r="A227" s="1">
        <v>292</v>
      </c>
      <c r="B227" s="270" t="s">
        <v>751</v>
      </c>
      <c r="C227" s="57" t="s">
        <v>752</v>
      </c>
      <c r="D227" s="86" t="s">
        <v>753</v>
      </c>
      <c r="E227" s="87"/>
      <c r="F227" s="59" t="s">
        <v>187</v>
      </c>
      <c r="G227" s="88">
        <v>22</v>
      </c>
      <c r="H227" s="60">
        <f t="shared" si="53"/>
        <v>0.22</v>
      </c>
      <c r="I227" s="37">
        <v>17</v>
      </c>
      <c r="J227" s="62">
        <f t="shared" si="54"/>
        <v>77.272727272727266</v>
      </c>
      <c r="R227" s="8">
        <v>10000</v>
      </c>
      <c r="S227" s="1">
        <v>25</v>
      </c>
      <c r="T227" s="1">
        <v>50</v>
      </c>
      <c r="U227" s="1">
        <v>18.100000000000001</v>
      </c>
      <c r="V227" s="1">
        <v>6</v>
      </c>
      <c r="W227" s="9">
        <v>8.1</v>
      </c>
      <c r="X227" s="64">
        <v>0</v>
      </c>
      <c r="Y227" s="1">
        <v>50</v>
      </c>
      <c r="Z227" s="9">
        <v>50</v>
      </c>
      <c r="AF227" s="27">
        <v>10</v>
      </c>
      <c r="AQ227" s="79">
        <v>0</v>
      </c>
      <c r="AR227" s="80">
        <v>0</v>
      </c>
      <c r="AS227" s="80">
        <v>0</v>
      </c>
      <c r="AT227" s="80">
        <v>0</v>
      </c>
      <c r="AU227" s="80">
        <v>0</v>
      </c>
      <c r="AV227" s="80">
        <v>0</v>
      </c>
      <c r="AW227" s="80">
        <v>0</v>
      </c>
      <c r="AX227" s="80">
        <v>0</v>
      </c>
      <c r="AY227" s="80">
        <v>30</v>
      </c>
      <c r="AZ227" s="80">
        <v>5</v>
      </c>
      <c r="BA227" s="80">
        <v>0</v>
      </c>
      <c r="BB227" s="80">
        <v>0</v>
      </c>
      <c r="BC227" s="80">
        <v>5</v>
      </c>
      <c r="BD227" s="80">
        <v>0</v>
      </c>
      <c r="BE227" s="80">
        <v>40</v>
      </c>
      <c r="BF227" s="80">
        <v>0</v>
      </c>
      <c r="BG227" s="80">
        <v>0</v>
      </c>
      <c r="BH227" s="80">
        <v>0</v>
      </c>
      <c r="BI227" s="80">
        <v>0</v>
      </c>
      <c r="BJ227" s="80">
        <v>0</v>
      </c>
      <c r="BK227" s="80">
        <v>0</v>
      </c>
      <c r="BL227" s="80">
        <v>0</v>
      </c>
      <c r="BM227" s="80">
        <v>20</v>
      </c>
      <c r="BN227" s="80">
        <v>0</v>
      </c>
      <c r="BO227" s="80">
        <v>0</v>
      </c>
      <c r="BP227" s="80">
        <v>0</v>
      </c>
      <c r="BQ227" s="80">
        <v>0</v>
      </c>
      <c r="BR227" s="80">
        <v>0</v>
      </c>
      <c r="BS227" s="80">
        <v>0</v>
      </c>
      <c r="BT227" s="81">
        <f t="shared" si="52"/>
        <v>87.222222222222214</v>
      </c>
      <c r="BU227" s="64">
        <v>15</v>
      </c>
      <c r="BV227" s="1">
        <v>0</v>
      </c>
      <c r="BW227" s="226">
        <v>25</v>
      </c>
      <c r="BX227" s="1">
        <v>50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10</v>
      </c>
      <c r="CM227" s="1">
        <v>0</v>
      </c>
      <c r="CN227" s="1">
        <v>0</v>
      </c>
      <c r="CO227" s="1">
        <v>0</v>
      </c>
      <c r="CP227" s="81">
        <f t="shared" si="55"/>
        <v>141.60997732426304</v>
      </c>
    </row>
    <row r="228" spans="1:94">
      <c r="A228" s="1">
        <v>293</v>
      </c>
      <c r="B228" s="270" t="s">
        <v>754</v>
      </c>
      <c r="C228" s="57" t="s">
        <v>755</v>
      </c>
      <c r="D228" s="86" t="s">
        <v>756</v>
      </c>
      <c r="E228" s="87"/>
      <c r="F228" s="123" t="s">
        <v>157</v>
      </c>
      <c r="G228" s="88">
        <v>22</v>
      </c>
      <c r="H228" s="60">
        <f t="shared" si="53"/>
        <v>0.22</v>
      </c>
      <c r="I228" s="37">
        <v>19</v>
      </c>
      <c r="J228" s="62">
        <f t="shared" si="54"/>
        <v>86.36363636363636</v>
      </c>
      <c r="R228" s="8">
        <v>10000</v>
      </c>
      <c r="S228" s="1">
        <v>25</v>
      </c>
      <c r="T228" s="1">
        <v>50</v>
      </c>
      <c r="U228" s="1">
        <v>17.7</v>
      </c>
      <c r="V228" s="1">
        <v>6.6</v>
      </c>
      <c r="W228" s="9">
        <v>7.2</v>
      </c>
      <c r="X228" s="64">
        <v>25</v>
      </c>
      <c r="Y228" s="1">
        <v>25</v>
      </c>
      <c r="Z228" s="9">
        <v>50</v>
      </c>
      <c r="AF228" s="27">
        <v>11</v>
      </c>
      <c r="AQ228" s="79">
        <v>0</v>
      </c>
      <c r="AR228" s="80">
        <v>0</v>
      </c>
      <c r="AS228" s="80">
        <v>0</v>
      </c>
      <c r="AT228" s="80">
        <v>0</v>
      </c>
      <c r="AU228" s="80">
        <v>0</v>
      </c>
      <c r="AV228" s="80">
        <v>0</v>
      </c>
      <c r="AW228" s="80">
        <v>0</v>
      </c>
      <c r="AX228" s="80">
        <v>0</v>
      </c>
      <c r="AY228" s="80">
        <v>30</v>
      </c>
      <c r="AZ228" s="80">
        <v>0</v>
      </c>
      <c r="BA228" s="80">
        <v>0</v>
      </c>
      <c r="BB228" s="80">
        <v>0</v>
      </c>
      <c r="BC228" s="80">
        <v>0</v>
      </c>
      <c r="BD228" s="80">
        <v>0</v>
      </c>
      <c r="BE228" s="80">
        <v>50</v>
      </c>
      <c r="BF228" s="80">
        <v>0</v>
      </c>
      <c r="BG228" s="80">
        <v>0</v>
      </c>
      <c r="BH228" s="80">
        <v>0</v>
      </c>
      <c r="BI228" s="80">
        <v>0</v>
      </c>
      <c r="BJ228" s="80">
        <v>0</v>
      </c>
      <c r="BK228" s="80">
        <v>0</v>
      </c>
      <c r="BL228" s="80">
        <v>0</v>
      </c>
      <c r="BM228" s="80">
        <v>10</v>
      </c>
      <c r="BN228" s="80">
        <v>0</v>
      </c>
      <c r="BO228" s="80">
        <v>10</v>
      </c>
      <c r="BP228" s="80">
        <v>0</v>
      </c>
      <c r="BQ228" s="80">
        <v>0</v>
      </c>
      <c r="BR228" s="80">
        <v>0</v>
      </c>
      <c r="BS228" s="80">
        <v>0</v>
      </c>
      <c r="BT228" s="81">
        <f t="shared" si="52"/>
        <v>108.88888888888889</v>
      </c>
      <c r="BU228" s="64">
        <v>0</v>
      </c>
      <c r="BV228" s="1">
        <v>0</v>
      </c>
      <c r="BW228" s="226">
        <v>0</v>
      </c>
      <c r="BX228" s="1">
        <v>0</v>
      </c>
      <c r="BY228" s="1">
        <v>0</v>
      </c>
      <c r="BZ228" s="1">
        <v>10</v>
      </c>
      <c r="CA228" s="1">
        <v>0</v>
      </c>
      <c r="CB228" s="1">
        <v>0</v>
      </c>
      <c r="CC228" s="1">
        <v>0</v>
      </c>
      <c r="CD228" s="1">
        <v>45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30</v>
      </c>
      <c r="CL228" s="1">
        <v>0</v>
      </c>
      <c r="CM228" s="1">
        <v>0</v>
      </c>
      <c r="CN228" s="1">
        <v>15</v>
      </c>
      <c r="CO228" s="1">
        <v>0</v>
      </c>
      <c r="CP228" s="81">
        <f t="shared" si="55"/>
        <v>132.08616780045352</v>
      </c>
    </row>
    <row r="229" spans="1:94">
      <c r="A229" s="1">
        <v>294</v>
      </c>
      <c r="B229" s="270" t="s">
        <v>757</v>
      </c>
      <c r="C229" s="57" t="s">
        <v>758</v>
      </c>
      <c r="D229" s="86" t="s">
        <v>150</v>
      </c>
      <c r="E229" s="87"/>
      <c r="F229" s="59" t="s">
        <v>187</v>
      </c>
      <c r="G229" s="88">
        <v>113</v>
      </c>
      <c r="H229" s="60">
        <f t="shared" si="53"/>
        <v>1.1299999999999999</v>
      </c>
      <c r="I229" s="37">
        <v>113</v>
      </c>
      <c r="J229" s="62">
        <f t="shared" si="54"/>
        <v>100</v>
      </c>
      <c r="R229" s="8">
        <v>25000</v>
      </c>
      <c r="S229" s="1">
        <v>25</v>
      </c>
      <c r="T229" s="1">
        <v>50</v>
      </c>
      <c r="U229" s="287">
        <v>17.100000000000001</v>
      </c>
      <c r="V229" s="287">
        <v>8.3000000000000007</v>
      </c>
      <c r="W229" s="288">
        <v>8.4</v>
      </c>
      <c r="X229" s="64">
        <v>30</v>
      </c>
      <c r="Y229" s="1">
        <v>50</v>
      </c>
      <c r="Z229" s="9">
        <v>20</v>
      </c>
      <c r="AF229" s="27">
        <v>12</v>
      </c>
      <c r="AO229" s="77">
        <v>14</v>
      </c>
      <c r="AQ229" s="79">
        <v>0</v>
      </c>
      <c r="AR229" s="80">
        <v>0</v>
      </c>
      <c r="AS229" s="80">
        <v>0</v>
      </c>
      <c r="AT229" s="80">
        <v>0</v>
      </c>
      <c r="AU229" s="80">
        <v>0</v>
      </c>
      <c r="AV229" s="80">
        <v>0</v>
      </c>
      <c r="AW229" s="80">
        <v>0</v>
      </c>
      <c r="AX229" s="80">
        <v>0</v>
      </c>
      <c r="AY229" s="80">
        <v>10</v>
      </c>
      <c r="AZ229" s="80">
        <v>0</v>
      </c>
      <c r="BA229" s="80">
        <v>0</v>
      </c>
      <c r="BB229" s="80">
        <v>0</v>
      </c>
      <c r="BC229" s="80">
        <v>0</v>
      </c>
      <c r="BD229" s="80">
        <v>0</v>
      </c>
      <c r="BE229" s="80">
        <v>30</v>
      </c>
      <c r="BF229" s="82">
        <v>0</v>
      </c>
      <c r="BG229" s="80">
        <v>0</v>
      </c>
      <c r="BH229" s="80">
        <v>0</v>
      </c>
      <c r="BI229" s="80">
        <v>20</v>
      </c>
      <c r="BJ229" s="80">
        <v>30</v>
      </c>
      <c r="BK229" s="80">
        <v>0</v>
      </c>
      <c r="BL229" s="80">
        <v>0</v>
      </c>
      <c r="BM229" s="80">
        <v>0</v>
      </c>
      <c r="BN229" s="80">
        <v>0</v>
      </c>
      <c r="BO229" s="80">
        <v>0</v>
      </c>
      <c r="BP229" s="80">
        <v>0</v>
      </c>
      <c r="BQ229" s="80">
        <v>10</v>
      </c>
      <c r="BR229" s="80">
        <v>0</v>
      </c>
      <c r="BS229" s="80">
        <v>0</v>
      </c>
      <c r="BT229" s="81">
        <f t="shared" si="52"/>
        <v>68.888888888888886</v>
      </c>
      <c r="BU229" s="64">
        <v>0</v>
      </c>
      <c r="BV229" s="1">
        <v>0</v>
      </c>
      <c r="BW229" s="226">
        <v>0</v>
      </c>
      <c r="BX229" s="1">
        <v>20</v>
      </c>
      <c r="BY229" s="1">
        <v>10</v>
      </c>
      <c r="BZ229" s="1">
        <v>0</v>
      </c>
      <c r="CA229" s="1">
        <v>0</v>
      </c>
      <c r="CB229" s="1">
        <v>0</v>
      </c>
      <c r="CC229" s="1">
        <v>0</v>
      </c>
      <c r="CD229" s="1">
        <v>20</v>
      </c>
      <c r="CE229" s="1">
        <v>0</v>
      </c>
      <c r="CF229" s="1">
        <v>0</v>
      </c>
      <c r="CG229" s="1">
        <v>0</v>
      </c>
      <c r="CH229" s="1">
        <v>10</v>
      </c>
      <c r="CI229" s="1">
        <v>0</v>
      </c>
      <c r="CJ229" s="1">
        <v>0</v>
      </c>
      <c r="CK229" s="1">
        <v>30</v>
      </c>
      <c r="CL229" s="1">
        <v>10</v>
      </c>
      <c r="CM229" s="1">
        <v>0</v>
      </c>
      <c r="CN229" s="1">
        <v>0</v>
      </c>
      <c r="CO229" s="1">
        <v>0</v>
      </c>
      <c r="CP229" s="81">
        <f t="shared" si="55"/>
        <v>72.562358276643991</v>
      </c>
    </row>
    <row r="230" spans="1:94">
      <c r="A230" s="1">
        <v>295</v>
      </c>
      <c r="B230" s="270" t="s">
        <v>759</v>
      </c>
      <c r="C230" s="57" t="s">
        <v>760</v>
      </c>
      <c r="D230" s="86" t="s">
        <v>150</v>
      </c>
      <c r="E230" s="87"/>
      <c r="F230" s="123" t="s">
        <v>157</v>
      </c>
      <c r="G230" s="88">
        <v>18</v>
      </c>
      <c r="H230" s="60">
        <f t="shared" si="53"/>
        <v>0.18</v>
      </c>
      <c r="I230" s="37">
        <v>12</v>
      </c>
      <c r="J230" s="62">
        <f t="shared" si="54"/>
        <v>66.666666666666671</v>
      </c>
      <c r="R230" s="8">
        <v>10000</v>
      </c>
      <c r="S230" s="1">
        <v>25</v>
      </c>
      <c r="T230" s="1">
        <v>50</v>
      </c>
      <c r="U230" s="1">
        <v>17.3</v>
      </c>
      <c r="V230" s="1">
        <v>5</v>
      </c>
      <c r="W230" s="9">
        <v>7.1</v>
      </c>
      <c r="X230" s="64">
        <v>0</v>
      </c>
      <c r="Y230" s="1">
        <v>70</v>
      </c>
      <c r="Z230" s="9">
        <v>30</v>
      </c>
      <c r="AF230" s="27">
        <v>13</v>
      </c>
      <c r="AQ230" s="79">
        <v>0</v>
      </c>
      <c r="AR230" s="80">
        <v>0</v>
      </c>
      <c r="AS230" s="80">
        <v>0</v>
      </c>
      <c r="AT230" s="80">
        <v>0</v>
      </c>
      <c r="AU230" s="80">
        <v>0</v>
      </c>
      <c r="AV230" s="80">
        <v>0</v>
      </c>
      <c r="AW230" s="80">
        <v>0</v>
      </c>
      <c r="AX230" s="80">
        <v>0</v>
      </c>
      <c r="AY230" s="80">
        <v>0</v>
      </c>
      <c r="AZ230" s="80">
        <v>0</v>
      </c>
      <c r="BA230" s="80">
        <v>0</v>
      </c>
      <c r="BB230" s="80">
        <v>0</v>
      </c>
      <c r="BC230" s="80">
        <v>0</v>
      </c>
      <c r="BD230" s="80">
        <v>0</v>
      </c>
      <c r="BE230" s="80">
        <v>80</v>
      </c>
      <c r="BF230" s="80">
        <v>0</v>
      </c>
      <c r="BG230" s="80">
        <v>0</v>
      </c>
      <c r="BH230" s="80">
        <v>0</v>
      </c>
      <c r="BI230" s="80">
        <v>0</v>
      </c>
      <c r="BJ230" s="80">
        <v>0</v>
      </c>
      <c r="BK230" s="80">
        <v>0</v>
      </c>
      <c r="BL230" s="80">
        <v>10</v>
      </c>
      <c r="BM230" s="80">
        <v>10</v>
      </c>
      <c r="BN230" s="80">
        <v>0</v>
      </c>
      <c r="BO230" s="80">
        <v>0</v>
      </c>
      <c r="BP230" s="80">
        <v>0</v>
      </c>
      <c r="BQ230" s="80">
        <v>0</v>
      </c>
      <c r="BR230" s="80">
        <v>0</v>
      </c>
      <c r="BS230" s="80">
        <v>0</v>
      </c>
      <c r="BT230" s="81">
        <f t="shared" si="52"/>
        <v>208.88888888888889</v>
      </c>
      <c r="BU230" s="64">
        <v>60</v>
      </c>
      <c r="BV230" s="1">
        <v>0</v>
      </c>
      <c r="BW230" s="226">
        <v>0</v>
      </c>
      <c r="BX230" s="1">
        <v>25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15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81">
        <f t="shared" si="55"/>
        <v>189.22902494331066</v>
      </c>
    </row>
    <row r="231" spans="1:94">
      <c r="A231" s="1">
        <v>296</v>
      </c>
      <c r="B231" s="272" t="s">
        <v>761</v>
      </c>
      <c r="C231" s="57" t="s">
        <v>762</v>
      </c>
      <c r="D231" s="250" t="s">
        <v>763</v>
      </c>
      <c r="E231" s="87"/>
      <c r="F231" s="123" t="s">
        <v>157</v>
      </c>
      <c r="G231" s="88">
        <v>36</v>
      </c>
      <c r="H231" s="60">
        <f t="shared" si="53"/>
        <v>0.36</v>
      </c>
      <c r="I231" s="37">
        <v>30</v>
      </c>
      <c r="J231" s="62">
        <f t="shared" si="54"/>
        <v>83.333333333333329</v>
      </c>
      <c r="R231" s="8">
        <v>25000</v>
      </c>
      <c r="S231" s="1">
        <v>100</v>
      </c>
      <c r="T231" s="1">
        <v>150</v>
      </c>
      <c r="U231" s="287">
        <v>19.3</v>
      </c>
      <c r="V231" s="1">
        <v>9</v>
      </c>
      <c r="W231" s="288">
        <v>8.1</v>
      </c>
      <c r="X231" s="64">
        <v>50</v>
      </c>
      <c r="Y231" s="1">
        <v>35</v>
      </c>
      <c r="Z231" s="9">
        <v>15</v>
      </c>
      <c r="AG231" s="28">
        <v>1</v>
      </c>
      <c r="AQ231" s="79">
        <v>0</v>
      </c>
      <c r="AR231" s="80">
        <v>50</v>
      </c>
      <c r="AS231" s="80">
        <v>0</v>
      </c>
      <c r="AT231" s="80">
        <v>0</v>
      </c>
      <c r="AU231" s="80">
        <v>0</v>
      </c>
      <c r="AV231" s="80">
        <v>0</v>
      </c>
      <c r="AW231" s="80">
        <v>0</v>
      </c>
      <c r="AX231" s="80">
        <v>0</v>
      </c>
      <c r="AY231" s="80">
        <v>15</v>
      </c>
      <c r="AZ231" s="80">
        <v>0</v>
      </c>
      <c r="BA231" s="80">
        <v>0</v>
      </c>
      <c r="BB231" s="80">
        <v>0</v>
      </c>
      <c r="BC231" s="80">
        <v>0</v>
      </c>
      <c r="BD231" s="80">
        <v>0</v>
      </c>
      <c r="BE231" s="80">
        <v>0</v>
      </c>
      <c r="BF231" s="80">
        <v>0</v>
      </c>
      <c r="BG231" s="80">
        <v>0</v>
      </c>
      <c r="BH231" s="80">
        <v>0</v>
      </c>
      <c r="BI231" s="80">
        <v>15</v>
      </c>
      <c r="BJ231" s="80">
        <v>0</v>
      </c>
      <c r="BK231" s="80">
        <v>0</v>
      </c>
      <c r="BL231" s="80">
        <v>0</v>
      </c>
      <c r="BM231" s="80">
        <v>20</v>
      </c>
      <c r="BN231" s="80">
        <v>0</v>
      </c>
      <c r="BO231" s="80">
        <v>0</v>
      </c>
      <c r="BP231" s="80">
        <v>0</v>
      </c>
      <c r="BQ231" s="80">
        <v>0</v>
      </c>
      <c r="BR231" s="80">
        <v>0</v>
      </c>
      <c r="BS231" s="80">
        <v>0</v>
      </c>
      <c r="BT231" s="81">
        <f t="shared" si="52"/>
        <v>100.55555555555556</v>
      </c>
      <c r="BU231" s="64">
        <v>10</v>
      </c>
      <c r="BV231" s="1">
        <v>10</v>
      </c>
      <c r="BW231" s="226">
        <v>10</v>
      </c>
      <c r="BX231" s="1">
        <v>10</v>
      </c>
      <c r="BY231" s="1">
        <v>10</v>
      </c>
      <c r="BZ231" s="1">
        <v>10</v>
      </c>
      <c r="CA231" s="1">
        <v>0</v>
      </c>
      <c r="CB231" s="1">
        <v>0</v>
      </c>
      <c r="CC231" s="1">
        <v>0</v>
      </c>
      <c r="CD231" s="1">
        <v>10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10</v>
      </c>
      <c r="CL231" s="1">
        <v>0</v>
      </c>
      <c r="CM231" s="1">
        <v>0</v>
      </c>
      <c r="CN231" s="1">
        <v>10</v>
      </c>
      <c r="CO231" s="1">
        <v>10</v>
      </c>
      <c r="CP231" s="81">
        <f t="shared" si="55"/>
        <v>24.943310657596374</v>
      </c>
    </row>
    <row r="232" spans="1:94">
      <c r="A232" s="1">
        <v>297</v>
      </c>
      <c r="B232" s="272" t="s">
        <v>764</v>
      </c>
      <c r="C232" s="57" t="s">
        <v>765</v>
      </c>
      <c r="D232" s="250" t="s">
        <v>254</v>
      </c>
      <c r="E232" s="87"/>
      <c r="F232" s="123" t="s">
        <v>157</v>
      </c>
      <c r="G232" s="88">
        <v>21</v>
      </c>
      <c r="H232" s="60">
        <f t="shared" si="53"/>
        <v>0.21</v>
      </c>
      <c r="I232" s="37">
        <v>19</v>
      </c>
      <c r="J232" s="62">
        <f t="shared" si="54"/>
        <v>90.476190476190482</v>
      </c>
      <c r="R232" s="8">
        <v>5000</v>
      </c>
      <c r="S232" s="1">
        <v>50</v>
      </c>
      <c r="T232" s="1">
        <v>100</v>
      </c>
      <c r="U232" s="287">
        <v>18.5</v>
      </c>
      <c r="V232" s="287">
        <v>8.5</v>
      </c>
      <c r="W232" s="288">
        <v>8.6</v>
      </c>
      <c r="X232" s="64">
        <v>10</v>
      </c>
      <c r="Y232" s="1">
        <v>50</v>
      </c>
      <c r="Z232" s="9">
        <v>40</v>
      </c>
      <c r="AG232" s="28">
        <v>2</v>
      </c>
      <c r="AQ232" s="79">
        <v>0</v>
      </c>
      <c r="AR232" s="80">
        <v>0</v>
      </c>
      <c r="AS232" s="80">
        <v>0</v>
      </c>
      <c r="AT232" s="80">
        <v>20</v>
      </c>
      <c r="AU232" s="80">
        <v>0</v>
      </c>
      <c r="AV232" s="80">
        <v>0</v>
      </c>
      <c r="AW232" s="80">
        <v>0</v>
      </c>
      <c r="AX232" s="80">
        <v>0</v>
      </c>
      <c r="AY232" s="80">
        <v>0</v>
      </c>
      <c r="AZ232" s="80">
        <v>0</v>
      </c>
      <c r="BA232" s="80">
        <v>0</v>
      </c>
      <c r="BB232" s="80">
        <v>0</v>
      </c>
      <c r="BC232" s="80">
        <v>0</v>
      </c>
      <c r="BD232" s="80">
        <v>0</v>
      </c>
      <c r="BE232" s="80">
        <v>0</v>
      </c>
      <c r="BF232" s="80">
        <v>0</v>
      </c>
      <c r="BG232" s="80">
        <v>0</v>
      </c>
      <c r="BH232" s="80">
        <v>0</v>
      </c>
      <c r="BI232" s="80">
        <v>0</v>
      </c>
      <c r="BJ232" s="80">
        <v>0</v>
      </c>
      <c r="BK232" s="80">
        <v>0</v>
      </c>
      <c r="BL232" s="80">
        <v>20</v>
      </c>
      <c r="BM232" s="80">
        <v>60</v>
      </c>
      <c r="BN232" s="80">
        <v>0</v>
      </c>
      <c r="BO232" s="80">
        <v>0</v>
      </c>
      <c r="BP232" s="80">
        <v>0</v>
      </c>
      <c r="BQ232" s="80">
        <v>0</v>
      </c>
      <c r="BR232" s="80">
        <v>0</v>
      </c>
      <c r="BS232" s="80">
        <v>0</v>
      </c>
      <c r="BT232" s="81">
        <f t="shared" si="52"/>
        <v>135.55555555555554</v>
      </c>
      <c r="BU232" s="64">
        <v>20</v>
      </c>
      <c r="BV232" s="1">
        <v>0</v>
      </c>
      <c r="BW232" s="226">
        <v>10</v>
      </c>
      <c r="BX232" s="1">
        <v>20</v>
      </c>
      <c r="BY232" s="1">
        <v>10</v>
      </c>
      <c r="BZ232" s="1">
        <v>0</v>
      </c>
      <c r="CA232" s="1">
        <v>10</v>
      </c>
      <c r="CB232" s="1">
        <v>0</v>
      </c>
      <c r="CC232" s="1">
        <v>0</v>
      </c>
      <c r="CD232" s="1">
        <v>10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10</v>
      </c>
      <c r="CL232" s="1">
        <v>10</v>
      </c>
      <c r="CM232" s="1">
        <v>0</v>
      </c>
      <c r="CN232" s="1">
        <v>0</v>
      </c>
      <c r="CO232" s="1">
        <v>0</v>
      </c>
      <c r="CP232" s="81">
        <f t="shared" si="55"/>
        <v>43.990929705215422</v>
      </c>
    </row>
    <row r="233" spans="1:94">
      <c r="A233" s="1">
        <v>298</v>
      </c>
      <c r="B233" s="272" t="s">
        <v>852</v>
      </c>
      <c r="C233" s="57" t="s">
        <v>767</v>
      </c>
      <c r="D233" s="250" t="s">
        <v>146</v>
      </c>
      <c r="E233" s="87"/>
      <c r="F233" s="123" t="s">
        <v>157</v>
      </c>
      <c r="G233" s="88">
        <v>15</v>
      </c>
      <c r="H233" s="60">
        <f t="shared" si="53"/>
        <v>0.15</v>
      </c>
      <c r="I233" s="37">
        <v>14</v>
      </c>
      <c r="J233" s="62">
        <f t="shared" si="54"/>
        <v>93.333333333333329</v>
      </c>
      <c r="R233" s="8">
        <v>10000</v>
      </c>
      <c r="S233" s="1">
        <v>25</v>
      </c>
      <c r="T233" s="1">
        <v>50</v>
      </c>
      <c r="U233" s="287">
        <v>19.3</v>
      </c>
      <c r="V233" s="287">
        <v>7.2</v>
      </c>
      <c r="W233" s="288">
        <v>8.3000000000000007</v>
      </c>
      <c r="X233" s="64">
        <v>10</v>
      </c>
      <c r="Y233" s="1">
        <v>50</v>
      </c>
      <c r="Z233" s="9">
        <v>40</v>
      </c>
      <c r="AG233" s="28">
        <v>3</v>
      </c>
      <c r="AQ233" s="79">
        <v>0</v>
      </c>
      <c r="AR233" s="80">
        <v>0</v>
      </c>
      <c r="AS233" s="80">
        <v>0</v>
      </c>
      <c r="AT233" s="80">
        <v>20</v>
      </c>
      <c r="AU233" s="80">
        <v>0</v>
      </c>
      <c r="AV233" s="80">
        <v>0</v>
      </c>
      <c r="AW233" s="80">
        <v>0</v>
      </c>
      <c r="AX233" s="80">
        <v>0</v>
      </c>
      <c r="AY233" s="80">
        <v>0</v>
      </c>
      <c r="AZ233" s="80">
        <v>0</v>
      </c>
      <c r="BA233" s="80">
        <v>0</v>
      </c>
      <c r="BB233" s="80">
        <v>0</v>
      </c>
      <c r="BC233" s="80">
        <v>0</v>
      </c>
      <c r="BD233" s="80">
        <v>0</v>
      </c>
      <c r="BE233" s="80">
        <v>0</v>
      </c>
      <c r="BF233" s="80">
        <v>0</v>
      </c>
      <c r="BG233" s="80">
        <v>0</v>
      </c>
      <c r="BH233" s="80">
        <v>0</v>
      </c>
      <c r="BI233" s="80">
        <v>0</v>
      </c>
      <c r="BJ233" s="80">
        <v>0</v>
      </c>
      <c r="BK233" s="80">
        <v>0</v>
      </c>
      <c r="BL233" s="80">
        <v>20</v>
      </c>
      <c r="BM233" s="80">
        <v>60</v>
      </c>
      <c r="BN233" s="80">
        <v>0</v>
      </c>
      <c r="BO233" s="80">
        <v>0</v>
      </c>
      <c r="BP233" s="80">
        <v>0</v>
      </c>
      <c r="BQ233" s="80">
        <v>0</v>
      </c>
      <c r="BR233" s="80">
        <v>0</v>
      </c>
      <c r="BS233" s="80">
        <v>0</v>
      </c>
      <c r="BT233" s="81">
        <f t="shared" si="52"/>
        <v>135.55555555555554</v>
      </c>
      <c r="BU233" s="64">
        <v>10</v>
      </c>
      <c r="BV233" s="1">
        <v>10</v>
      </c>
      <c r="BW233" s="226">
        <v>0</v>
      </c>
      <c r="BX233" s="1">
        <v>0</v>
      </c>
      <c r="BY233" s="1">
        <v>10</v>
      </c>
      <c r="BZ233" s="1">
        <v>10</v>
      </c>
      <c r="CA233" s="1">
        <v>10</v>
      </c>
      <c r="CB233" s="1">
        <v>0</v>
      </c>
      <c r="CC233" s="1">
        <v>10</v>
      </c>
      <c r="CD233" s="1">
        <v>10</v>
      </c>
      <c r="CE233" s="1">
        <v>0</v>
      </c>
      <c r="CF233" s="1">
        <v>0</v>
      </c>
      <c r="CG233" s="1">
        <v>0</v>
      </c>
      <c r="CH233" s="1">
        <v>10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10</v>
      </c>
      <c r="CO233" s="1">
        <v>10</v>
      </c>
      <c r="CP233" s="81">
        <f t="shared" si="55"/>
        <v>24.943310657596374</v>
      </c>
    </row>
    <row r="234" spans="1:94">
      <c r="A234" s="1">
        <v>299</v>
      </c>
      <c r="B234" s="272" t="s">
        <v>768</v>
      </c>
      <c r="C234" s="57" t="s">
        <v>769</v>
      </c>
      <c r="D234" s="250" t="s">
        <v>378</v>
      </c>
      <c r="E234" s="87"/>
      <c r="F234" s="59" t="s">
        <v>187</v>
      </c>
      <c r="G234" s="88">
        <v>61</v>
      </c>
      <c r="H234" s="60">
        <f t="shared" si="53"/>
        <v>0.61</v>
      </c>
      <c r="I234" s="37">
        <v>61</v>
      </c>
      <c r="J234" s="62">
        <f t="shared" si="54"/>
        <v>100</v>
      </c>
      <c r="R234" s="8">
        <v>1000</v>
      </c>
      <c r="S234" s="1">
        <v>25</v>
      </c>
      <c r="T234" s="1">
        <v>50</v>
      </c>
      <c r="U234" s="287">
        <v>18.899999999999999</v>
      </c>
      <c r="V234" s="287">
        <v>7.7</v>
      </c>
      <c r="W234" s="288">
        <v>7.6</v>
      </c>
      <c r="X234" s="64">
        <v>0</v>
      </c>
      <c r="Y234" s="1">
        <v>0</v>
      </c>
      <c r="Z234" s="9">
        <v>100</v>
      </c>
      <c r="AG234" s="28">
        <v>4</v>
      </c>
      <c r="AQ234" s="79">
        <v>0</v>
      </c>
      <c r="AR234" s="80">
        <v>50</v>
      </c>
      <c r="AS234" s="80">
        <v>0</v>
      </c>
      <c r="AT234" s="80">
        <v>0</v>
      </c>
      <c r="AU234" s="80">
        <v>0</v>
      </c>
      <c r="AV234" s="80">
        <v>0</v>
      </c>
      <c r="AW234" s="80">
        <v>0</v>
      </c>
      <c r="AX234" s="80">
        <v>0</v>
      </c>
      <c r="AY234" s="80">
        <v>0</v>
      </c>
      <c r="AZ234" s="80">
        <v>0</v>
      </c>
      <c r="BA234" s="80">
        <v>0</v>
      </c>
      <c r="BB234" s="80">
        <v>0</v>
      </c>
      <c r="BC234" s="80">
        <v>0</v>
      </c>
      <c r="BD234" s="80">
        <v>0</v>
      </c>
      <c r="BE234" s="80">
        <v>0</v>
      </c>
      <c r="BF234" s="80">
        <v>0</v>
      </c>
      <c r="BG234" s="80">
        <v>0</v>
      </c>
      <c r="BH234" s="80">
        <v>0</v>
      </c>
      <c r="BI234" s="80">
        <v>0</v>
      </c>
      <c r="BJ234" s="80">
        <v>0</v>
      </c>
      <c r="BK234" s="80">
        <v>0</v>
      </c>
      <c r="BL234" s="80">
        <v>0</v>
      </c>
      <c r="BM234" s="80">
        <v>50</v>
      </c>
      <c r="BN234" s="80">
        <v>0</v>
      </c>
      <c r="BO234" s="80">
        <v>0</v>
      </c>
      <c r="BP234" s="80">
        <v>0</v>
      </c>
      <c r="BQ234" s="80">
        <v>0</v>
      </c>
      <c r="BR234" s="80">
        <v>0</v>
      </c>
      <c r="BS234" s="80">
        <v>0</v>
      </c>
      <c r="BT234" s="81">
        <f t="shared" si="52"/>
        <v>155.55555555555554</v>
      </c>
      <c r="BU234" s="64">
        <v>0</v>
      </c>
      <c r="BV234" s="1">
        <v>0</v>
      </c>
      <c r="BW234" s="226">
        <v>0</v>
      </c>
      <c r="BX234" s="1">
        <v>0</v>
      </c>
      <c r="BY234" s="1">
        <v>40</v>
      </c>
      <c r="BZ234" s="1">
        <v>0</v>
      </c>
      <c r="CA234" s="1">
        <v>0</v>
      </c>
      <c r="CB234" s="1">
        <v>0</v>
      </c>
      <c r="CC234" s="1">
        <v>0</v>
      </c>
      <c r="CD234" s="1">
        <v>20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40</v>
      </c>
      <c r="CM234" s="1">
        <v>0</v>
      </c>
      <c r="CN234" s="1">
        <v>0</v>
      </c>
      <c r="CO234" s="1">
        <v>0</v>
      </c>
      <c r="CP234" s="81">
        <f t="shared" si="55"/>
        <v>148.75283446712018</v>
      </c>
    </row>
    <row r="235" spans="1:94">
      <c r="A235" s="1">
        <v>300</v>
      </c>
      <c r="B235" s="272" t="s">
        <v>770</v>
      </c>
      <c r="C235" s="57" t="s">
        <v>771</v>
      </c>
      <c r="D235" s="250" t="s">
        <v>150</v>
      </c>
      <c r="E235" s="87"/>
      <c r="F235" s="123" t="s">
        <v>157</v>
      </c>
      <c r="G235" s="88">
        <v>23</v>
      </c>
      <c r="H235" s="60">
        <f t="shared" si="53"/>
        <v>0.23</v>
      </c>
      <c r="I235" s="37">
        <v>21</v>
      </c>
      <c r="J235" s="62">
        <f t="shared" si="54"/>
        <v>91.304347826086953</v>
      </c>
      <c r="R235" s="8">
        <v>10000</v>
      </c>
      <c r="S235" s="1">
        <v>50</v>
      </c>
      <c r="T235" s="1">
        <v>100</v>
      </c>
      <c r="U235" s="287">
        <v>18.3</v>
      </c>
      <c r="V235" s="287">
        <v>8.1999999999999993</v>
      </c>
      <c r="W235" s="288">
        <v>7.4</v>
      </c>
      <c r="X235" s="64">
        <v>20</v>
      </c>
      <c r="Y235" s="1">
        <v>50</v>
      </c>
      <c r="Z235" s="9">
        <v>30</v>
      </c>
      <c r="AG235" s="28">
        <v>5</v>
      </c>
      <c r="AQ235" s="79">
        <v>0</v>
      </c>
      <c r="AR235" s="80">
        <v>60</v>
      </c>
      <c r="AS235" s="80">
        <v>10</v>
      </c>
      <c r="AT235" s="80">
        <v>0</v>
      </c>
      <c r="AU235" s="80">
        <v>0</v>
      </c>
      <c r="AV235" s="80">
        <v>0</v>
      </c>
      <c r="AW235" s="80">
        <v>0</v>
      </c>
      <c r="AX235" s="80">
        <v>0</v>
      </c>
      <c r="AY235" s="80">
        <v>0</v>
      </c>
      <c r="AZ235" s="80">
        <v>0</v>
      </c>
      <c r="BA235" s="80">
        <v>0</v>
      </c>
      <c r="BB235" s="80">
        <v>0</v>
      </c>
      <c r="BC235" s="80">
        <v>0</v>
      </c>
      <c r="BD235" s="80">
        <v>0</v>
      </c>
      <c r="BE235" s="80">
        <v>0</v>
      </c>
      <c r="BF235" s="80">
        <v>0</v>
      </c>
      <c r="BG235" s="80">
        <v>0</v>
      </c>
      <c r="BH235" s="80">
        <v>0</v>
      </c>
      <c r="BI235" s="80">
        <v>0</v>
      </c>
      <c r="BJ235" s="80">
        <v>0</v>
      </c>
      <c r="BK235" s="80">
        <v>0</v>
      </c>
      <c r="BL235" s="80">
        <v>5</v>
      </c>
      <c r="BM235" s="80">
        <v>15</v>
      </c>
      <c r="BN235" s="80">
        <v>0</v>
      </c>
      <c r="BO235" s="80">
        <v>0</v>
      </c>
      <c r="BP235" s="80">
        <v>0</v>
      </c>
      <c r="BQ235" s="80">
        <v>10</v>
      </c>
      <c r="BR235" s="80">
        <v>0</v>
      </c>
      <c r="BS235" s="80">
        <v>0</v>
      </c>
      <c r="BT235" s="81">
        <f t="shared" si="52"/>
        <v>123.88888888888889</v>
      </c>
      <c r="BU235" s="64">
        <v>30</v>
      </c>
      <c r="BV235" s="1">
        <v>0</v>
      </c>
      <c r="BW235" s="1">
        <v>0</v>
      </c>
      <c r="BX235" s="1">
        <v>10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30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10</v>
      </c>
      <c r="CL235" s="1">
        <v>10</v>
      </c>
      <c r="CM235" s="1">
        <v>10</v>
      </c>
      <c r="CN235" s="1">
        <v>0</v>
      </c>
      <c r="CO235" s="1">
        <v>0</v>
      </c>
      <c r="CP235" s="81">
        <f t="shared" si="55"/>
        <v>82.086167800453509</v>
      </c>
    </row>
    <row r="236" spans="1:94">
      <c r="A236" s="1">
        <v>301</v>
      </c>
      <c r="B236" s="226" t="s">
        <v>772</v>
      </c>
      <c r="C236" s="57" t="s">
        <v>773</v>
      </c>
      <c r="D236" s="250" t="s">
        <v>150</v>
      </c>
      <c r="E236" s="87"/>
      <c r="F236" s="59" t="s">
        <v>187</v>
      </c>
      <c r="G236" s="88">
        <v>14</v>
      </c>
      <c r="H236" s="60">
        <f t="shared" si="53"/>
        <v>0.14000000000000001</v>
      </c>
      <c r="I236" s="37">
        <v>13</v>
      </c>
      <c r="J236" s="62">
        <f t="shared" si="54"/>
        <v>92.857142857142861</v>
      </c>
      <c r="R236" s="8">
        <v>5000</v>
      </c>
      <c r="S236" s="1">
        <v>25</v>
      </c>
      <c r="T236" s="1">
        <v>50</v>
      </c>
      <c r="U236" s="287">
        <v>17.600000000000001</v>
      </c>
      <c r="V236" s="287">
        <v>8.3000000000000007</v>
      </c>
      <c r="W236" s="288">
        <v>7.9</v>
      </c>
      <c r="X236" s="64">
        <v>30</v>
      </c>
      <c r="Y236" s="1">
        <v>10</v>
      </c>
      <c r="Z236" s="9">
        <v>60</v>
      </c>
      <c r="AG236" s="28">
        <v>6</v>
      </c>
      <c r="AQ236" s="79">
        <v>0</v>
      </c>
      <c r="AR236" s="80">
        <v>70</v>
      </c>
      <c r="AS236" s="80">
        <v>0</v>
      </c>
      <c r="AT236" s="80">
        <v>0</v>
      </c>
      <c r="AU236" s="80">
        <v>0</v>
      </c>
      <c r="AV236" s="80">
        <v>0</v>
      </c>
      <c r="AW236" s="80">
        <v>0</v>
      </c>
      <c r="AX236" s="80">
        <v>0</v>
      </c>
      <c r="AY236" s="80">
        <v>4</v>
      </c>
      <c r="AZ236" s="80">
        <v>0</v>
      </c>
      <c r="BA236" s="80">
        <v>0</v>
      </c>
      <c r="BB236" s="80">
        <v>0</v>
      </c>
      <c r="BC236" s="80">
        <v>0</v>
      </c>
      <c r="BD236" s="80">
        <v>4</v>
      </c>
      <c r="BE236" s="80">
        <v>0</v>
      </c>
      <c r="BF236" s="80">
        <v>0</v>
      </c>
      <c r="BG236" s="80">
        <v>0</v>
      </c>
      <c r="BH236" s="80">
        <v>0</v>
      </c>
      <c r="BI236" s="80">
        <v>0</v>
      </c>
      <c r="BJ236" s="80">
        <v>5</v>
      </c>
      <c r="BK236" s="80">
        <v>0</v>
      </c>
      <c r="BL236" s="80">
        <v>2</v>
      </c>
      <c r="BM236" s="80">
        <v>5</v>
      </c>
      <c r="BN236" s="80">
        <v>0</v>
      </c>
      <c r="BO236" s="80">
        <v>5</v>
      </c>
      <c r="BP236" s="80">
        <v>0</v>
      </c>
      <c r="BQ236" s="80">
        <v>5</v>
      </c>
      <c r="BR236" s="80">
        <v>0</v>
      </c>
      <c r="BS236" s="80">
        <v>0</v>
      </c>
      <c r="BT236" s="81">
        <f t="shared" si="52"/>
        <v>156.75555555555556</v>
      </c>
      <c r="BU236" s="64">
        <v>0</v>
      </c>
      <c r="BV236" s="1">
        <v>0</v>
      </c>
      <c r="BW236" s="226">
        <v>30</v>
      </c>
      <c r="BX236" s="1">
        <v>0</v>
      </c>
      <c r="BY236" s="1">
        <v>0</v>
      </c>
      <c r="BZ236" s="1">
        <v>10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60</v>
      </c>
      <c r="CN236" s="1">
        <v>0</v>
      </c>
      <c r="CO236" s="1">
        <v>0</v>
      </c>
      <c r="CP236" s="81">
        <f t="shared" si="55"/>
        <v>196.3718820861678</v>
      </c>
    </row>
    <row r="237" spans="1:94">
      <c r="A237" s="1">
        <v>302</v>
      </c>
      <c r="B237" s="272" t="s">
        <v>774</v>
      </c>
      <c r="C237" s="57" t="s">
        <v>775</v>
      </c>
      <c r="D237" s="250" t="s">
        <v>378</v>
      </c>
      <c r="E237" s="87"/>
      <c r="F237" s="123" t="s">
        <v>157</v>
      </c>
      <c r="G237" s="88">
        <v>15</v>
      </c>
      <c r="H237" s="60">
        <f t="shared" si="53"/>
        <v>0.15</v>
      </c>
      <c r="I237" s="37">
        <v>14</v>
      </c>
      <c r="J237" s="62">
        <f t="shared" si="54"/>
        <v>93.333333333333329</v>
      </c>
      <c r="R237" s="8">
        <v>10000</v>
      </c>
      <c r="S237" s="1">
        <v>50</v>
      </c>
      <c r="T237" s="1">
        <v>100</v>
      </c>
      <c r="U237" s="287">
        <v>17.100000000000001</v>
      </c>
      <c r="V237" s="1">
        <v>8</v>
      </c>
      <c r="W237" s="288">
        <v>7.9</v>
      </c>
      <c r="X237" s="64">
        <v>10</v>
      </c>
      <c r="Y237" s="1">
        <v>60</v>
      </c>
      <c r="Z237" s="9">
        <v>30</v>
      </c>
      <c r="AG237" s="28">
        <v>7</v>
      </c>
      <c r="AQ237" s="79">
        <v>0</v>
      </c>
      <c r="AR237" s="80">
        <v>70</v>
      </c>
      <c r="AS237" s="80">
        <v>0</v>
      </c>
      <c r="AT237" s="80">
        <v>0</v>
      </c>
      <c r="AU237" s="80">
        <v>0</v>
      </c>
      <c r="AV237" s="80">
        <v>0</v>
      </c>
      <c r="AW237" s="80">
        <v>0</v>
      </c>
      <c r="AX237" s="80">
        <v>0</v>
      </c>
      <c r="AY237" s="80">
        <v>0</v>
      </c>
      <c r="AZ237" s="80">
        <v>0</v>
      </c>
      <c r="BA237" s="80">
        <v>0</v>
      </c>
      <c r="BB237" s="80">
        <v>0</v>
      </c>
      <c r="BC237" s="80">
        <v>0</v>
      </c>
      <c r="BD237" s="80">
        <v>0</v>
      </c>
      <c r="BE237" s="80">
        <v>0</v>
      </c>
      <c r="BF237" s="80">
        <v>0</v>
      </c>
      <c r="BG237" s="80">
        <v>0</v>
      </c>
      <c r="BH237" s="80">
        <v>0</v>
      </c>
      <c r="BI237" s="80">
        <v>0</v>
      </c>
      <c r="BJ237" s="80">
        <v>0</v>
      </c>
      <c r="BK237" s="80">
        <v>0</v>
      </c>
      <c r="BL237" s="80">
        <v>0</v>
      </c>
      <c r="BM237" s="80">
        <v>30</v>
      </c>
      <c r="BN237" s="80">
        <v>0</v>
      </c>
      <c r="BO237" s="80">
        <v>0</v>
      </c>
      <c r="BP237" s="80">
        <v>0</v>
      </c>
      <c r="BQ237" s="80">
        <v>0</v>
      </c>
      <c r="BR237" s="80">
        <v>0</v>
      </c>
      <c r="BS237" s="80">
        <v>0</v>
      </c>
      <c r="BT237" s="81">
        <f t="shared" si="52"/>
        <v>182.22222222222223</v>
      </c>
      <c r="BU237" s="64">
        <v>0</v>
      </c>
      <c r="BV237" s="1">
        <v>25</v>
      </c>
      <c r="BW237" s="226">
        <v>0</v>
      </c>
      <c r="BX237" s="1">
        <v>0</v>
      </c>
      <c r="BY237" s="1">
        <v>0</v>
      </c>
      <c r="BZ237" s="1">
        <v>25</v>
      </c>
      <c r="CA237" s="1">
        <v>0</v>
      </c>
      <c r="CB237" s="1">
        <v>0</v>
      </c>
      <c r="CC237" s="1">
        <v>0</v>
      </c>
      <c r="CD237" s="1">
        <v>25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25</v>
      </c>
      <c r="CL237" s="1">
        <v>0</v>
      </c>
      <c r="CM237" s="1">
        <v>0</v>
      </c>
      <c r="CN237" s="1">
        <v>0</v>
      </c>
      <c r="CO237" s="1">
        <v>0</v>
      </c>
      <c r="CP237" s="81">
        <f t="shared" si="55"/>
        <v>96.371882086167801</v>
      </c>
    </row>
    <row r="238" spans="1:94">
      <c r="A238" s="1">
        <v>303</v>
      </c>
      <c r="B238" s="272" t="s">
        <v>776</v>
      </c>
      <c r="C238" s="57" t="s">
        <v>777</v>
      </c>
      <c r="D238" s="250" t="s">
        <v>778</v>
      </c>
      <c r="E238" s="87"/>
      <c r="F238" s="123" t="s">
        <v>180</v>
      </c>
      <c r="G238" s="88">
        <v>5</v>
      </c>
      <c r="H238" s="60">
        <f t="shared" si="53"/>
        <v>0.05</v>
      </c>
      <c r="I238" s="37">
        <v>2</v>
      </c>
      <c r="J238" s="62">
        <f t="shared" si="54"/>
        <v>40</v>
      </c>
      <c r="R238" s="8">
        <v>5000</v>
      </c>
      <c r="S238" s="1">
        <v>50</v>
      </c>
      <c r="T238" s="1">
        <v>100</v>
      </c>
      <c r="U238" s="287">
        <v>18.5</v>
      </c>
      <c r="V238" s="287">
        <v>7.8</v>
      </c>
      <c r="W238" s="288">
        <v>8.1999999999999993</v>
      </c>
      <c r="X238" s="64">
        <v>0</v>
      </c>
      <c r="Y238" s="1">
        <v>0</v>
      </c>
      <c r="Z238" s="9">
        <v>100</v>
      </c>
      <c r="AG238" s="28">
        <v>8</v>
      </c>
      <c r="AQ238" s="79">
        <v>0</v>
      </c>
      <c r="AR238" s="80">
        <v>60</v>
      </c>
      <c r="AS238" s="80">
        <v>0</v>
      </c>
      <c r="AT238" s="80">
        <v>0</v>
      </c>
      <c r="AU238" s="80">
        <v>0</v>
      </c>
      <c r="AV238" s="80">
        <v>0</v>
      </c>
      <c r="AW238" s="80">
        <v>0</v>
      </c>
      <c r="AX238" s="80">
        <v>0</v>
      </c>
      <c r="AY238" s="80">
        <v>0</v>
      </c>
      <c r="AZ238" s="80">
        <v>0</v>
      </c>
      <c r="BA238" s="80">
        <v>0</v>
      </c>
      <c r="BB238" s="80">
        <v>0</v>
      </c>
      <c r="BC238" s="80">
        <v>0</v>
      </c>
      <c r="BD238" s="80">
        <v>0</v>
      </c>
      <c r="BE238" s="80">
        <v>0</v>
      </c>
      <c r="BF238" s="80">
        <v>0</v>
      </c>
      <c r="BG238" s="80">
        <v>0</v>
      </c>
      <c r="BH238" s="80">
        <v>0</v>
      </c>
      <c r="BI238" s="80">
        <v>10</v>
      </c>
      <c r="BJ238" s="80">
        <v>0</v>
      </c>
      <c r="BK238" s="80">
        <v>0</v>
      </c>
      <c r="BL238" s="80">
        <v>0</v>
      </c>
      <c r="BM238" s="80">
        <v>30</v>
      </c>
      <c r="BN238" s="80">
        <v>0</v>
      </c>
      <c r="BO238" s="80">
        <v>0</v>
      </c>
      <c r="BP238" s="80">
        <v>0</v>
      </c>
      <c r="BQ238" s="80">
        <v>0</v>
      </c>
      <c r="BR238" s="80">
        <v>0</v>
      </c>
      <c r="BS238" s="80">
        <v>0</v>
      </c>
      <c r="BT238" s="81">
        <f t="shared" si="52"/>
        <v>142.22222222222223</v>
      </c>
      <c r="BU238" s="64">
        <v>30</v>
      </c>
      <c r="BV238" s="1">
        <v>10</v>
      </c>
      <c r="BW238" s="226">
        <v>20</v>
      </c>
      <c r="BX238" s="1">
        <v>0</v>
      </c>
      <c r="BY238" s="1">
        <v>0</v>
      </c>
      <c r="BZ238" s="1">
        <v>0</v>
      </c>
      <c r="CA238" s="1">
        <v>10</v>
      </c>
      <c r="CB238" s="1">
        <v>10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20</v>
      </c>
      <c r="CL238" s="1">
        <v>0</v>
      </c>
      <c r="CM238" s="1">
        <v>0</v>
      </c>
      <c r="CN238" s="1">
        <v>0</v>
      </c>
      <c r="CO238" s="1">
        <v>0</v>
      </c>
      <c r="CP238" s="81">
        <f t="shared" si="55"/>
        <v>72.562358276643991</v>
      </c>
    </row>
    <row r="239" spans="1:94">
      <c r="A239" s="1">
        <v>304</v>
      </c>
      <c r="B239" s="272" t="s">
        <v>779</v>
      </c>
      <c r="C239" s="57" t="s">
        <v>780</v>
      </c>
      <c r="D239" s="250" t="s">
        <v>150</v>
      </c>
      <c r="E239" s="87"/>
      <c r="F239" s="123" t="s">
        <v>157</v>
      </c>
      <c r="G239" s="88">
        <v>9</v>
      </c>
      <c r="H239" s="60">
        <f t="shared" si="53"/>
        <v>0.09</v>
      </c>
      <c r="I239" s="37">
        <v>7</v>
      </c>
      <c r="J239" s="62">
        <f t="shared" si="54"/>
        <v>77.777777777777771</v>
      </c>
      <c r="R239" s="8">
        <v>10000</v>
      </c>
      <c r="S239" s="1">
        <v>25</v>
      </c>
      <c r="T239" s="1">
        <v>50</v>
      </c>
      <c r="U239" s="287">
        <v>17.7</v>
      </c>
      <c r="V239" s="287">
        <v>7.4</v>
      </c>
      <c r="W239" s="288">
        <v>7.8</v>
      </c>
      <c r="AG239" s="28">
        <v>9</v>
      </c>
      <c r="AQ239" s="79">
        <v>0</v>
      </c>
      <c r="AR239" s="80">
        <v>70</v>
      </c>
      <c r="AS239" s="80">
        <v>0</v>
      </c>
      <c r="AT239" s="80">
        <v>0</v>
      </c>
      <c r="AU239" s="80">
        <v>0</v>
      </c>
      <c r="AV239" s="80">
        <v>0</v>
      </c>
      <c r="AW239" s="80">
        <v>0</v>
      </c>
      <c r="AX239" s="80">
        <v>0</v>
      </c>
      <c r="AY239" s="80">
        <v>0</v>
      </c>
      <c r="AZ239" s="80">
        <v>0</v>
      </c>
      <c r="BA239" s="80">
        <v>0</v>
      </c>
      <c r="BB239" s="80">
        <v>0</v>
      </c>
      <c r="BC239" s="80">
        <v>0</v>
      </c>
      <c r="BD239" s="80">
        <v>0</v>
      </c>
      <c r="BE239" s="80">
        <v>0</v>
      </c>
      <c r="BF239" s="80">
        <v>0</v>
      </c>
      <c r="BG239" s="80">
        <v>0</v>
      </c>
      <c r="BH239" s="80">
        <v>0</v>
      </c>
      <c r="BI239" s="80">
        <v>0</v>
      </c>
      <c r="BJ239" s="80">
        <v>0</v>
      </c>
      <c r="BK239" s="80">
        <v>0</v>
      </c>
      <c r="BL239" s="80">
        <v>0</v>
      </c>
      <c r="BM239" s="80">
        <v>30</v>
      </c>
      <c r="BN239" s="80">
        <v>0</v>
      </c>
      <c r="BO239" s="80">
        <v>0</v>
      </c>
      <c r="BP239" s="80">
        <v>0</v>
      </c>
      <c r="BQ239" s="80">
        <v>0</v>
      </c>
      <c r="BR239" s="80">
        <v>0</v>
      </c>
      <c r="BS239" s="80">
        <v>0</v>
      </c>
      <c r="BT239" s="81">
        <f t="shared" si="52"/>
        <v>182.22222222222223</v>
      </c>
      <c r="BU239" s="64">
        <v>0</v>
      </c>
      <c r="BV239" s="1">
        <v>10</v>
      </c>
      <c r="BW239" s="226">
        <v>0</v>
      </c>
      <c r="BX239" s="1">
        <v>0</v>
      </c>
      <c r="BY239" s="1">
        <v>10</v>
      </c>
      <c r="BZ239" s="1">
        <v>10</v>
      </c>
      <c r="CA239" s="1">
        <v>10</v>
      </c>
      <c r="CB239" s="1">
        <v>10</v>
      </c>
      <c r="CC239" s="1">
        <v>0</v>
      </c>
      <c r="CD239" s="1">
        <v>0</v>
      </c>
      <c r="CE239" s="1">
        <v>10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10</v>
      </c>
      <c r="CL239" s="1">
        <v>10</v>
      </c>
      <c r="CM239" s="1">
        <v>10</v>
      </c>
      <c r="CN239" s="1">
        <v>10</v>
      </c>
      <c r="CO239" s="1">
        <v>0</v>
      </c>
      <c r="CP239" s="98">
        <f t="shared" si="55"/>
        <v>24.943310657596374</v>
      </c>
    </row>
    <row r="240" spans="1:94">
      <c r="A240" s="1">
        <v>305</v>
      </c>
      <c r="B240" s="272" t="s">
        <v>781</v>
      </c>
      <c r="C240" s="57" t="s">
        <v>782</v>
      </c>
      <c r="D240" s="250" t="s">
        <v>213</v>
      </c>
      <c r="E240" s="87"/>
      <c r="F240" s="59" t="s">
        <v>120</v>
      </c>
      <c r="G240" s="88">
        <v>476</v>
      </c>
      <c r="H240" s="60">
        <f t="shared" si="53"/>
        <v>4.76</v>
      </c>
      <c r="I240" s="37">
        <v>122</v>
      </c>
      <c r="J240" s="62">
        <f t="shared" si="54"/>
        <v>25.630252100840337</v>
      </c>
      <c r="R240" s="8">
        <v>25000</v>
      </c>
      <c r="S240" s="1">
        <v>100</v>
      </c>
      <c r="T240" s="1">
        <v>150</v>
      </c>
      <c r="U240" s="287">
        <v>15.5</v>
      </c>
      <c r="V240" s="287">
        <v>8.6</v>
      </c>
      <c r="W240" s="288">
        <v>9.1999999999999993</v>
      </c>
      <c r="AG240" s="28">
        <v>10</v>
      </c>
      <c r="AQ240" s="79">
        <v>0</v>
      </c>
      <c r="AR240" s="80">
        <v>30</v>
      </c>
      <c r="AS240" s="80">
        <v>0</v>
      </c>
      <c r="AT240" s="80">
        <v>5</v>
      </c>
      <c r="AU240" s="80">
        <v>0</v>
      </c>
      <c r="AV240" s="80">
        <v>0</v>
      </c>
      <c r="AW240" s="80">
        <v>0</v>
      </c>
      <c r="AX240" s="80">
        <v>0</v>
      </c>
      <c r="AY240" s="80">
        <v>0</v>
      </c>
      <c r="AZ240" s="80">
        <v>0</v>
      </c>
      <c r="BA240" s="80">
        <v>0</v>
      </c>
      <c r="BB240" s="80">
        <v>0</v>
      </c>
      <c r="BC240" s="80">
        <v>0</v>
      </c>
      <c r="BD240" s="80">
        <v>0</v>
      </c>
      <c r="BE240" s="80">
        <v>0</v>
      </c>
      <c r="BF240" s="80">
        <v>0</v>
      </c>
      <c r="BG240" s="80">
        <v>0</v>
      </c>
      <c r="BH240" s="80">
        <v>0</v>
      </c>
      <c r="BI240" s="80">
        <v>60</v>
      </c>
      <c r="BJ240" s="80">
        <v>0</v>
      </c>
      <c r="BK240" s="80">
        <v>0</v>
      </c>
      <c r="BL240" s="80">
        <v>0</v>
      </c>
      <c r="BM240" s="80">
        <v>0</v>
      </c>
      <c r="BN240" s="80">
        <v>5</v>
      </c>
      <c r="BO240" s="80">
        <v>0</v>
      </c>
      <c r="BP240" s="80">
        <v>0</v>
      </c>
      <c r="BQ240" s="80">
        <v>0</v>
      </c>
      <c r="BR240" s="80">
        <v>0</v>
      </c>
      <c r="BS240" s="80">
        <v>0</v>
      </c>
      <c r="BT240" s="81">
        <f t="shared" si="52"/>
        <v>140.55555555555554</v>
      </c>
      <c r="BU240" s="64">
        <v>0</v>
      </c>
      <c r="BV240" s="64">
        <v>0</v>
      </c>
      <c r="BW240" s="64">
        <v>0</v>
      </c>
      <c r="BX240" s="64">
        <v>0</v>
      </c>
      <c r="BY240" s="64">
        <v>0</v>
      </c>
      <c r="BZ240" s="64">
        <v>0</v>
      </c>
      <c r="CA240" s="64">
        <v>0</v>
      </c>
      <c r="CB240" s="64">
        <v>0</v>
      </c>
      <c r="CC240" s="64">
        <v>0</v>
      </c>
      <c r="CD240" s="64">
        <v>0</v>
      </c>
      <c r="CE240" s="64">
        <v>0</v>
      </c>
      <c r="CF240" s="64">
        <v>0</v>
      </c>
      <c r="CG240" s="64">
        <v>0</v>
      </c>
      <c r="CH240" s="64">
        <v>0</v>
      </c>
      <c r="CI240" s="64">
        <v>0</v>
      </c>
      <c r="CJ240" s="64">
        <v>0</v>
      </c>
      <c r="CK240" s="1">
        <v>100</v>
      </c>
      <c r="CL240" s="1">
        <v>0</v>
      </c>
      <c r="CM240" s="1">
        <v>0</v>
      </c>
      <c r="CN240" s="1">
        <v>0</v>
      </c>
      <c r="CO240" s="1">
        <v>0</v>
      </c>
    </row>
    <row r="241" spans="1:94">
      <c r="A241" s="1">
        <v>306</v>
      </c>
      <c r="B241" s="272" t="s">
        <v>783</v>
      </c>
      <c r="C241" s="57" t="s">
        <v>784</v>
      </c>
      <c r="D241" s="250" t="s">
        <v>785</v>
      </c>
      <c r="E241" s="87"/>
      <c r="F241" s="123" t="s">
        <v>157</v>
      </c>
      <c r="G241" s="88">
        <v>10</v>
      </c>
      <c r="H241" s="60">
        <f t="shared" si="53"/>
        <v>0.1</v>
      </c>
      <c r="I241" s="37">
        <v>10</v>
      </c>
      <c r="J241" s="62">
        <f t="shared" si="54"/>
        <v>100</v>
      </c>
      <c r="R241" s="8">
        <v>10000</v>
      </c>
      <c r="S241" s="1">
        <v>75</v>
      </c>
      <c r="T241" s="1">
        <v>25</v>
      </c>
      <c r="U241" s="287">
        <v>16.600000000000001</v>
      </c>
      <c r="V241" s="287">
        <v>7.5</v>
      </c>
      <c r="W241" s="288">
        <v>7.9</v>
      </c>
      <c r="X241" s="64">
        <v>10</v>
      </c>
      <c r="Y241" s="1">
        <v>50</v>
      </c>
      <c r="Z241" s="9">
        <v>40</v>
      </c>
      <c r="AG241" s="28">
        <v>11</v>
      </c>
      <c r="AQ241" s="79">
        <v>0</v>
      </c>
      <c r="AR241" s="80">
        <v>75</v>
      </c>
      <c r="AS241" s="80">
        <v>0</v>
      </c>
      <c r="AT241" s="80">
        <v>0</v>
      </c>
      <c r="AU241" s="80">
        <v>0</v>
      </c>
      <c r="AV241" s="80">
        <v>0</v>
      </c>
      <c r="AW241" s="80">
        <v>0</v>
      </c>
      <c r="AX241" s="80">
        <v>0</v>
      </c>
      <c r="AY241" s="80">
        <v>0</v>
      </c>
      <c r="AZ241" s="80">
        <v>0</v>
      </c>
      <c r="BA241" s="80">
        <v>0</v>
      </c>
      <c r="BB241" s="80">
        <v>0</v>
      </c>
      <c r="BC241" s="80">
        <v>0</v>
      </c>
      <c r="BD241" s="80">
        <v>0</v>
      </c>
      <c r="BE241" s="80">
        <v>0</v>
      </c>
      <c r="BF241" s="80">
        <v>0</v>
      </c>
      <c r="BG241" s="80">
        <v>0</v>
      </c>
      <c r="BH241" s="80">
        <v>0</v>
      </c>
      <c r="BI241" s="80">
        <v>0</v>
      </c>
      <c r="BJ241" s="80">
        <v>0</v>
      </c>
      <c r="BK241" s="80">
        <v>0</v>
      </c>
      <c r="BL241" s="80">
        <v>0</v>
      </c>
      <c r="BM241" s="80">
        <v>25</v>
      </c>
      <c r="BN241" s="80">
        <v>0</v>
      </c>
      <c r="BO241" s="80">
        <v>0</v>
      </c>
      <c r="BP241" s="80">
        <v>0</v>
      </c>
      <c r="BQ241" s="80">
        <v>0</v>
      </c>
      <c r="BR241" s="80">
        <v>0</v>
      </c>
      <c r="BS241" s="80">
        <v>0</v>
      </c>
      <c r="BT241" s="81">
        <f t="shared" si="52"/>
        <v>197.22222222222223</v>
      </c>
      <c r="BU241" s="64">
        <v>10</v>
      </c>
      <c r="BV241" s="1">
        <v>30</v>
      </c>
      <c r="BW241" s="226">
        <v>0</v>
      </c>
      <c r="BX241" s="1">
        <v>0</v>
      </c>
      <c r="BY241" s="1">
        <v>10</v>
      </c>
      <c r="BZ241" s="1">
        <v>20</v>
      </c>
      <c r="CA241" s="1">
        <v>0</v>
      </c>
      <c r="CB241" s="1">
        <v>0</v>
      </c>
      <c r="CC241" s="1">
        <v>0</v>
      </c>
      <c r="CD241" s="1">
        <v>10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20</v>
      </c>
      <c r="CL241" s="1">
        <v>0</v>
      </c>
      <c r="CM241" s="1">
        <v>0</v>
      </c>
      <c r="CN241" s="1">
        <v>0</v>
      </c>
      <c r="CO241" s="1">
        <v>0</v>
      </c>
      <c r="CP241" s="81">
        <f>(BU241*BU241+BV241*BV241+BW241*BW241+BX241*BX241+BY241*BY241+BZ241*BZ241+CA241*CA241+CB241*CB241+CC241*CC241+CD241*CD241+CE241*CE241+CF241*CF241+CG241*CG241+CH241*CH241+CI241*CI241+CJ241*CJ241+CK241*CK241+CL241*CL241+CM241*CM241+CN241*CN241+CO241*CO241)/21-10000/(21*21)</f>
        <v>72.562358276643991</v>
      </c>
    </row>
    <row r="242" spans="1:94">
      <c r="A242" s="1">
        <v>307</v>
      </c>
      <c r="B242" s="272" t="s">
        <v>786</v>
      </c>
      <c r="C242" s="57" t="s">
        <v>787</v>
      </c>
      <c r="D242" s="250" t="s">
        <v>207</v>
      </c>
      <c r="E242" s="87"/>
      <c r="F242" s="123" t="s">
        <v>157</v>
      </c>
      <c r="G242" s="88">
        <v>35</v>
      </c>
      <c r="H242" s="60">
        <f t="shared" si="53"/>
        <v>0.35</v>
      </c>
      <c r="I242" s="37">
        <v>35</v>
      </c>
      <c r="J242" s="62">
        <f t="shared" si="54"/>
        <v>100</v>
      </c>
      <c r="R242" s="8">
        <v>5000</v>
      </c>
      <c r="S242" s="1">
        <v>50</v>
      </c>
      <c r="T242" s="1">
        <v>100</v>
      </c>
      <c r="U242" s="287">
        <v>18.7</v>
      </c>
      <c r="V242" s="287">
        <v>8.6</v>
      </c>
      <c r="W242" s="288">
        <v>9.8000000000000007</v>
      </c>
      <c r="X242" s="64">
        <v>25</v>
      </c>
      <c r="Y242" s="1">
        <v>50</v>
      </c>
      <c r="Z242" s="9">
        <v>25</v>
      </c>
      <c r="AG242" s="28">
        <v>12</v>
      </c>
      <c r="AQ242" s="79">
        <v>0</v>
      </c>
      <c r="AR242" s="80">
        <v>30</v>
      </c>
      <c r="AS242" s="80">
        <v>0</v>
      </c>
      <c r="AT242" s="80">
        <v>20</v>
      </c>
      <c r="AU242" s="80">
        <v>0</v>
      </c>
      <c r="AV242" s="80">
        <v>0</v>
      </c>
      <c r="AW242" s="80">
        <v>0</v>
      </c>
      <c r="AX242" s="80">
        <v>0</v>
      </c>
      <c r="AY242" s="80">
        <v>10</v>
      </c>
      <c r="AZ242" s="80">
        <v>0</v>
      </c>
      <c r="BA242" s="80">
        <v>0</v>
      </c>
      <c r="BB242" s="80">
        <v>0</v>
      </c>
      <c r="BC242" s="80">
        <v>0</v>
      </c>
      <c r="BD242" s="80">
        <v>0</v>
      </c>
      <c r="BE242" s="80">
        <v>0</v>
      </c>
      <c r="BF242" s="80">
        <v>0</v>
      </c>
      <c r="BG242" s="80">
        <v>0</v>
      </c>
      <c r="BH242" s="80">
        <v>0</v>
      </c>
      <c r="BI242" s="80">
        <v>0</v>
      </c>
      <c r="BJ242" s="80">
        <v>0</v>
      </c>
      <c r="BK242" s="80">
        <v>0</v>
      </c>
      <c r="BL242" s="80">
        <v>40</v>
      </c>
      <c r="BM242" s="80">
        <v>0</v>
      </c>
      <c r="BN242" s="80">
        <v>0</v>
      </c>
      <c r="BO242" s="80">
        <v>0</v>
      </c>
      <c r="BP242" s="80">
        <v>0</v>
      </c>
      <c r="BQ242" s="80">
        <v>0</v>
      </c>
      <c r="BR242" s="80">
        <v>0</v>
      </c>
      <c r="BS242" s="80">
        <v>0</v>
      </c>
      <c r="BT242" s="81">
        <f t="shared" si="52"/>
        <v>88.888888888888886</v>
      </c>
      <c r="BU242" s="64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20</v>
      </c>
      <c r="CB242" s="1">
        <v>10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30</v>
      </c>
      <c r="CK242" s="1">
        <v>0</v>
      </c>
      <c r="CL242" s="1">
        <v>10</v>
      </c>
      <c r="CM242" s="1">
        <v>0</v>
      </c>
      <c r="CN242" s="1">
        <v>30</v>
      </c>
      <c r="CO242" s="1">
        <v>0</v>
      </c>
      <c r="CP242" s="81">
        <f>(BU242*BU242+BV242*BV242+BW242*BW242+BX242*BX242+BY242*BY242+BZ242*BZ242+CA242*CA242+CB242*CB242+CC242*CC242+CD242*CD242+CE242*CE242+CF242*CF242+CG242*CG242+CH242*CH242+CI242*CI242+CJ242*CJ242+CK242*CK242+CL242*CL242+CM242*CM242+CN242*CN242+CO242*CO242)/21-10000/(21*21)</f>
        <v>91.609977324263042</v>
      </c>
    </row>
    <row r="243" spans="1:94">
      <c r="A243" s="1">
        <v>308</v>
      </c>
      <c r="B243" s="272" t="s">
        <v>788</v>
      </c>
      <c r="C243" s="57" t="s">
        <v>789</v>
      </c>
      <c r="D243" s="250" t="s">
        <v>378</v>
      </c>
      <c r="E243" s="87"/>
      <c r="F243" s="123" t="s">
        <v>157</v>
      </c>
      <c r="G243" s="88"/>
      <c r="H243" s="60">
        <f t="shared" si="53"/>
        <v>0</v>
      </c>
      <c r="J243" s="62"/>
      <c r="R243" s="8">
        <v>1000</v>
      </c>
      <c r="S243" s="1">
        <v>25</v>
      </c>
      <c r="T243" s="1">
        <v>50</v>
      </c>
      <c r="U243" s="287">
        <v>17.8</v>
      </c>
      <c r="V243" s="287">
        <v>8.1</v>
      </c>
      <c r="W243" s="288">
        <v>7.8</v>
      </c>
      <c r="X243" s="64">
        <v>0</v>
      </c>
      <c r="Y243" s="1">
        <v>40</v>
      </c>
      <c r="Z243" s="9">
        <v>60</v>
      </c>
      <c r="AG243" s="28">
        <v>13</v>
      </c>
      <c r="AQ243" s="79">
        <v>0</v>
      </c>
      <c r="AR243" s="80">
        <v>50</v>
      </c>
      <c r="AS243" s="80">
        <v>0</v>
      </c>
      <c r="AT243" s="80">
        <v>5</v>
      </c>
      <c r="AU243" s="80">
        <v>0</v>
      </c>
      <c r="AV243" s="80">
        <v>0</v>
      </c>
      <c r="AW243" s="80">
        <v>0</v>
      </c>
      <c r="AX243" s="80">
        <v>0</v>
      </c>
      <c r="AY243" s="80">
        <v>25</v>
      </c>
      <c r="AZ243" s="80">
        <v>0</v>
      </c>
      <c r="BA243" s="80">
        <v>0</v>
      </c>
      <c r="BB243" s="80">
        <v>0</v>
      </c>
      <c r="BC243" s="80">
        <v>0</v>
      </c>
      <c r="BD243" s="80">
        <v>0</v>
      </c>
      <c r="BE243" s="80">
        <v>0</v>
      </c>
      <c r="BF243" s="80">
        <v>0</v>
      </c>
      <c r="BG243" s="80">
        <v>0</v>
      </c>
      <c r="BH243" s="80">
        <v>0</v>
      </c>
      <c r="BI243" s="80">
        <v>0</v>
      </c>
      <c r="BJ243" s="80">
        <v>0</v>
      </c>
      <c r="BK243" s="80">
        <v>0</v>
      </c>
      <c r="BL243" s="80">
        <v>0</v>
      </c>
      <c r="BM243" s="80">
        <v>20</v>
      </c>
      <c r="BN243" s="80">
        <v>0</v>
      </c>
      <c r="BO243" s="80">
        <v>0</v>
      </c>
      <c r="BP243" s="80">
        <v>0</v>
      </c>
      <c r="BQ243" s="80">
        <v>0</v>
      </c>
      <c r="BR243" s="80">
        <v>0</v>
      </c>
      <c r="BS243" s="80">
        <v>0</v>
      </c>
      <c r="BT243" s="81">
        <f t="shared" si="52"/>
        <v>107.22222222222221</v>
      </c>
      <c r="BU243" s="64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45</v>
      </c>
      <c r="CG243" s="1">
        <v>0</v>
      </c>
      <c r="CH243" s="1">
        <v>45</v>
      </c>
      <c r="CI243" s="1">
        <v>0</v>
      </c>
      <c r="CJ243" s="1">
        <v>0</v>
      </c>
      <c r="CK243" s="1">
        <v>0</v>
      </c>
      <c r="CL243" s="1">
        <v>0</v>
      </c>
      <c r="CM243" s="1">
        <v>10</v>
      </c>
      <c r="CN243" s="1">
        <v>0</v>
      </c>
      <c r="CO243" s="1">
        <v>0</v>
      </c>
      <c r="CP243" s="81">
        <f>(BU243*BU243+BV243*BV243+BW243*BW243+BX243*BX243+BY243*BY243+BZ243*BZ243+CA243*CA243+CB243*CB243+CC243*CC243+CD243*CD243+CE243*CE243+CF243*CF243+CG243*CG243+CH243*CH243+CI243*CI243+CJ243*CJ243+CK243*CK243+CL243*CL243+CM243*CM243+CN243*CN243+CO243*CO243)/21-10000/(21*21)</f>
        <v>174.94331065759638</v>
      </c>
    </row>
    <row r="244" spans="1:94">
      <c r="A244" s="1">
        <v>309</v>
      </c>
      <c r="B244" s="272" t="s">
        <v>790</v>
      </c>
      <c r="C244" s="57" t="s">
        <v>791</v>
      </c>
      <c r="D244" s="250" t="s">
        <v>146</v>
      </c>
      <c r="E244" s="87"/>
      <c r="F244" s="123" t="s">
        <v>157</v>
      </c>
      <c r="G244" s="88">
        <v>7</v>
      </c>
      <c r="H244" s="60">
        <f t="shared" si="53"/>
        <v>7.0000000000000007E-2</v>
      </c>
      <c r="I244" s="37">
        <v>7</v>
      </c>
      <c r="J244" s="62">
        <f t="shared" si="54"/>
        <v>100</v>
      </c>
      <c r="R244" s="8">
        <v>5000</v>
      </c>
      <c r="S244" s="1">
        <v>25</v>
      </c>
      <c r="T244" s="1">
        <v>50</v>
      </c>
      <c r="U244" s="287">
        <v>16.600000000000001</v>
      </c>
      <c r="V244" s="287">
        <v>8.5</v>
      </c>
      <c r="W244" s="288">
        <v>8.1</v>
      </c>
      <c r="X244" s="64">
        <v>25</v>
      </c>
      <c r="Y244" s="1">
        <v>50</v>
      </c>
      <c r="Z244" s="9">
        <v>25</v>
      </c>
      <c r="AG244" s="28">
        <v>14</v>
      </c>
      <c r="AQ244" s="79">
        <v>0</v>
      </c>
      <c r="AR244" s="80">
        <v>50</v>
      </c>
      <c r="AS244" s="80">
        <v>0</v>
      </c>
      <c r="AT244" s="80">
        <v>0</v>
      </c>
      <c r="AU244" s="80">
        <v>0</v>
      </c>
      <c r="AV244" s="80">
        <v>0</v>
      </c>
      <c r="AW244" s="80">
        <v>0</v>
      </c>
      <c r="AX244" s="80">
        <v>0</v>
      </c>
      <c r="AY244" s="80">
        <v>0</v>
      </c>
      <c r="AZ244" s="80">
        <v>0</v>
      </c>
      <c r="BA244" s="80">
        <v>0</v>
      </c>
      <c r="BB244" s="80">
        <v>0</v>
      </c>
      <c r="BC244" s="80">
        <v>0</v>
      </c>
      <c r="BD244" s="80">
        <v>0</v>
      </c>
      <c r="BE244" s="80">
        <v>0</v>
      </c>
      <c r="BF244" s="80">
        <v>0</v>
      </c>
      <c r="BG244" s="80">
        <v>0</v>
      </c>
      <c r="BH244" s="80">
        <v>0</v>
      </c>
      <c r="BI244" s="80">
        <v>0</v>
      </c>
      <c r="BJ244" s="80">
        <v>0</v>
      </c>
      <c r="BK244" s="80">
        <v>0</v>
      </c>
      <c r="BL244" s="80">
        <v>50</v>
      </c>
      <c r="BM244" s="80">
        <v>0</v>
      </c>
      <c r="BN244" s="80">
        <v>0</v>
      </c>
      <c r="BO244" s="80">
        <v>0</v>
      </c>
      <c r="BP244" s="80">
        <v>0</v>
      </c>
      <c r="BQ244" s="80">
        <v>0</v>
      </c>
      <c r="BR244" s="80">
        <v>0</v>
      </c>
      <c r="BS244" s="80">
        <v>0</v>
      </c>
      <c r="BT244" s="81">
        <f t="shared" si="52"/>
        <v>155.55555555555554</v>
      </c>
      <c r="BU244" s="64">
        <v>10</v>
      </c>
      <c r="BV244" s="1">
        <v>10</v>
      </c>
      <c r="BW244" s="226">
        <v>0</v>
      </c>
      <c r="BX244" s="1">
        <v>0</v>
      </c>
      <c r="BY244" s="1">
        <v>10</v>
      </c>
      <c r="BZ244" s="1">
        <v>10</v>
      </c>
      <c r="CA244" s="1">
        <v>10</v>
      </c>
      <c r="CB244" s="1">
        <v>0</v>
      </c>
      <c r="CC244" s="1">
        <v>10</v>
      </c>
      <c r="CD244" s="1">
        <v>10</v>
      </c>
      <c r="CE244" s="1">
        <v>0</v>
      </c>
      <c r="CF244" s="1">
        <v>0</v>
      </c>
      <c r="CG244" s="1">
        <v>0</v>
      </c>
      <c r="CH244" s="1">
        <v>10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10</v>
      </c>
      <c r="CO244" s="1">
        <v>10</v>
      </c>
    </row>
    <row r="245" spans="1:94">
      <c r="A245" s="1">
        <v>310</v>
      </c>
      <c r="B245" s="272" t="s">
        <v>792</v>
      </c>
      <c r="C245" s="57" t="s">
        <v>793</v>
      </c>
      <c r="D245" s="250" t="s">
        <v>146</v>
      </c>
      <c r="E245" s="87"/>
      <c r="F245" s="123" t="s">
        <v>157</v>
      </c>
      <c r="G245" s="88">
        <v>27</v>
      </c>
      <c r="H245" s="60">
        <f t="shared" si="53"/>
        <v>0.27</v>
      </c>
      <c r="I245" s="37">
        <v>27</v>
      </c>
      <c r="J245" s="62">
        <f t="shared" si="54"/>
        <v>100</v>
      </c>
      <c r="R245" s="8">
        <v>5000</v>
      </c>
      <c r="S245" s="1">
        <v>25</v>
      </c>
      <c r="T245" s="1">
        <v>50</v>
      </c>
      <c r="U245" s="287">
        <v>17.100000000000001</v>
      </c>
      <c r="V245" s="287">
        <v>7.8</v>
      </c>
      <c r="W245" s="288">
        <v>8.1</v>
      </c>
      <c r="X245" s="64">
        <v>20</v>
      </c>
      <c r="Y245" s="1">
        <v>40</v>
      </c>
      <c r="Z245" s="9">
        <v>40</v>
      </c>
      <c r="AG245" s="28">
        <v>15</v>
      </c>
      <c r="AQ245" s="79">
        <v>0</v>
      </c>
      <c r="AR245" s="80">
        <v>50</v>
      </c>
      <c r="AS245" s="80">
        <v>0</v>
      </c>
      <c r="AT245" s="80">
        <v>20</v>
      </c>
      <c r="AU245" s="80">
        <v>0</v>
      </c>
      <c r="AV245" s="80">
        <v>0</v>
      </c>
      <c r="AW245" s="80">
        <v>0</v>
      </c>
      <c r="AX245" s="80">
        <v>0</v>
      </c>
      <c r="AY245" s="80">
        <v>0</v>
      </c>
      <c r="AZ245" s="80">
        <v>0</v>
      </c>
      <c r="BA245" s="80">
        <v>0</v>
      </c>
      <c r="BB245" s="80">
        <v>0</v>
      </c>
      <c r="BC245" s="80">
        <v>0</v>
      </c>
      <c r="BD245" s="80">
        <v>0</v>
      </c>
      <c r="BE245" s="80">
        <v>0</v>
      </c>
      <c r="BF245" s="80">
        <v>0</v>
      </c>
      <c r="BG245" s="80">
        <v>0</v>
      </c>
      <c r="BH245" s="80">
        <v>0</v>
      </c>
      <c r="BI245" s="80">
        <v>0</v>
      </c>
      <c r="BJ245" s="80">
        <v>0</v>
      </c>
      <c r="BK245" s="80">
        <v>0</v>
      </c>
      <c r="BL245" s="80">
        <v>30</v>
      </c>
      <c r="BM245" s="80">
        <v>0</v>
      </c>
      <c r="BN245" s="80">
        <v>0</v>
      </c>
      <c r="BO245" s="80">
        <v>0</v>
      </c>
      <c r="BP245" s="80">
        <v>0</v>
      </c>
      <c r="BQ245" s="80">
        <v>0</v>
      </c>
      <c r="BR245" s="80">
        <v>0</v>
      </c>
      <c r="BS245" s="80">
        <v>0</v>
      </c>
      <c r="BT245" s="81">
        <f t="shared" si="52"/>
        <v>115.55555555555556</v>
      </c>
      <c r="BU245" s="64">
        <v>30</v>
      </c>
      <c r="BV245" s="1">
        <v>0</v>
      </c>
      <c r="BW245" s="226">
        <v>45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25</v>
      </c>
      <c r="CM245" s="1">
        <v>0</v>
      </c>
      <c r="CN245" s="1">
        <v>0</v>
      </c>
      <c r="CO245" s="1">
        <v>0</v>
      </c>
      <c r="CP245" s="81">
        <f t="shared" ref="CP245:CP259" si="56">(BU245*BU245+BV245*BV245+BW245*BW245+BX245*BX245+BY245*BY245+BZ245*BZ245+CA245*CA245+CB245*CB245+CC245*CC245+CD245*CD245+CE245*CE245+CF245*CF245+CG245*CG245+CH245*CH245+CI245*CI245+CJ245*CJ245+CK245*CK245+CL245*CL245+CM245*CM245+CN245*CN245+CO245*CO245)/21-10000/(21*21)</f>
        <v>146.3718820861678</v>
      </c>
    </row>
    <row r="246" spans="1:94" ht="15" customHeight="1">
      <c r="A246" s="1">
        <v>311</v>
      </c>
      <c r="B246" s="272" t="s">
        <v>794</v>
      </c>
      <c r="C246" s="57" t="s">
        <v>795</v>
      </c>
      <c r="D246" s="273" t="s">
        <v>146</v>
      </c>
      <c r="E246" s="87"/>
      <c r="F246" s="123" t="s">
        <v>157</v>
      </c>
      <c r="G246" s="88">
        <v>52</v>
      </c>
      <c r="H246" s="60">
        <f t="shared" si="53"/>
        <v>0.52</v>
      </c>
      <c r="I246" s="37">
        <v>52</v>
      </c>
      <c r="J246" s="62">
        <f t="shared" si="54"/>
        <v>100</v>
      </c>
      <c r="R246" s="8">
        <v>10000</v>
      </c>
      <c r="S246" s="1">
        <v>50</v>
      </c>
      <c r="T246" s="1">
        <v>100</v>
      </c>
      <c r="U246" s="1">
        <v>20</v>
      </c>
      <c r="V246" s="287">
        <v>8.5</v>
      </c>
      <c r="W246" s="9">
        <v>9</v>
      </c>
      <c r="X246" s="64">
        <v>0</v>
      </c>
      <c r="Y246" s="1">
        <v>50</v>
      </c>
      <c r="Z246" s="9">
        <v>50</v>
      </c>
      <c r="AH246" s="29">
        <v>1</v>
      </c>
      <c r="AQ246" s="79">
        <v>0</v>
      </c>
      <c r="AR246" s="80">
        <v>0</v>
      </c>
      <c r="AS246" s="80">
        <v>0</v>
      </c>
      <c r="AT246" s="80">
        <v>0</v>
      </c>
      <c r="AU246" s="80">
        <v>0</v>
      </c>
      <c r="AV246" s="80">
        <v>0</v>
      </c>
      <c r="AW246" s="80">
        <v>0</v>
      </c>
      <c r="AX246" s="80">
        <v>0</v>
      </c>
      <c r="AY246" s="80">
        <v>0</v>
      </c>
      <c r="AZ246" s="80">
        <v>0</v>
      </c>
      <c r="BA246" s="80">
        <v>0</v>
      </c>
      <c r="BB246" s="80">
        <v>0</v>
      </c>
      <c r="BC246" s="80">
        <v>0</v>
      </c>
      <c r="BD246" s="80">
        <v>0</v>
      </c>
      <c r="BE246" s="80">
        <v>0</v>
      </c>
      <c r="BF246" s="80">
        <v>0</v>
      </c>
      <c r="BG246" s="80">
        <v>0</v>
      </c>
      <c r="BH246" s="80">
        <v>0</v>
      </c>
      <c r="BI246" s="80">
        <v>0</v>
      </c>
      <c r="BJ246" s="80">
        <v>0</v>
      </c>
      <c r="BK246" s="80">
        <v>0</v>
      </c>
      <c r="BL246" s="80">
        <v>100</v>
      </c>
      <c r="BM246" s="80">
        <v>0</v>
      </c>
      <c r="BN246" s="80">
        <v>0</v>
      </c>
      <c r="BO246" s="80">
        <v>0</v>
      </c>
      <c r="BP246" s="80">
        <v>0</v>
      </c>
      <c r="BQ246" s="80">
        <v>0</v>
      </c>
      <c r="BR246" s="80">
        <v>0</v>
      </c>
      <c r="BS246" s="80">
        <v>0</v>
      </c>
      <c r="BT246" s="81">
        <f t="shared" si="52"/>
        <v>322.22222222222223</v>
      </c>
      <c r="BU246" s="64">
        <v>20</v>
      </c>
      <c r="BV246" s="1">
        <v>0</v>
      </c>
      <c r="BW246" s="226">
        <v>20</v>
      </c>
      <c r="BX246" s="1">
        <v>0</v>
      </c>
      <c r="BY246" s="1">
        <v>20</v>
      </c>
      <c r="BZ246" s="1">
        <v>0</v>
      </c>
      <c r="CA246" s="1">
        <v>0</v>
      </c>
      <c r="CB246" s="1">
        <v>0</v>
      </c>
      <c r="CC246" s="1">
        <v>10</v>
      </c>
      <c r="CD246" s="1">
        <v>20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10</v>
      </c>
      <c r="CL246" s="1">
        <v>0</v>
      </c>
      <c r="CM246" s="1">
        <v>0</v>
      </c>
      <c r="CN246" s="1">
        <v>0</v>
      </c>
      <c r="CO246" s="1">
        <v>0</v>
      </c>
      <c r="CP246" s="81">
        <f t="shared" si="56"/>
        <v>63.038548752834458</v>
      </c>
    </row>
    <row r="247" spans="1:94">
      <c r="A247" s="1">
        <v>312</v>
      </c>
      <c r="B247" s="272" t="s">
        <v>796</v>
      </c>
      <c r="C247" s="57" t="s">
        <v>797</v>
      </c>
      <c r="D247" s="273" t="s">
        <v>146</v>
      </c>
      <c r="E247" s="87"/>
      <c r="F247" s="123" t="s">
        <v>157</v>
      </c>
      <c r="G247" s="88">
        <v>30</v>
      </c>
      <c r="H247" s="60">
        <f t="shared" si="53"/>
        <v>0.3</v>
      </c>
      <c r="I247" s="37">
        <v>28</v>
      </c>
      <c r="J247" s="62">
        <f t="shared" si="54"/>
        <v>93.333333333333329</v>
      </c>
      <c r="R247" s="8">
        <v>10000</v>
      </c>
      <c r="S247" s="1">
        <v>50</v>
      </c>
      <c r="T247" s="1">
        <v>100</v>
      </c>
      <c r="U247" s="1">
        <v>20</v>
      </c>
      <c r="V247" s="287">
        <v>8.5</v>
      </c>
      <c r="W247" s="288">
        <v>8.1999999999999993</v>
      </c>
      <c r="X247" s="64">
        <v>20</v>
      </c>
      <c r="Y247" s="1">
        <v>50</v>
      </c>
      <c r="Z247" s="9">
        <v>30</v>
      </c>
      <c r="AH247" s="29">
        <v>2</v>
      </c>
      <c r="AQ247" s="79">
        <v>0</v>
      </c>
      <c r="AR247" s="80">
        <v>0</v>
      </c>
      <c r="AS247" s="80">
        <v>0</v>
      </c>
      <c r="AT247" s="80">
        <v>0</v>
      </c>
      <c r="AU247" s="80">
        <v>0</v>
      </c>
      <c r="AV247" s="80">
        <v>0</v>
      </c>
      <c r="AW247" s="80">
        <v>0</v>
      </c>
      <c r="AX247" s="80">
        <v>0</v>
      </c>
      <c r="AY247" s="80">
        <v>0</v>
      </c>
      <c r="AZ247" s="80">
        <v>0</v>
      </c>
      <c r="BA247" s="80">
        <v>0</v>
      </c>
      <c r="BB247" s="80">
        <v>0</v>
      </c>
      <c r="BC247" s="80">
        <v>0</v>
      </c>
      <c r="BD247" s="80">
        <v>0</v>
      </c>
      <c r="BE247" s="80">
        <v>0</v>
      </c>
      <c r="BF247" s="80">
        <v>0</v>
      </c>
      <c r="BG247" s="80">
        <v>0</v>
      </c>
      <c r="BH247" s="80">
        <v>0</v>
      </c>
      <c r="BI247" s="80">
        <v>0</v>
      </c>
      <c r="BJ247" s="80">
        <v>0</v>
      </c>
      <c r="BK247" s="80">
        <v>0</v>
      </c>
      <c r="BL247" s="80">
        <v>100</v>
      </c>
      <c r="BM247" s="80">
        <v>0</v>
      </c>
      <c r="BN247" s="80">
        <v>0</v>
      </c>
      <c r="BO247" s="80">
        <v>0</v>
      </c>
      <c r="BP247" s="80">
        <v>0</v>
      </c>
      <c r="BQ247" s="80">
        <v>0</v>
      </c>
      <c r="BR247" s="80">
        <v>0</v>
      </c>
      <c r="BS247" s="80">
        <v>0</v>
      </c>
      <c r="BT247" s="81">
        <f t="shared" si="52"/>
        <v>322.22222222222223</v>
      </c>
      <c r="BU247" s="64">
        <v>0</v>
      </c>
      <c r="BV247" s="1">
        <v>20</v>
      </c>
      <c r="BW247" s="226">
        <v>0</v>
      </c>
      <c r="BX247" s="1">
        <v>0</v>
      </c>
      <c r="BY247" s="1">
        <v>10</v>
      </c>
      <c r="BZ247" s="1">
        <v>20</v>
      </c>
      <c r="CA247" s="1">
        <v>0</v>
      </c>
      <c r="CB247" s="1">
        <v>0</v>
      </c>
      <c r="CC247" s="1">
        <v>0</v>
      </c>
      <c r="CD247" s="1">
        <v>25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25</v>
      </c>
      <c r="CL247" s="1">
        <v>0</v>
      </c>
      <c r="CM247" s="1">
        <v>0</v>
      </c>
      <c r="CN247" s="1">
        <v>0</v>
      </c>
      <c r="CO247" s="1">
        <v>0</v>
      </c>
      <c r="CP247" s="81">
        <f t="shared" si="56"/>
        <v>79.70521541950113</v>
      </c>
    </row>
    <row r="248" spans="1:94">
      <c r="A248" s="1">
        <v>313</v>
      </c>
      <c r="B248" s="272" t="s">
        <v>798</v>
      </c>
      <c r="C248" s="57" t="s">
        <v>799</v>
      </c>
      <c r="D248" s="250" t="s">
        <v>596</v>
      </c>
      <c r="E248" s="87"/>
      <c r="F248" s="123" t="s">
        <v>157</v>
      </c>
      <c r="G248" s="88">
        <v>123</v>
      </c>
      <c r="H248" s="60">
        <f t="shared" si="53"/>
        <v>1.23</v>
      </c>
      <c r="I248" s="37">
        <v>59</v>
      </c>
      <c r="J248" s="62">
        <f t="shared" si="54"/>
        <v>47.967479674796749</v>
      </c>
      <c r="R248" s="8">
        <v>10000</v>
      </c>
      <c r="S248" s="1">
        <v>50</v>
      </c>
      <c r="T248" s="1">
        <v>100</v>
      </c>
      <c r="U248" s="287">
        <v>19.899999999999999</v>
      </c>
      <c r="V248" s="287">
        <v>7.8</v>
      </c>
      <c r="W248" s="288">
        <v>8.1</v>
      </c>
      <c r="X248" s="64">
        <v>0</v>
      </c>
      <c r="Y248" s="1">
        <v>30</v>
      </c>
      <c r="Z248" s="9">
        <v>70</v>
      </c>
      <c r="AH248" s="29">
        <v>3</v>
      </c>
      <c r="AQ248" s="79">
        <v>0</v>
      </c>
      <c r="AR248" s="80">
        <v>0</v>
      </c>
      <c r="AS248" s="80">
        <v>0</v>
      </c>
      <c r="AT248" s="80">
        <v>0</v>
      </c>
      <c r="AU248" s="80">
        <v>0</v>
      </c>
      <c r="AV248" s="80">
        <v>0</v>
      </c>
      <c r="AW248" s="80">
        <v>0</v>
      </c>
      <c r="AX248" s="80">
        <v>0</v>
      </c>
      <c r="AY248" s="80">
        <v>0</v>
      </c>
      <c r="AZ248" s="80">
        <v>0</v>
      </c>
      <c r="BA248" s="80">
        <v>0</v>
      </c>
      <c r="BB248" s="80">
        <v>0</v>
      </c>
      <c r="BC248" s="80">
        <v>0</v>
      </c>
      <c r="BD248" s="80">
        <v>0</v>
      </c>
      <c r="BE248" s="80">
        <v>0</v>
      </c>
      <c r="BF248" s="80">
        <v>0</v>
      </c>
      <c r="BG248" s="80">
        <v>0</v>
      </c>
      <c r="BH248" s="80">
        <v>0</v>
      </c>
      <c r="BI248" s="80">
        <v>0</v>
      </c>
      <c r="BJ248" s="80">
        <v>0</v>
      </c>
      <c r="BK248" s="80">
        <v>0</v>
      </c>
      <c r="BL248" s="80">
        <v>100</v>
      </c>
      <c r="BM248" s="80">
        <v>0</v>
      </c>
      <c r="BN248" s="80">
        <v>0</v>
      </c>
      <c r="BO248" s="80">
        <v>0</v>
      </c>
      <c r="BP248" s="80">
        <v>0</v>
      </c>
      <c r="BQ248" s="80">
        <v>0</v>
      </c>
      <c r="BR248" s="80">
        <v>0</v>
      </c>
      <c r="BS248" s="80">
        <v>0</v>
      </c>
      <c r="BT248" s="81">
        <f t="shared" si="52"/>
        <v>322.22222222222223</v>
      </c>
      <c r="BU248" s="64">
        <v>0</v>
      </c>
      <c r="BV248" s="1">
        <v>0</v>
      </c>
      <c r="BW248" s="1">
        <v>0</v>
      </c>
      <c r="BX248" s="1">
        <v>0</v>
      </c>
      <c r="BY248" s="1">
        <v>30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20</v>
      </c>
      <c r="CK248" s="1">
        <v>10</v>
      </c>
      <c r="CL248" s="1">
        <v>20</v>
      </c>
      <c r="CM248" s="1">
        <v>0</v>
      </c>
      <c r="CN248" s="1">
        <v>20</v>
      </c>
      <c r="CO248" s="1">
        <v>0</v>
      </c>
      <c r="CP248" s="81">
        <f t="shared" si="56"/>
        <v>82.086167800453509</v>
      </c>
    </row>
    <row r="249" spans="1:94">
      <c r="A249" s="1">
        <v>314</v>
      </c>
      <c r="B249" s="272" t="s">
        <v>800</v>
      </c>
      <c r="C249" s="57" t="s">
        <v>801</v>
      </c>
      <c r="D249" s="250" t="s">
        <v>241</v>
      </c>
      <c r="E249" s="87"/>
      <c r="F249" s="59" t="s">
        <v>187</v>
      </c>
      <c r="G249" s="88">
        <v>51</v>
      </c>
      <c r="H249" s="60">
        <f t="shared" si="53"/>
        <v>0.51</v>
      </c>
      <c r="I249" s="37">
        <v>48</v>
      </c>
      <c r="J249" s="62">
        <f t="shared" si="54"/>
        <v>94.117647058823536</v>
      </c>
      <c r="R249" s="8">
        <v>10000</v>
      </c>
      <c r="S249" s="1">
        <v>50</v>
      </c>
      <c r="T249" s="1">
        <v>100</v>
      </c>
      <c r="U249" s="1">
        <v>20</v>
      </c>
      <c r="V249" s="287">
        <v>7.7</v>
      </c>
      <c r="W249" s="288">
        <v>7.9</v>
      </c>
      <c r="X249" s="64">
        <v>0</v>
      </c>
      <c r="Y249" s="1">
        <v>50</v>
      </c>
      <c r="Z249" s="9">
        <v>50</v>
      </c>
      <c r="AH249" s="29">
        <v>4</v>
      </c>
      <c r="AQ249" s="79">
        <v>0</v>
      </c>
      <c r="AR249" s="80">
        <v>0</v>
      </c>
      <c r="AS249" s="80">
        <v>0</v>
      </c>
      <c r="AT249" s="80">
        <v>0</v>
      </c>
      <c r="AU249" s="80">
        <v>0</v>
      </c>
      <c r="AV249" s="80">
        <v>0</v>
      </c>
      <c r="AW249" s="80">
        <v>0</v>
      </c>
      <c r="AX249" s="80">
        <v>0</v>
      </c>
      <c r="AY249" s="80">
        <v>0</v>
      </c>
      <c r="AZ249" s="80">
        <v>0</v>
      </c>
      <c r="BA249" s="80">
        <v>0</v>
      </c>
      <c r="BB249" s="80">
        <v>0</v>
      </c>
      <c r="BC249" s="80">
        <v>0</v>
      </c>
      <c r="BD249" s="80">
        <v>0</v>
      </c>
      <c r="BE249" s="80">
        <v>0</v>
      </c>
      <c r="BF249" s="80">
        <v>0</v>
      </c>
      <c r="BG249" s="80">
        <v>0</v>
      </c>
      <c r="BH249" s="80">
        <v>0</v>
      </c>
      <c r="BI249" s="80">
        <v>0</v>
      </c>
      <c r="BJ249" s="80">
        <v>0</v>
      </c>
      <c r="BK249" s="80">
        <v>0</v>
      </c>
      <c r="BL249" s="80">
        <v>100</v>
      </c>
      <c r="BM249" s="80">
        <v>0</v>
      </c>
      <c r="BN249" s="80">
        <v>0</v>
      </c>
      <c r="BO249" s="80">
        <v>0</v>
      </c>
      <c r="BP249" s="80">
        <v>0</v>
      </c>
      <c r="BQ249" s="80">
        <v>0</v>
      </c>
      <c r="BR249" s="80">
        <v>0</v>
      </c>
      <c r="BS249" s="80">
        <v>0</v>
      </c>
      <c r="BT249" s="81">
        <f t="shared" si="52"/>
        <v>322.22222222222223</v>
      </c>
      <c r="BU249" s="64">
        <v>25</v>
      </c>
      <c r="BV249" s="1">
        <v>0</v>
      </c>
      <c r="BW249" s="226">
        <v>25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50</v>
      </c>
      <c r="CO249" s="1">
        <v>0</v>
      </c>
      <c r="CP249" s="81">
        <f t="shared" si="56"/>
        <v>155.89569160997735</v>
      </c>
    </row>
    <row r="250" spans="1:94">
      <c r="A250" s="1">
        <v>315</v>
      </c>
      <c r="B250" s="272" t="s">
        <v>802</v>
      </c>
      <c r="C250" s="57" t="s">
        <v>803</v>
      </c>
      <c r="D250" s="250" t="s">
        <v>241</v>
      </c>
      <c r="E250" s="87"/>
      <c r="F250" s="123" t="s">
        <v>157</v>
      </c>
      <c r="G250" s="88">
        <v>36</v>
      </c>
      <c r="H250" s="60">
        <f t="shared" si="53"/>
        <v>0.36</v>
      </c>
      <c r="I250" s="37">
        <v>35</v>
      </c>
      <c r="J250" s="62">
        <f t="shared" si="54"/>
        <v>97.222222222222229</v>
      </c>
      <c r="R250" s="8">
        <v>10000</v>
      </c>
      <c r="S250" s="1">
        <v>50</v>
      </c>
      <c r="T250" s="1">
        <v>100</v>
      </c>
      <c r="U250" s="1">
        <v>19</v>
      </c>
      <c r="V250" s="287">
        <v>8.1</v>
      </c>
      <c r="W250" s="288">
        <v>8.3000000000000007</v>
      </c>
      <c r="X250" s="64">
        <v>10</v>
      </c>
      <c r="Y250" s="1">
        <v>40</v>
      </c>
      <c r="Z250" s="9">
        <v>50</v>
      </c>
      <c r="AH250" s="29">
        <v>5</v>
      </c>
      <c r="AQ250" s="79">
        <v>0</v>
      </c>
      <c r="AR250" s="80">
        <v>0</v>
      </c>
      <c r="AS250" s="80">
        <v>0</v>
      </c>
      <c r="AT250" s="80">
        <v>0</v>
      </c>
      <c r="AU250" s="80">
        <v>0</v>
      </c>
      <c r="AV250" s="80">
        <v>0</v>
      </c>
      <c r="AW250" s="80">
        <v>0</v>
      </c>
      <c r="AX250" s="80">
        <v>0</v>
      </c>
      <c r="AY250" s="80">
        <v>0</v>
      </c>
      <c r="AZ250" s="80">
        <v>0</v>
      </c>
      <c r="BA250" s="80">
        <v>0</v>
      </c>
      <c r="BB250" s="80">
        <v>0</v>
      </c>
      <c r="BC250" s="80">
        <v>0</v>
      </c>
      <c r="BD250" s="80">
        <v>0</v>
      </c>
      <c r="BE250" s="80">
        <v>0</v>
      </c>
      <c r="BF250" s="80">
        <v>0</v>
      </c>
      <c r="BG250" s="80">
        <v>0</v>
      </c>
      <c r="BH250" s="80">
        <v>0</v>
      </c>
      <c r="BI250" s="80">
        <v>0</v>
      </c>
      <c r="BJ250" s="80">
        <v>0</v>
      </c>
      <c r="BK250" s="80">
        <v>0</v>
      </c>
      <c r="BL250" s="80">
        <v>100</v>
      </c>
      <c r="BM250" s="80">
        <v>0</v>
      </c>
      <c r="BN250" s="80">
        <v>0</v>
      </c>
      <c r="BO250" s="80">
        <v>0</v>
      </c>
      <c r="BP250" s="80">
        <v>0</v>
      </c>
      <c r="BQ250" s="80">
        <v>0</v>
      </c>
      <c r="BR250" s="80">
        <v>0</v>
      </c>
      <c r="BS250" s="80">
        <v>0</v>
      </c>
      <c r="BT250" s="81">
        <f t="shared" si="52"/>
        <v>322.22222222222223</v>
      </c>
      <c r="BU250" s="64">
        <v>10</v>
      </c>
      <c r="BV250" s="1">
        <v>0</v>
      </c>
      <c r="BW250" s="226">
        <v>0</v>
      </c>
      <c r="BX250" s="1">
        <v>0</v>
      </c>
      <c r="BY250" s="1">
        <v>30</v>
      </c>
      <c r="BZ250" s="1">
        <v>0</v>
      </c>
      <c r="CA250" s="1">
        <v>0</v>
      </c>
      <c r="CB250" s="1">
        <v>10</v>
      </c>
      <c r="CC250" s="1">
        <v>0</v>
      </c>
      <c r="CD250" s="1">
        <v>30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10</v>
      </c>
      <c r="CL250" s="1">
        <v>0</v>
      </c>
      <c r="CM250" s="1">
        <v>0</v>
      </c>
      <c r="CN250" s="1">
        <v>10</v>
      </c>
      <c r="CO250" s="1">
        <v>0</v>
      </c>
      <c r="CP250" s="81">
        <f t="shared" si="56"/>
        <v>82.086167800453509</v>
      </c>
    </row>
    <row r="251" spans="1:94">
      <c r="A251" s="1">
        <v>316</v>
      </c>
      <c r="B251" s="272" t="s">
        <v>804</v>
      </c>
      <c r="C251" s="57" t="s">
        <v>805</v>
      </c>
      <c r="D251" s="250" t="s">
        <v>150</v>
      </c>
      <c r="E251" s="87"/>
      <c r="F251" s="123" t="s">
        <v>157</v>
      </c>
      <c r="G251" s="88">
        <v>14</v>
      </c>
      <c r="H251" s="60">
        <f t="shared" si="53"/>
        <v>0.14000000000000001</v>
      </c>
      <c r="I251" s="37">
        <v>13</v>
      </c>
      <c r="J251" s="62">
        <f t="shared" si="54"/>
        <v>92.857142857142861</v>
      </c>
      <c r="R251" s="8">
        <v>5000</v>
      </c>
      <c r="S251" s="1">
        <v>25</v>
      </c>
      <c r="T251" s="1">
        <v>50</v>
      </c>
      <c r="U251" s="287">
        <v>18.5</v>
      </c>
      <c r="V251" s="287">
        <v>7.6</v>
      </c>
      <c r="W251" s="288">
        <v>8.1999999999999993</v>
      </c>
      <c r="X251" s="64">
        <v>0</v>
      </c>
      <c r="Y251" s="1">
        <v>50</v>
      </c>
      <c r="Z251" s="9">
        <v>50</v>
      </c>
      <c r="AH251" s="29">
        <v>7</v>
      </c>
      <c r="AQ251" s="79">
        <v>0</v>
      </c>
      <c r="AR251" s="80">
        <v>0</v>
      </c>
      <c r="AS251" s="80">
        <v>0</v>
      </c>
      <c r="AT251" s="80">
        <v>0</v>
      </c>
      <c r="AU251" s="80">
        <v>0</v>
      </c>
      <c r="AV251" s="80">
        <v>0</v>
      </c>
      <c r="AW251" s="80">
        <v>0</v>
      </c>
      <c r="AX251" s="80">
        <v>0</v>
      </c>
      <c r="AY251" s="80">
        <v>0</v>
      </c>
      <c r="AZ251" s="80">
        <v>0</v>
      </c>
      <c r="BA251" s="80">
        <v>0</v>
      </c>
      <c r="BB251" s="80">
        <v>0</v>
      </c>
      <c r="BC251" s="80">
        <v>0</v>
      </c>
      <c r="BD251" s="80">
        <v>0</v>
      </c>
      <c r="BE251" s="80">
        <v>0</v>
      </c>
      <c r="BF251" s="80">
        <v>0</v>
      </c>
      <c r="BG251" s="80">
        <v>0</v>
      </c>
      <c r="BH251" s="80">
        <v>0</v>
      </c>
      <c r="BI251" s="80">
        <v>0</v>
      </c>
      <c r="BJ251" s="80">
        <v>0</v>
      </c>
      <c r="BK251" s="80">
        <v>0</v>
      </c>
      <c r="BL251" s="80">
        <v>100</v>
      </c>
      <c r="BM251" s="80">
        <v>0</v>
      </c>
      <c r="BN251" s="80">
        <v>0</v>
      </c>
      <c r="BO251" s="80">
        <v>0</v>
      </c>
      <c r="BP251" s="80">
        <v>0</v>
      </c>
      <c r="BQ251" s="80">
        <v>0</v>
      </c>
      <c r="BR251" s="80">
        <v>0</v>
      </c>
      <c r="BS251" s="80">
        <v>0</v>
      </c>
      <c r="BT251" s="81">
        <f t="shared" si="52"/>
        <v>322.22222222222223</v>
      </c>
      <c r="BU251" s="64">
        <v>25</v>
      </c>
      <c r="BV251" s="1">
        <v>0</v>
      </c>
      <c r="BW251" s="226">
        <v>0</v>
      </c>
      <c r="BX251" s="1">
        <v>0</v>
      </c>
      <c r="BY251" s="1">
        <v>25</v>
      </c>
      <c r="BZ251" s="1">
        <v>0</v>
      </c>
      <c r="CA251" s="1">
        <v>0</v>
      </c>
      <c r="CB251" s="1">
        <v>0</v>
      </c>
      <c r="CC251" s="1">
        <v>0</v>
      </c>
      <c r="CD251" s="1">
        <v>25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25</v>
      </c>
      <c r="CM251" s="1">
        <v>0</v>
      </c>
      <c r="CN251" s="1">
        <v>0</v>
      </c>
      <c r="CO251" s="1">
        <v>0</v>
      </c>
      <c r="CP251" s="81">
        <f t="shared" si="56"/>
        <v>96.371882086167801</v>
      </c>
    </row>
    <row r="252" spans="1:94">
      <c r="A252" s="1">
        <v>317</v>
      </c>
      <c r="B252" s="272" t="s">
        <v>806</v>
      </c>
      <c r="C252" s="57" t="s">
        <v>807</v>
      </c>
      <c r="D252" s="250" t="s">
        <v>150</v>
      </c>
      <c r="E252" s="87"/>
      <c r="F252" s="123" t="s">
        <v>157</v>
      </c>
      <c r="G252" s="88">
        <v>28</v>
      </c>
      <c r="H252" s="60">
        <f t="shared" si="53"/>
        <v>0.28000000000000003</v>
      </c>
      <c r="I252" s="37">
        <v>26</v>
      </c>
      <c r="J252" s="62">
        <f t="shared" si="54"/>
        <v>92.857142857142861</v>
      </c>
      <c r="R252" s="8">
        <v>5000</v>
      </c>
      <c r="S252" s="1">
        <v>25</v>
      </c>
      <c r="T252" s="1">
        <v>50</v>
      </c>
      <c r="U252" s="287">
        <v>18.600000000000001</v>
      </c>
      <c r="V252" s="287">
        <v>7.2</v>
      </c>
      <c r="W252" s="288">
        <v>8.3000000000000007</v>
      </c>
      <c r="X252" s="64">
        <v>0</v>
      </c>
      <c r="Y252" s="1">
        <v>50</v>
      </c>
      <c r="Z252" s="9">
        <v>50</v>
      </c>
      <c r="AH252" s="29">
        <v>8</v>
      </c>
      <c r="AQ252" s="79">
        <v>0</v>
      </c>
      <c r="AR252" s="80">
        <v>0</v>
      </c>
      <c r="AS252" s="80">
        <v>0</v>
      </c>
      <c r="AT252" s="80">
        <v>0</v>
      </c>
      <c r="AU252" s="80">
        <v>0</v>
      </c>
      <c r="AV252" s="80">
        <v>0</v>
      </c>
      <c r="AW252" s="80">
        <v>0</v>
      </c>
      <c r="AX252" s="80">
        <v>0</v>
      </c>
      <c r="AY252" s="80">
        <v>0</v>
      </c>
      <c r="AZ252" s="80">
        <v>0</v>
      </c>
      <c r="BA252" s="80">
        <v>0</v>
      </c>
      <c r="BB252" s="80">
        <v>0</v>
      </c>
      <c r="BC252" s="80">
        <v>0</v>
      </c>
      <c r="BD252" s="80">
        <v>0</v>
      </c>
      <c r="BE252" s="80">
        <v>0</v>
      </c>
      <c r="BF252" s="80">
        <v>0</v>
      </c>
      <c r="BG252" s="80">
        <v>0</v>
      </c>
      <c r="BH252" s="80">
        <v>0</v>
      </c>
      <c r="BI252" s="80">
        <v>0</v>
      </c>
      <c r="BJ252" s="80">
        <v>0</v>
      </c>
      <c r="BK252" s="80">
        <v>0</v>
      </c>
      <c r="BL252" s="80">
        <v>100</v>
      </c>
      <c r="BM252" s="80">
        <v>0</v>
      </c>
      <c r="BN252" s="80">
        <v>0</v>
      </c>
      <c r="BO252" s="80">
        <v>0</v>
      </c>
      <c r="BP252" s="80">
        <v>0</v>
      </c>
      <c r="BQ252" s="80">
        <v>0</v>
      </c>
      <c r="BR252" s="80">
        <v>0</v>
      </c>
      <c r="BS252" s="80">
        <v>0</v>
      </c>
      <c r="BT252" s="81">
        <f t="shared" si="52"/>
        <v>322.22222222222223</v>
      </c>
      <c r="BU252" s="64">
        <v>0</v>
      </c>
      <c r="BV252" s="1">
        <v>0</v>
      </c>
      <c r="BW252" s="226">
        <v>0</v>
      </c>
      <c r="BX252" s="1">
        <v>25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25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25</v>
      </c>
      <c r="CL252" s="1">
        <v>25</v>
      </c>
      <c r="CM252" s="1">
        <v>0</v>
      </c>
      <c r="CN252" s="1">
        <v>0</v>
      </c>
      <c r="CO252" s="1">
        <v>0</v>
      </c>
      <c r="CP252" s="81">
        <f t="shared" si="56"/>
        <v>96.371882086167801</v>
      </c>
    </row>
    <row r="253" spans="1:94">
      <c r="A253" s="1">
        <v>318</v>
      </c>
      <c r="B253" s="272" t="s">
        <v>853</v>
      </c>
      <c r="C253" s="57" t="s">
        <v>809</v>
      </c>
      <c r="D253" s="250" t="s">
        <v>150</v>
      </c>
      <c r="E253" s="87"/>
      <c r="F253" s="123" t="s">
        <v>157</v>
      </c>
      <c r="G253" s="88">
        <v>11</v>
      </c>
      <c r="H253" s="60">
        <f t="shared" si="53"/>
        <v>0.11</v>
      </c>
      <c r="I253" s="37">
        <v>11</v>
      </c>
      <c r="J253" s="62">
        <f t="shared" si="54"/>
        <v>100</v>
      </c>
      <c r="R253" s="8">
        <v>5000</v>
      </c>
      <c r="S253" s="1">
        <v>50</v>
      </c>
      <c r="T253" s="1">
        <v>100</v>
      </c>
      <c r="U253" s="287">
        <v>19.2</v>
      </c>
      <c r="V253" s="287">
        <v>7.2</v>
      </c>
      <c r="W253" s="288">
        <v>7.1</v>
      </c>
      <c r="X253" s="64">
        <v>10</v>
      </c>
      <c r="Y253" s="1">
        <v>40</v>
      </c>
      <c r="Z253" s="9">
        <v>50</v>
      </c>
      <c r="AH253" s="29">
        <v>9</v>
      </c>
      <c r="AQ253" s="79">
        <v>0</v>
      </c>
      <c r="AR253" s="80">
        <v>0</v>
      </c>
      <c r="AS253" s="80">
        <v>0</v>
      </c>
      <c r="AT253" s="80">
        <v>0</v>
      </c>
      <c r="AU253" s="80">
        <v>0</v>
      </c>
      <c r="AV253" s="80">
        <v>0</v>
      </c>
      <c r="AW253" s="80">
        <v>0</v>
      </c>
      <c r="AX253" s="80">
        <v>0</v>
      </c>
      <c r="AY253" s="80">
        <v>0</v>
      </c>
      <c r="AZ253" s="80">
        <v>0</v>
      </c>
      <c r="BA253" s="80">
        <v>0</v>
      </c>
      <c r="BB253" s="80">
        <v>0</v>
      </c>
      <c r="BC253" s="80">
        <v>0</v>
      </c>
      <c r="BD253" s="80">
        <v>0</v>
      </c>
      <c r="BE253" s="80">
        <v>0</v>
      </c>
      <c r="BF253" s="80">
        <v>0</v>
      </c>
      <c r="BG253" s="80">
        <v>0</v>
      </c>
      <c r="BH253" s="80">
        <v>0</v>
      </c>
      <c r="BI253" s="80">
        <v>0</v>
      </c>
      <c r="BJ253" s="80">
        <v>0</v>
      </c>
      <c r="BK253" s="80">
        <v>0</v>
      </c>
      <c r="BL253" s="80">
        <v>100</v>
      </c>
      <c r="BM253" s="80">
        <v>0</v>
      </c>
      <c r="BN253" s="80">
        <v>0</v>
      </c>
      <c r="BO253" s="80">
        <v>0</v>
      </c>
      <c r="BP253" s="80">
        <v>0</v>
      </c>
      <c r="BQ253" s="80">
        <v>0</v>
      </c>
      <c r="BR253" s="80">
        <v>0</v>
      </c>
      <c r="BS253" s="80">
        <v>0</v>
      </c>
      <c r="BT253" s="81">
        <f t="shared" si="52"/>
        <v>322.22222222222223</v>
      </c>
      <c r="BU253" s="64">
        <v>0</v>
      </c>
      <c r="BV253" s="1">
        <v>0</v>
      </c>
      <c r="BW253" s="226">
        <v>10</v>
      </c>
      <c r="BX253" s="1">
        <v>20</v>
      </c>
      <c r="BY253" s="1">
        <v>10</v>
      </c>
      <c r="BZ253" s="1">
        <v>0</v>
      </c>
      <c r="CA253" s="1">
        <v>0</v>
      </c>
      <c r="CB253" s="1">
        <v>0</v>
      </c>
      <c r="CC253" s="1">
        <v>0</v>
      </c>
      <c r="CD253" s="1">
        <v>50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10</v>
      </c>
      <c r="CO253" s="1">
        <v>0</v>
      </c>
      <c r="CP253" s="81">
        <f t="shared" si="56"/>
        <v>129.70521541950114</v>
      </c>
    </row>
    <row r="254" spans="1:94">
      <c r="A254" s="1">
        <v>319</v>
      </c>
      <c r="B254" s="272" t="s">
        <v>810</v>
      </c>
      <c r="C254" s="57" t="s">
        <v>811</v>
      </c>
      <c r="D254" s="250" t="s">
        <v>812</v>
      </c>
      <c r="E254" s="87"/>
      <c r="F254" s="123" t="s">
        <v>157</v>
      </c>
      <c r="G254" s="88"/>
      <c r="H254" s="60">
        <f t="shared" si="53"/>
        <v>0</v>
      </c>
      <c r="J254" s="62"/>
      <c r="R254" s="8">
        <v>10000</v>
      </c>
      <c r="S254" s="1">
        <v>25</v>
      </c>
      <c r="T254" s="1">
        <v>50</v>
      </c>
      <c r="U254" s="287">
        <v>17.5</v>
      </c>
      <c r="V254" s="1">
        <v>7</v>
      </c>
      <c r="W254" s="288">
        <v>7.7</v>
      </c>
      <c r="X254" s="64">
        <v>0</v>
      </c>
      <c r="Y254" s="1">
        <v>0</v>
      </c>
      <c r="Z254" s="9">
        <v>100</v>
      </c>
      <c r="AH254" s="29">
        <v>10</v>
      </c>
      <c r="AQ254" s="79">
        <v>0</v>
      </c>
      <c r="AR254" s="80">
        <v>0</v>
      </c>
      <c r="AS254" s="80">
        <v>0</v>
      </c>
      <c r="AT254" s="80">
        <v>0</v>
      </c>
      <c r="AU254" s="80">
        <v>0</v>
      </c>
      <c r="AV254" s="80">
        <v>0</v>
      </c>
      <c r="AW254" s="80">
        <v>0</v>
      </c>
      <c r="AX254" s="80">
        <v>0</v>
      </c>
      <c r="AY254" s="80">
        <v>0</v>
      </c>
      <c r="AZ254" s="80">
        <v>0</v>
      </c>
      <c r="BA254" s="80">
        <v>0</v>
      </c>
      <c r="BB254" s="80">
        <v>0</v>
      </c>
      <c r="BC254" s="80">
        <v>0</v>
      </c>
      <c r="BD254" s="80">
        <v>0</v>
      </c>
      <c r="BE254" s="80">
        <v>0</v>
      </c>
      <c r="BF254" s="80">
        <v>0</v>
      </c>
      <c r="BG254" s="80">
        <v>0</v>
      </c>
      <c r="BH254" s="80">
        <v>0</v>
      </c>
      <c r="BI254" s="80">
        <v>0</v>
      </c>
      <c r="BJ254" s="80">
        <v>0</v>
      </c>
      <c r="BK254" s="80">
        <v>0</v>
      </c>
      <c r="BL254" s="80">
        <v>100</v>
      </c>
      <c r="BM254" s="80">
        <v>0</v>
      </c>
      <c r="BN254" s="80">
        <v>0</v>
      </c>
      <c r="BO254" s="80">
        <v>0</v>
      </c>
      <c r="BP254" s="80">
        <v>0</v>
      </c>
      <c r="BQ254" s="80">
        <v>0</v>
      </c>
      <c r="BR254" s="80">
        <v>0</v>
      </c>
      <c r="BS254" s="80">
        <v>0</v>
      </c>
      <c r="BT254" s="81">
        <f t="shared" si="52"/>
        <v>322.22222222222223</v>
      </c>
      <c r="BU254" s="64">
        <v>50</v>
      </c>
      <c r="BV254" s="1">
        <v>0</v>
      </c>
      <c r="BW254" s="226">
        <v>25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25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81">
        <f t="shared" si="56"/>
        <v>155.89569160997735</v>
      </c>
    </row>
    <row r="255" spans="1:94">
      <c r="A255" s="1">
        <v>320</v>
      </c>
      <c r="B255" s="272" t="s">
        <v>847</v>
      </c>
      <c r="C255" s="57" t="s">
        <v>814</v>
      </c>
      <c r="D255" s="250" t="s">
        <v>378</v>
      </c>
      <c r="E255" s="87"/>
      <c r="F255" s="123" t="s">
        <v>157</v>
      </c>
      <c r="G255" s="88">
        <v>12</v>
      </c>
      <c r="H255" s="60">
        <f t="shared" si="53"/>
        <v>0.12</v>
      </c>
      <c r="I255" s="37">
        <v>12</v>
      </c>
      <c r="J255" s="62">
        <f t="shared" si="54"/>
        <v>100</v>
      </c>
      <c r="R255" s="8">
        <v>10000</v>
      </c>
      <c r="S255" s="1">
        <v>50</v>
      </c>
      <c r="T255" s="1">
        <v>100</v>
      </c>
      <c r="U255" s="287">
        <v>17.5</v>
      </c>
      <c r="V255" s="287">
        <v>6.7</v>
      </c>
      <c r="W255" s="9">
        <v>7</v>
      </c>
      <c r="X255" s="64">
        <v>20</v>
      </c>
      <c r="Y255" s="1">
        <v>40</v>
      </c>
      <c r="Z255" s="9">
        <v>40</v>
      </c>
      <c r="AH255" s="29">
        <v>11</v>
      </c>
      <c r="AQ255" s="79">
        <v>0</v>
      </c>
      <c r="AR255" s="80">
        <v>0</v>
      </c>
      <c r="AS255" s="80">
        <v>0</v>
      </c>
      <c r="AT255" s="80">
        <v>0</v>
      </c>
      <c r="AU255" s="80">
        <v>0</v>
      </c>
      <c r="AV255" s="80">
        <v>0</v>
      </c>
      <c r="AW255" s="80">
        <v>0</v>
      </c>
      <c r="AX255" s="80">
        <v>0</v>
      </c>
      <c r="AY255" s="80">
        <v>0</v>
      </c>
      <c r="AZ255" s="80">
        <v>0</v>
      </c>
      <c r="BA255" s="80">
        <v>0</v>
      </c>
      <c r="BB255" s="80">
        <v>0</v>
      </c>
      <c r="BC255" s="80">
        <v>0</v>
      </c>
      <c r="BD255" s="80">
        <v>0</v>
      </c>
      <c r="BE255" s="80">
        <v>0</v>
      </c>
      <c r="BF255" s="80">
        <v>0</v>
      </c>
      <c r="BG255" s="80">
        <v>0</v>
      </c>
      <c r="BH255" s="80">
        <v>0</v>
      </c>
      <c r="BI255" s="80">
        <v>0</v>
      </c>
      <c r="BJ255" s="80">
        <v>0</v>
      </c>
      <c r="BK255" s="80">
        <v>0</v>
      </c>
      <c r="BL255" s="80">
        <v>100</v>
      </c>
      <c r="BM255" s="80">
        <v>0</v>
      </c>
      <c r="BN255" s="80">
        <v>0</v>
      </c>
      <c r="BO255" s="80">
        <v>0</v>
      </c>
      <c r="BP255" s="80">
        <v>0</v>
      </c>
      <c r="BQ255" s="80">
        <v>0</v>
      </c>
      <c r="BR255" s="80">
        <v>0</v>
      </c>
      <c r="BS255" s="80">
        <v>0</v>
      </c>
      <c r="BT255" s="81">
        <f t="shared" ref="BT255:BT259" si="57">(AQ255*AQ255+AR255*AR255+AS255*AS255+AT255*AT255+AU255*AU255+AV255*AV255+AW255*AW255+AY255*AY255+AZ255*AZ255+BA255*BA255+BB255*BB255+BC255*BC255+BD255*BD255+BE255*BE255+BF255*BF255+BG255*BG255+BH255*BH255+BI255*BI255+BJ255*BJ255+BK255*BK255+BL255*BL255+BM255*BM255+BN255*BN255+BO255*BO255+BP255*BP255+BQ255*BQ255+BR255*BR255+BS255*BS255)/30-100/9</f>
        <v>322.22222222222223</v>
      </c>
      <c r="BU255" s="64">
        <v>20</v>
      </c>
      <c r="BV255" s="1">
        <v>0</v>
      </c>
      <c r="BW255" s="226">
        <v>0</v>
      </c>
      <c r="BX255" s="1">
        <v>0</v>
      </c>
      <c r="BY255" s="1">
        <v>20</v>
      </c>
      <c r="BZ255" s="1">
        <v>0</v>
      </c>
      <c r="CA255" s="1">
        <v>0</v>
      </c>
      <c r="CB255" s="1">
        <v>0</v>
      </c>
      <c r="CC255" s="1">
        <v>0</v>
      </c>
      <c r="CD255" s="1">
        <v>20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20</v>
      </c>
      <c r="CK255" s="1">
        <v>0</v>
      </c>
      <c r="CL255" s="1">
        <v>20</v>
      </c>
      <c r="CM255" s="1">
        <v>0</v>
      </c>
      <c r="CN255" s="1">
        <v>0</v>
      </c>
      <c r="CO255" s="1">
        <v>0</v>
      </c>
      <c r="CP255" s="81">
        <f t="shared" si="56"/>
        <v>72.562358276643991</v>
      </c>
    </row>
    <row r="256" spans="1:94">
      <c r="A256" s="1">
        <v>321</v>
      </c>
      <c r="B256" s="272" t="s">
        <v>815</v>
      </c>
      <c r="C256" s="57" t="s">
        <v>816</v>
      </c>
      <c r="D256" s="250" t="s">
        <v>241</v>
      </c>
      <c r="E256" s="87"/>
      <c r="F256" s="123" t="s">
        <v>180</v>
      </c>
      <c r="G256" s="88">
        <v>7</v>
      </c>
      <c r="H256" s="60">
        <f t="shared" si="53"/>
        <v>7.0000000000000007E-2</v>
      </c>
      <c r="I256" s="37">
        <v>7</v>
      </c>
      <c r="J256" s="62">
        <f t="shared" si="54"/>
        <v>100</v>
      </c>
      <c r="R256" s="8">
        <v>5000</v>
      </c>
      <c r="S256" s="1">
        <v>25</v>
      </c>
      <c r="T256" s="1">
        <v>50</v>
      </c>
      <c r="U256" s="287">
        <v>17.899999999999999</v>
      </c>
      <c r="V256" s="287">
        <v>6.5</v>
      </c>
      <c r="W256" s="288">
        <v>7.4</v>
      </c>
      <c r="X256" s="64">
        <v>10</v>
      </c>
      <c r="Y256" s="1">
        <v>20</v>
      </c>
      <c r="Z256" s="9">
        <v>70</v>
      </c>
      <c r="AH256" s="29">
        <v>12</v>
      </c>
      <c r="AQ256" s="79">
        <v>0</v>
      </c>
      <c r="AR256" s="80">
        <v>0</v>
      </c>
      <c r="AS256" s="80">
        <v>0</v>
      </c>
      <c r="AT256" s="80">
        <v>0</v>
      </c>
      <c r="AU256" s="80">
        <v>0</v>
      </c>
      <c r="AV256" s="80">
        <v>0</v>
      </c>
      <c r="AW256" s="80">
        <v>0</v>
      </c>
      <c r="AX256" s="80">
        <v>0</v>
      </c>
      <c r="AY256" s="80">
        <v>0</v>
      </c>
      <c r="AZ256" s="80">
        <v>0</v>
      </c>
      <c r="BA256" s="80">
        <v>0</v>
      </c>
      <c r="BB256" s="80">
        <v>0</v>
      </c>
      <c r="BC256" s="80">
        <v>0</v>
      </c>
      <c r="BD256" s="80">
        <v>0</v>
      </c>
      <c r="BE256" s="80">
        <v>0</v>
      </c>
      <c r="BF256" s="80">
        <v>0</v>
      </c>
      <c r="BG256" s="80">
        <v>0</v>
      </c>
      <c r="BH256" s="80">
        <v>0</v>
      </c>
      <c r="BI256" s="80">
        <v>0</v>
      </c>
      <c r="BJ256" s="80">
        <v>0</v>
      </c>
      <c r="BK256" s="80">
        <v>0</v>
      </c>
      <c r="BL256" s="80">
        <v>100</v>
      </c>
      <c r="BM256" s="80">
        <v>0</v>
      </c>
      <c r="BN256" s="80">
        <v>0</v>
      </c>
      <c r="BO256" s="80">
        <v>0</v>
      </c>
      <c r="BP256" s="80">
        <v>0</v>
      </c>
      <c r="BQ256" s="80">
        <v>0</v>
      </c>
      <c r="BR256" s="80">
        <v>0</v>
      </c>
      <c r="BS256" s="80">
        <v>0</v>
      </c>
      <c r="BT256" s="81">
        <f t="shared" si="57"/>
        <v>322.22222222222223</v>
      </c>
      <c r="BU256" s="64">
        <v>20</v>
      </c>
      <c r="BV256" s="1">
        <v>20</v>
      </c>
      <c r="BW256" s="226">
        <v>0</v>
      </c>
      <c r="BX256" s="1">
        <v>20</v>
      </c>
      <c r="BY256" s="1">
        <v>10</v>
      </c>
      <c r="BZ256" s="1">
        <v>0</v>
      </c>
      <c r="CA256" s="1">
        <v>10</v>
      </c>
      <c r="CB256" s="1">
        <v>0</v>
      </c>
      <c r="CC256" s="1">
        <v>0</v>
      </c>
      <c r="CD256" s="1">
        <v>10</v>
      </c>
      <c r="CE256" s="1">
        <v>0</v>
      </c>
      <c r="CF256" s="1">
        <v>0</v>
      </c>
      <c r="CG256" s="1">
        <v>10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81">
        <f t="shared" si="56"/>
        <v>53.51473922902494</v>
      </c>
    </row>
    <row r="257" spans="1:94">
      <c r="A257" s="1">
        <v>322</v>
      </c>
      <c r="B257" s="272" t="s">
        <v>817</v>
      </c>
      <c r="C257" s="57" t="s">
        <v>818</v>
      </c>
      <c r="D257" s="250" t="s">
        <v>254</v>
      </c>
      <c r="E257" s="87"/>
      <c r="F257" s="123" t="s">
        <v>157</v>
      </c>
      <c r="G257" s="88">
        <v>27</v>
      </c>
      <c r="H257" s="60">
        <f>G257/100</f>
        <v>0.27</v>
      </c>
      <c r="I257" s="37">
        <v>25</v>
      </c>
      <c r="J257" s="62">
        <f t="shared" si="54"/>
        <v>92.592592592592595</v>
      </c>
      <c r="R257" s="8">
        <v>5000</v>
      </c>
      <c r="S257" s="1">
        <v>25</v>
      </c>
      <c r="T257" s="1">
        <v>50</v>
      </c>
      <c r="U257" s="287">
        <v>16.2</v>
      </c>
      <c r="V257" s="287">
        <v>8.1999999999999993</v>
      </c>
      <c r="W257" s="288">
        <v>8.3000000000000007</v>
      </c>
      <c r="X257" s="64">
        <v>0</v>
      </c>
      <c r="Y257" s="1">
        <v>70</v>
      </c>
      <c r="Z257" s="9">
        <v>30</v>
      </c>
      <c r="AH257" s="29">
        <v>13</v>
      </c>
      <c r="AQ257" s="79">
        <v>0</v>
      </c>
      <c r="AR257" s="80">
        <v>0</v>
      </c>
      <c r="AS257" s="80">
        <v>0</v>
      </c>
      <c r="AT257" s="80">
        <v>0</v>
      </c>
      <c r="AU257" s="80">
        <v>0</v>
      </c>
      <c r="AV257" s="80">
        <v>0</v>
      </c>
      <c r="AW257" s="80">
        <v>0</v>
      </c>
      <c r="AX257" s="80">
        <v>0</v>
      </c>
      <c r="AY257" s="80">
        <v>20</v>
      </c>
      <c r="AZ257" s="80">
        <v>0</v>
      </c>
      <c r="BA257" s="80">
        <v>0</v>
      </c>
      <c r="BB257" s="80">
        <v>0</v>
      </c>
      <c r="BC257" s="80">
        <v>0</v>
      </c>
      <c r="BD257" s="80">
        <v>0</v>
      </c>
      <c r="BE257" s="80">
        <v>0</v>
      </c>
      <c r="BF257" s="80">
        <v>0</v>
      </c>
      <c r="BG257" s="80">
        <v>0</v>
      </c>
      <c r="BH257" s="80">
        <v>0</v>
      </c>
      <c r="BI257" s="80">
        <v>0</v>
      </c>
      <c r="BJ257" s="80">
        <v>0</v>
      </c>
      <c r="BK257" s="80">
        <v>0</v>
      </c>
      <c r="BL257" s="80">
        <v>80</v>
      </c>
      <c r="BM257" s="80">
        <v>0</v>
      </c>
      <c r="BN257" s="80">
        <v>0</v>
      </c>
      <c r="BO257" s="80">
        <v>0</v>
      </c>
      <c r="BP257" s="80">
        <v>0</v>
      </c>
      <c r="BQ257" s="80">
        <v>0</v>
      </c>
      <c r="BR257" s="80">
        <v>0</v>
      </c>
      <c r="BS257" s="80">
        <v>0</v>
      </c>
      <c r="BT257" s="81">
        <f t="shared" si="57"/>
        <v>215.55555555555554</v>
      </c>
      <c r="BU257" s="64">
        <v>0</v>
      </c>
      <c r="BV257" s="1">
        <v>0</v>
      </c>
      <c r="BW257" s="226">
        <v>20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80</v>
      </c>
      <c r="CL257" s="1">
        <v>0</v>
      </c>
      <c r="CM257" s="1">
        <v>0</v>
      </c>
      <c r="CN257" s="1">
        <v>0</v>
      </c>
      <c r="CO257" s="1">
        <v>0</v>
      </c>
      <c r="CP257" s="81">
        <f t="shared" si="56"/>
        <v>301.13378684807253</v>
      </c>
    </row>
    <row r="258" spans="1:94">
      <c r="A258" s="1">
        <v>323</v>
      </c>
      <c r="B258" s="226" t="s">
        <v>819</v>
      </c>
      <c r="C258" s="57" t="s">
        <v>820</v>
      </c>
      <c r="D258" s="250" t="s">
        <v>241</v>
      </c>
      <c r="E258" s="87"/>
      <c r="F258" s="123" t="s">
        <v>157</v>
      </c>
      <c r="G258" s="88">
        <v>27</v>
      </c>
      <c r="H258" s="60">
        <f t="shared" si="53"/>
        <v>0.27</v>
      </c>
      <c r="I258" s="37">
        <v>25</v>
      </c>
      <c r="J258" s="62">
        <f t="shared" si="54"/>
        <v>92.592592592592595</v>
      </c>
      <c r="R258" s="8">
        <v>10000</v>
      </c>
      <c r="S258" s="1">
        <v>50</v>
      </c>
      <c r="T258" s="1">
        <v>100</v>
      </c>
      <c r="U258" s="287">
        <v>19.2</v>
      </c>
      <c r="V258" s="1">
        <v>5</v>
      </c>
      <c r="W258" s="288">
        <v>6.7</v>
      </c>
      <c r="X258" s="64">
        <v>10</v>
      </c>
      <c r="Y258" s="1">
        <v>20</v>
      </c>
      <c r="Z258" s="9">
        <v>70</v>
      </c>
      <c r="AH258" s="29">
        <v>14</v>
      </c>
      <c r="AQ258" s="274">
        <v>0</v>
      </c>
      <c r="AR258" s="275">
        <v>0</v>
      </c>
      <c r="AS258" s="275">
        <v>0</v>
      </c>
      <c r="AT258" s="275">
        <v>0</v>
      </c>
      <c r="AU258" s="275">
        <v>0</v>
      </c>
      <c r="AV258" s="275">
        <v>0</v>
      </c>
      <c r="AW258" s="275">
        <v>0</v>
      </c>
      <c r="AX258" s="80">
        <v>0</v>
      </c>
      <c r="AY258" s="275">
        <v>0</v>
      </c>
      <c r="AZ258" s="275">
        <v>0</v>
      </c>
      <c r="BA258" s="275">
        <v>0</v>
      </c>
      <c r="BB258" s="275">
        <v>0</v>
      </c>
      <c r="BC258" s="275">
        <v>0</v>
      </c>
      <c r="BD258" s="275">
        <v>0</v>
      </c>
      <c r="BE258" s="275">
        <v>0</v>
      </c>
      <c r="BF258" s="275">
        <v>0</v>
      </c>
      <c r="BG258" s="275">
        <v>0</v>
      </c>
      <c r="BH258" s="275">
        <v>0</v>
      </c>
      <c r="BI258" s="275">
        <v>0</v>
      </c>
      <c r="BJ258" s="275">
        <v>0</v>
      </c>
      <c r="BK258" s="275">
        <v>0</v>
      </c>
      <c r="BL258" s="80">
        <v>100</v>
      </c>
      <c r="BM258" s="80">
        <v>0</v>
      </c>
      <c r="BN258" s="80">
        <v>0</v>
      </c>
      <c r="BO258" s="80">
        <v>0</v>
      </c>
      <c r="BP258" s="80">
        <v>0</v>
      </c>
      <c r="BQ258" s="80">
        <v>0</v>
      </c>
      <c r="BR258" s="80">
        <v>0</v>
      </c>
      <c r="BS258" s="80">
        <v>0</v>
      </c>
      <c r="BT258" s="81">
        <f t="shared" si="57"/>
        <v>322.22222222222223</v>
      </c>
      <c r="BU258" s="64">
        <v>0</v>
      </c>
      <c r="BV258" s="1">
        <v>10</v>
      </c>
      <c r="BW258" s="226">
        <v>10</v>
      </c>
      <c r="BX258" s="1">
        <v>20</v>
      </c>
      <c r="BY258" s="1">
        <v>20</v>
      </c>
      <c r="BZ258" s="1">
        <v>0</v>
      </c>
      <c r="CA258" s="1">
        <v>0</v>
      </c>
      <c r="CB258" s="1">
        <v>0</v>
      </c>
      <c r="CC258" s="1">
        <v>0</v>
      </c>
      <c r="CD258" s="1">
        <v>30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10</v>
      </c>
      <c r="CL258" s="1">
        <v>0</v>
      </c>
      <c r="CM258" s="1">
        <v>0</v>
      </c>
      <c r="CN258" s="1">
        <v>0</v>
      </c>
      <c r="CO258" s="1">
        <v>0</v>
      </c>
      <c r="CP258" s="81">
        <f t="shared" si="56"/>
        <v>72.562358276643991</v>
      </c>
    </row>
    <row r="259" spans="1:94">
      <c r="A259" s="1">
        <v>324</v>
      </c>
      <c r="B259" s="272" t="s">
        <v>844</v>
      </c>
      <c r="C259" s="57" t="s">
        <v>822</v>
      </c>
      <c r="D259" s="250" t="s">
        <v>241</v>
      </c>
      <c r="E259" s="87"/>
      <c r="F259" s="123" t="s">
        <v>157</v>
      </c>
      <c r="G259" s="88">
        <v>17</v>
      </c>
      <c r="H259" s="60">
        <f t="shared" si="53"/>
        <v>0.17</v>
      </c>
      <c r="I259" s="37">
        <v>8</v>
      </c>
      <c r="J259" s="62">
        <f t="shared" si="54"/>
        <v>47.058823529411768</v>
      </c>
      <c r="R259" s="8">
        <v>10000</v>
      </c>
      <c r="S259" s="1">
        <v>25</v>
      </c>
      <c r="T259" s="1">
        <v>50</v>
      </c>
      <c r="U259" s="287">
        <v>17.100000000000001</v>
      </c>
      <c r="V259" s="1">
        <v>5</v>
      </c>
      <c r="W259" s="288">
        <v>7.5</v>
      </c>
      <c r="X259" s="64">
        <v>0</v>
      </c>
      <c r="Y259" s="1">
        <v>40</v>
      </c>
      <c r="Z259" s="9">
        <v>60</v>
      </c>
      <c r="AH259" s="29">
        <v>15</v>
      </c>
      <c r="AQ259" s="274">
        <v>0</v>
      </c>
      <c r="AR259" s="275">
        <v>0</v>
      </c>
      <c r="AS259" s="275">
        <v>0</v>
      </c>
      <c r="AT259" s="275">
        <v>0</v>
      </c>
      <c r="AU259" s="275">
        <v>0</v>
      </c>
      <c r="AV259" s="275">
        <v>0</v>
      </c>
      <c r="AW259" s="275">
        <v>0</v>
      </c>
      <c r="AX259" s="80">
        <v>0</v>
      </c>
      <c r="AY259" s="275">
        <v>0</v>
      </c>
      <c r="AZ259" s="275">
        <v>0</v>
      </c>
      <c r="BA259" s="275">
        <v>0</v>
      </c>
      <c r="BB259" s="275">
        <v>0</v>
      </c>
      <c r="BC259" s="275">
        <v>0</v>
      </c>
      <c r="BD259" s="275">
        <v>0</v>
      </c>
      <c r="BE259" s="275">
        <v>0</v>
      </c>
      <c r="BF259" s="275">
        <v>0</v>
      </c>
      <c r="BG259" s="275">
        <v>0</v>
      </c>
      <c r="BH259" s="275">
        <v>0</v>
      </c>
      <c r="BI259" s="275">
        <v>0</v>
      </c>
      <c r="BJ259" s="275">
        <v>0</v>
      </c>
      <c r="BK259" s="275">
        <v>0</v>
      </c>
      <c r="BL259" s="80">
        <v>100</v>
      </c>
      <c r="BM259" s="80">
        <v>0</v>
      </c>
      <c r="BN259" s="80">
        <v>0</v>
      </c>
      <c r="BO259" s="80">
        <v>0</v>
      </c>
      <c r="BP259" s="80">
        <v>0</v>
      </c>
      <c r="BQ259" s="80">
        <v>0</v>
      </c>
      <c r="BR259" s="80">
        <v>0</v>
      </c>
      <c r="BS259" s="80">
        <v>0</v>
      </c>
      <c r="BT259" s="81">
        <f t="shared" si="57"/>
        <v>322.22222222222223</v>
      </c>
      <c r="BU259" s="64">
        <v>10</v>
      </c>
      <c r="BV259" s="1">
        <v>10</v>
      </c>
      <c r="BW259" s="226">
        <v>0</v>
      </c>
      <c r="BX259" s="1">
        <v>15</v>
      </c>
      <c r="BY259" s="1">
        <v>20</v>
      </c>
      <c r="BZ259" s="1">
        <v>0</v>
      </c>
      <c r="CA259" s="1">
        <v>0</v>
      </c>
      <c r="CB259" s="1">
        <v>0</v>
      </c>
      <c r="CC259" s="1">
        <v>10</v>
      </c>
      <c r="CD259" s="1">
        <v>10</v>
      </c>
      <c r="CE259" s="1">
        <v>15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10</v>
      </c>
      <c r="CL259" s="1">
        <v>0</v>
      </c>
      <c r="CM259" s="1">
        <v>0</v>
      </c>
      <c r="CN259" s="1">
        <v>0</v>
      </c>
      <c r="CO259" s="1">
        <v>0</v>
      </c>
      <c r="CP259" s="81">
        <f t="shared" si="56"/>
        <v>41.609977324263042</v>
      </c>
    </row>
    <row r="260" spans="1:94">
      <c r="B260" s="272"/>
      <c r="H260" s="60"/>
    </row>
    <row r="261" spans="1:94">
      <c r="B261" s="272"/>
      <c r="H261" s="60"/>
      <c r="AI261" s="30"/>
    </row>
    <row r="262" spans="1:94">
      <c r="B262" s="272"/>
      <c r="H262" s="60"/>
      <c r="AI262" s="30"/>
    </row>
    <row r="263" spans="1:94">
      <c r="B263" s="272"/>
      <c r="H263" s="60"/>
      <c r="AI263" s="30"/>
    </row>
    <row r="264" spans="1:94">
      <c r="B264" s="226"/>
      <c r="H264" s="60"/>
      <c r="AI264" s="30"/>
    </row>
    <row r="265" spans="1:94">
      <c r="B265" s="272"/>
      <c r="H265" s="60"/>
      <c r="AI265" s="30"/>
    </row>
    <row r="266" spans="1:94">
      <c r="B266" s="272"/>
      <c r="H266" s="60"/>
      <c r="AI266" s="30"/>
    </row>
    <row r="267" spans="1:94">
      <c r="B267" s="226"/>
      <c r="H267" s="60"/>
      <c r="AI267" s="30"/>
    </row>
    <row r="268" spans="1:94">
      <c r="B268" s="272"/>
      <c r="H268" s="60"/>
      <c r="AI268" s="30"/>
    </row>
    <row r="269" spans="1:94">
      <c r="B269" s="272"/>
      <c r="H269" s="60"/>
      <c r="AI269" s="30"/>
    </row>
    <row r="270" spans="1:94">
      <c r="B270" s="272"/>
      <c r="H270" s="60"/>
      <c r="AI270" s="30"/>
    </row>
    <row r="271" spans="1:94">
      <c r="B271" s="272"/>
      <c r="H271" s="60"/>
      <c r="AI271" s="30"/>
    </row>
    <row r="272" spans="1:94">
      <c r="B272" s="272"/>
      <c r="H272" s="60"/>
      <c r="AI272" s="30"/>
    </row>
    <row r="273" spans="2:50">
      <c r="B273" s="272"/>
      <c r="AI273" s="30"/>
      <c r="AX273" s="282"/>
    </row>
  </sheetData>
  <mergeCells count="15">
    <mergeCell ref="BU2:CP2"/>
    <mergeCell ref="L2:Q2"/>
    <mergeCell ref="S2:T2"/>
    <mergeCell ref="U2:W2"/>
    <mergeCell ref="X2:Z2"/>
    <mergeCell ref="AQ2:BT2"/>
    <mergeCell ref="DV2:DZ2"/>
    <mergeCell ref="EA2:EE2"/>
    <mergeCell ref="EG2:FC2"/>
    <mergeCell ref="CR2:CV2"/>
    <mergeCell ref="CW2:DA2"/>
    <mergeCell ref="DB2:DF2"/>
    <mergeCell ref="DG2:DK2"/>
    <mergeCell ref="DL2:DP2"/>
    <mergeCell ref="DQ2:DU2"/>
  </mergeCells>
  <conditionalFormatting sqref="BG229:BH229 BU1:CO1 X127:Z130 EG127:EJ130 BU2 BF210:BS210 AQ229:AW229 AQ210:AW210 AY210:BD210 AY229:BE229 CA127:CO127 BU3:CO126 BU128:CO180 AQ1:BS201 BU182:CO201">
    <cfRule type="cellIs" dxfId="48" priority="47" operator="equal">
      <formula>0</formula>
    </cfRule>
  </conditionalFormatting>
  <conditionalFormatting sqref="Y104:Y115 Y117:Y119 Y122:Y123 Y125">
    <cfRule type="cellIs" dxfId="47" priority="46" operator="equal">
      <formula>0</formula>
    </cfRule>
  </conditionalFormatting>
  <conditionalFormatting sqref="Y104:Y115 Y117:Y119 Y122:Y123 Y125 BU97:CO97 CE98:CF98 CH98:CK98 CM98:CO98 BW130:BX130 X127:Z130 EG127:EJ130 BI127:BO130 BC99:BO126 BP99:BS130 AX99:AX130 AY124:BK124 BU128:BV130 CA127:CO130 AY127:BK127 BU99:CO126">
    <cfRule type="cellIs" dxfId="46" priority="45" operator="greaterThan">
      <formula>0</formula>
    </cfRule>
  </conditionalFormatting>
  <conditionalFormatting sqref="BU98:CD98 CL98">
    <cfRule type="cellIs" dxfId="45" priority="44" operator="equal">
      <formula>0</formula>
    </cfRule>
  </conditionalFormatting>
  <conditionalFormatting sqref="BU98:CD98 CL98">
    <cfRule type="cellIs" dxfId="44" priority="43" operator="greaterThan">
      <formula>0</formula>
    </cfRule>
  </conditionalFormatting>
  <conditionalFormatting sqref="AT187:AT188">
    <cfRule type="cellIs" dxfId="43" priority="42" operator="equal">
      <formula>0</formula>
    </cfRule>
  </conditionalFormatting>
  <conditionalFormatting sqref="AQ187:AW188 AZ188:BO188 AY187:BS187">
    <cfRule type="cellIs" dxfId="42" priority="41" operator="equal">
      <formula>0</formula>
    </cfRule>
  </conditionalFormatting>
  <conditionalFormatting sqref="BI229:BO229 AQ230:AW1048576 AQ211:AW214 AQ203:AW209 AY203:BS209 AY230:BO1048576 AQ216:AW228 AY211:BS214 AY216:BO228 BP216:BS1048576 AQ215:BS215">
    <cfRule type="cellIs" dxfId="41" priority="40" operator="equal">
      <formula>0</formula>
    </cfRule>
  </conditionalFormatting>
  <conditionalFormatting sqref="BU203:CO1048576">
    <cfRule type="cellIs" dxfId="40" priority="39" operator="equal">
      <formula>0</formula>
    </cfRule>
  </conditionalFormatting>
  <conditionalFormatting sqref="AA101">
    <cfRule type="duplicateValues" dxfId="39" priority="38"/>
  </conditionalFormatting>
  <conditionalFormatting sqref="AA53">
    <cfRule type="duplicateValues" dxfId="38" priority="37"/>
  </conditionalFormatting>
  <conditionalFormatting sqref="AA43">
    <cfRule type="duplicateValues" dxfId="37" priority="36"/>
  </conditionalFormatting>
  <conditionalFormatting sqref="AB57">
    <cfRule type="duplicateValues" dxfId="36" priority="35"/>
  </conditionalFormatting>
  <conditionalFormatting sqref="AB14">
    <cfRule type="duplicateValues" dxfId="35" priority="34"/>
  </conditionalFormatting>
  <conditionalFormatting sqref="AB21">
    <cfRule type="duplicateValues" dxfId="34" priority="33"/>
  </conditionalFormatting>
  <conditionalFormatting sqref="AB25">
    <cfRule type="duplicateValues" dxfId="33" priority="32"/>
  </conditionalFormatting>
  <conditionalFormatting sqref="AB49">
    <cfRule type="duplicateValues" dxfId="32" priority="31"/>
  </conditionalFormatting>
  <conditionalFormatting sqref="AB65">
    <cfRule type="duplicateValues" dxfId="31" priority="30"/>
  </conditionalFormatting>
  <conditionalFormatting sqref="AB92">
    <cfRule type="duplicateValues" dxfId="30" priority="29"/>
  </conditionalFormatting>
  <conditionalFormatting sqref="AB115">
    <cfRule type="duplicateValues" dxfId="29" priority="28"/>
  </conditionalFormatting>
  <conditionalFormatting sqref="AQ202:AW202 AY202:BS202">
    <cfRule type="cellIs" dxfId="28" priority="27" operator="equal">
      <formula>0</formula>
    </cfRule>
  </conditionalFormatting>
  <conditionalFormatting sqref="BU202:CO202">
    <cfRule type="cellIs" dxfId="27" priority="26" operator="equal">
      <formula>0</formula>
    </cfRule>
  </conditionalFormatting>
  <conditionalFormatting sqref="FE43">
    <cfRule type="duplicateValues" dxfId="26" priority="48"/>
  </conditionalFormatting>
  <conditionalFormatting sqref="B236 B258 B264 B267 B274:B1048576 U80:W81 U28:W28 U119:W121 U90:W91 U42:W42 U39:W40 U34:W34 U9:W10 U6:W7 U104:W112 U96:W100 U74:W74 U156:W156 U124:W136 U77:W78 U181:W181 U163:W171 U37:W37 U174:W174 U176:W178 U114:W114 U88:W88 U83:W85 U30:W31 U183:W184 U158:W161 U142:W144 U116:W116 U93:W94 U66:W72 U58:W64 U50:W52 U15:W20 U153:W154 U146:W151 U138:W140 U102:W102 U54:W56 U44:W48 U26:W26 U22:W24 U4:W4 U274:W1048576 U2 B128:B209 B1:B125">
    <cfRule type="duplicateValues" dxfId="25" priority="49"/>
    <cfRule type="duplicateValues" dxfId="24" priority="50"/>
    <cfRule type="duplicateValues" dxfId="23" priority="51"/>
  </conditionalFormatting>
  <conditionalFormatting sqref="B236 B258 B264 B267 B274:B1048576 U80:W81 U28:W28 U119:W121 U90:W91 U42:W42 U39:W40 U34:W34 U9:W10 U6:W7 U104:W112 U96:W100 U74:W74 U156:W156 U124:W136 U77:W78 U181:W181 U163:W171 U37:W37 U174:W174 U176:W178 U114:W114 U88:W88 U83:W85 U30:W31 U183:W184 U158:W161 U142:W144 U116:W116 U93:W94 U66:W72 U58:W64 U50:W52 U15:W20 U153:W154 U146:W151 U138:W140 U102:W102 U54:W56 U44:W48 U26:W26 U22:W24 U4:W4 U274:W1048576 U2 B128:B230 B1:B125">
    <cfRule type="duplicateValues" dxfId="22" priority="52"/>
  </conditionalFormatting>
  <conditionalFormatting sqref="AJ183:AJ185 FF128:FT185 FE128:FE151 AJ128:AJ140 AA146:AA151 AJ158:AJ171 AO181:AO185 AD174:AD175 B128:B185 AE163:AE172 AO128:AO172 AJ142:AJ156 AE180:AE184 AF145:AF174 AE145:AE161 AD145:AD172 AB145:AC174 AI128:AI154 AA128:AF144 U128:W151 FE153:FE185 AP128:AP185 AO174:AO179 AK128:AN185 AJ173:AJ181 AI156:AI185 AG128:AH185 AF176:AF185 AE174:AE178 AC176:AD185 AA175:AB185 AA153:AA174 U153:W185">
    <cfRule type="duplicateValues" dxfId="21" priority="53"/>
  </conditionalFormatting>
  <conditionalFormatting sqref="B127">
    <cfRule type="duplicateValues" dxfId="20" priority="20"/>
  </conditionalFormatting>
  <conditionalFormatting sqref="B126">
    <cfRule type="duplicateValues" dxfId="19" priority="18"/>
  </conditionalFormatting>
  <conditionalFormatting sqref="AX210">
    <cfRule type="cellIs" dxfId="18" priority="7" operator="equal">
      <formula>0</formula>
    </cfRule>
  </conditionalFormatting>
  <conditionalFormatting sqref="AX187">
    <cfRule type="cellIs" dxfId="17" priority="5" operator="equal">
      <formula>0</formula>
    </cfRule>
  </conditionalFormatting>
  <conditionalFormatting sqref="AX203:AX209 AX211:AX214 AX216:AX1048576">
    <cfRule type="cellIs" dxfId="16" priority="4" operator="equal">
      <formula>0</formula>
    </cfRule>
  </conditionalFormatting>
  <conditionalFormatting sqref="AX202">
    <cfRule type="cellIs" dxfId="15" priority="3" operator="equal">
      <formula>0</formula>
    </cfRule>
  </conditionalFormatting>
  <conditionalFormatting sqref="BU127:BZ127">
    <cfRule type="cellIs" dxfId="14" priority="2" operator="equal">
      <formula>0</formula>
    </cfRule>
  </conditionalFormatting>
  <conditionalFormatting sqref="BU127:BZ127">
    <cfRule type="cellIs" dxfId="13" priority="1" operator="greaterThan">
      <formula>0</formula>
    </cfRule>
  </conditionalFormatting>
  <hyperlinks>
    <hyperlink ref="C4" r:id="rId1" location="summary" xr:uid="{00000000-0004-0000-0000-000000000000}"/>
    <hyperlink ref="C5" r:id="rId2" location="summary" xr:uid="{00000000-0004-0000-0000-000001000000}"/>
    <hyperlink ref="C6" r:id="rId3" location="summary" xr:uid="{00000000-0004-0000-0000-000002000000}"/>
    <hyperlink ref="C7" r:id="rId4" location="summary" xr:uid="{00000000-0004-0000-0000-000003000000}"/>
    <hyperlink ref="C8" r:id="rId5" location="summary" xr:uid="{00000000-0004-0000-0000-000004000000}"/>
    <hyperlink ref="C9" r:id="rId6" location="summary" xr:uid="{00000000-0004-0000-0000-000005000000}"/>
    <hyperlink ref="C11" r:id="rId7" location="summary" xr:uid="{00000000-0004-0000-0000-000006000000}"/>
    <hyperlink ref="C12" r:id="rId8" location="summary" xr:uid="{00000000-0004-0000-0000-000007000000}"/>
    <hyperlink ref="C13" r:id="rId9" location="summary" xr:uid="{00000000-0004-0000-0000-000008000000}"/>
    <hyperlink ref="C21" r:id="rId10" location="summary" xr:uid="{00000000-0004-0000-0000-000009000000}"/>
    <hyperlink ref="C22" r:id="rId11" location="summary" xr:uid="{00000000-0004-0000-0000-00000A000000}"/>
    <hyperlink ref="C24" r:id="rId12" location="summary" xr:uid="{00000000-0004-0000-0000-00000B000000}"/>
    <hyperlink ref="C27" r:id="rId13" location="summary" xr:uid="{00000000-0004-0000-0000-00000C000000}"/>
    <hyperlink ref="C23" r:id="rId14" location="summary" xr:uid="{00000000-0004-0000-0000-00000D000000}"/>
    <hyperlink ref="C25" r:id="rId15" location="summary" xr:uid="{00000000-0004-0000-0000-00000E000000}"/>
    <hyperlink ref="C26" r:id="rId16" location="summary" xr:uid="{00000000-0004-0000-0000-00000F000000}"/>
    <hyperlink ref="C33" r:id="rId17" location="summary" xr:uid="{00000000-0004-0000-0000-000010000000}"/>
    <hyperlink ref="C37" r:id="rId18" location="summary" xr:uid="{00000000-0004-0000-0000-000011000000}"/>
    <hyperlink ref="C44" r:id="rId19" location="summary" xr:uid="{00000000-0004-0000-0000-000012000000}"/>
    <hyperlink ref="C64" r:id="rId20" location="summary" xr:uid="{00000000-0004-0000-0000-000013000000}"/>
    <hyperlink ref="C87" r:id="rId21" location="summary" xr:uid="{00000000-0004-0000-0000-000014000000}"/>
    <hyperlink ref="C110" r:id="rId22" location="summary" xr:uid="{00000000-0004-0000-0000-000015000000}"/>
    <hyperlink ref="C71" r:id="rId23" location="summary" xr:uid="{00000000-0004-0000-0000-000016000000}"/>
    <hyperlink ref="C129" r:id="rId24" location="summary" xr:uid="{00000000-0004-0000-0000-000017000000}"/>
    <hyperlink ref="C186" r:id="rId25" location="summary" xr:uid="{00000000-0004-0000-0000-000018000000}"/>
    <hyperlink ref="C187" r:id="rId26" location="summary" xr:uid="{00000000-0004-0000-0000-000019000000}"/>
    <hyperlink ref="C188" r:id="rId27" location="summary" xr:uid="{00000000-0004-0000-0000-00001A000000}"/>
    <hyperlink ref="C189" r:id="rId28" location="summary" xr:uid="{00000000-0004-0000-0000-00001B000000}"/>
    <hyperlink ref="C152" r:id="rId29" location="summary" xr:uid="{00000000-0004-0000-0000-00001C000000}"/>
    <hyperlink ref="C192" r:id="rId30" location="summary" xr:uid="{00000000-0004-0000-0000-00001D000000}"/>
    <hyperlink ref="C193" r:id="rId31" location="summary" xr:uid="{00000000-0004-0000-0000-00001E000000}"/>
    <hyperlink ref="C194" r:id="rId32" location="summary" xr:uid="{00000000-0004-0000-0000-00001F000000}"/>
    <hyperlink ref="C195" r:id="rId33" location="summary" xr:uid="{00000000-0004-0000-0000-000020000000}"/>
    <hyperlink ref="C198" r:id="rId34" location="summary" xr:uid="{00000000-0004-0000-0000-000021000000}"/>
    <hyperlink ref="C200" r:id="rId35" location="summary" xr:uid="{00000000-0004-0000-0000-000022000000}"/>
    <hyperlink ref="C201" r:id="rId36" location="summary" xr:uid="{00000000-0004-0000-0000-000023000000}"/>
    <hyperlink ref="C209" r:id="rId37" location="summary" xr:uid="{00000000-0004-0000-0000-000024000000}"/>
    <hyperlink ref="C231" r:id="rId38" location="summary" xr:uid="{00000000-0004-0000-0000-000025000000}"/>
    <hyperlink ref="C232" r:id="rId39" location="summary" xr:uid="{00000000-0004-0000-0000-000026000000}"/>
    <hyperlink ref="C243" r:id="rId40" location="summary" xr:uid="{00000000-0004-0000-0000-000027000000}"/>
    <hyperlink ref="C245" r:id="rId41" location="summary" xr:uid="{00000000-0004-0000-0000-000028000000}"/>
    <hyperlink ref="C255" r:id="rId42" location="summary" xr:uid="{00000000-0004-0000-0000-000029000000}"/>
    <hyperlink ref="C128" r:id="rId43" location="summary" xr:uid="{00000000-0004-0000-0000-00002A000000}"/>
    <hyperlink ref="C141" r:id="rId44" location="summary" xr:uid="{00000000-0004-0000-0000-00002B000000}"/>
    <hyperlink ref="C130" r:id="rId45" location="summary" xr:uid="{00000000-0004-0000-0000-00002C000000}"/>
    <hyperlink ref="C131" r:id="rId46" location="summary" xr:uid="{00000000-0004-0000-0000-00002D000000}"/>
    <hyperlink ref="C133" r:id="rId47" location="summary" xr:uid="{00000000-0004-0000-0000-00002E000000}"/>
    <hyperlink ref="C134" r:id="rId48" location="summary" xr:uid="{00000000-0004-0000-0000-00002F000000}"/>
    <hyperlink ref="C135" r:id="rId49" location="summary" xr:uid="{00000000-0004-0000-0000-000030000000}"/>
    <hyperlink ref="C136" r:id="rId50" location="summary" xr:uid="{00000000-0004-0000-0000-000031000000}"/>
    <hyperlink ref="C138" r:id="rId51" location="summary" xr:uid="{00000000-0004-0000-0000-000032000000}"/>
    <hyperlink ref="C139" r:id="rId52" location="summary" xr:uid="{00000000-0004-0000-0000-000033000000}"/>
    <hyperlink ref="C140" r:id="rId53" location="summary" xr:uid="{00000000-0004-0000-0000-000034000000}"/>
    <hyperlink ref="C142" r:id="rId54" location="summary" xr:uid="{00000000-0004-0000-0000-000035000000}"/>
    <hyperlink ref="C143" r:id="rId55" location="summary" xr:uid="{00000000-0004-0000-0000-000036000000}"/>
    <hyperlink ref="C144" r:id="rId56" location="summary" xr:uid="{00000000-0004-0000-0000-000037000000}"/>
    <hyperlink ref="C146" r:id="rId57" location="summary" xr:uid="{00000000-0004-0000-0000-000038000000}"/>
    <hyperlink ref="C147" r:id="rId58" location="summary" xr:uid="{00000000-0004-0000-0000-000039000000}"/>
    <hyperlink ref="C148" r:id="rId59" location="summary" xr:uid="{00000000-0004-0000-0000-00003A000000}"/>
    <hyperlink ref="C149" r:id="rId60" location="summary" xr:uid="{00000000-0004-0000-0000-00003B000000}"/>
    <hyperlink ref="C150" r:id="rId61" location="summary" xr:uid="{00000000-0004-0000-0000-00003C000000}"/>
    <hyperlink ref="C151" r:id="rId62" location="summary" xr:uid="{00000000-0004-0000-0000-00003D000000}"/>
    <hyperlink ref="C153" r:id="rId63" location="summary" xr:uid="{00000000-0004-0000-0000-00003E000000}"/>
    <hyperlink ref="C154" r:id="rId64" location="summary" xr:uid="{00000000-0004-0000-0000-00003F000000}"/>
    <hyperlink ref="C156" r:id="rId65" location="summary" xr:uid="{00000000-0004-0000-0000-000040000000}"/>
    <hyperlink ref="C158" r:id="rId66" location="summary" xr:uid="{00000000-0004-0000-0000-000041000000}"/>
    <hyperlink ref="C159" r:id="rId67" location="summary" xr:uid="{00000000-0004-0000-0000-000042000000}"/>
    <hyperlink ref="C160" r:id="rId68" location="summary" xr:uid="{00000000-0004-0000-0000-000043000000}"/>
    <hyperlink ref="C161" r:id="rId69" location="summary" xr:uid="{00000000-0004-0000-0000-000044000000}"/>
    <hyperlink ref="C163" r:id="rId70" location="summary" xr:uid="{00000000-0004-0000-0000-000045000000}"/>
    <hyperlink ref="C164" r:id="rId71" location="summary" xr:uid="{00000000-0004-0000-0000-000046000000}"/>
    <hyperlink ref="C165" r:id="rId72" location="summary" xr:uid="{00000000-0004-0000-0000-000047000000}"/>
    <hyperlink ref="C166" r:id="rId73" location="summary" xr:uid="{00000000-0004-0000-0000-000048000000}"/>
    <hyperlink ref="C167" r:id="rId74" location="summary" xr:uid="{00000000-0004-0000-0000-000049000000}"/>
    <hyperlink ref="C168" r:id="rId75" location="summary" xr:uid="{00000000-0004-0000-0000-00004A000000}"/>
    <hyperlink ref="C169" r:id="rId76" location="summary" xr:uid="{00000000-0004-0000-0000-00004B000000}"/>
    <hyperlink ref="C170" r:id="rId77" location="summary" xr:uid="{00000000-0004-0000-0000-00004C000000}"/>
    <hyperlink ref="C171" r:id="rId78" location="summary" xr:uid="{00000000-0004-0000-0000-00004D000000}"/>
    <hyperlink ref="C174" r:id="rId79" location="summary" xr:uid="{00000000-0004-0000-0000-00004E000000}"/>
    <hyperlink ref="C176" r:id="rId80" location="summary" xr:uid="{00000000-0004-0000-0000-00004F000000}"/>
    <hyperlink ref="C177" r:id="rId81" location="summary" xr:uid="{00000000-0004-0000-0000-000050000000}"/>
    <hyperlink ref="C178" r:id="rId82" location="summary" xr:uid="{00000000-0004-0000-0000-000051000000}"/>
    <hyperlink ref="C181" r:id="rId83" location="summary" xr:uid="{00000000-0004-0000-0000-000052000000}"/>
    <hyperlink ref="C180" r:id="rId84" location="summary" xr:uid="{00000000-0004-0000-0000-000053000000}"/>
    <hyperlink ref="C183" r:id="rId85" location="summary" xr:uid="{00000000-0004-0000-0000-000054000000}"/>
    <hyperlink ref="C184" r:id="rId86" location="summary" xr:uid="{00000000-0004-0000-0000-000055000000}"/>
    <hyperlink ref="C10" r:id="rId87" location="summary" xr:uid="{00000000-0004-0000-0000-000056000000}"/>
    <hyperlink ref="C14" r:id="rId88" location="summary" xr:uid="{00000000-0004-0000-0000-000057000000}"/>
    <hyperlink ref="C17" r:id="rId89" location="summary" xr:uid="{00000000-0004-0000-0000-000058000000}"/>
    <hyperlink ref="C19" r:id="rId90" location="summary" xr:uid="{00000000-0004-0000-0000-000059000000}"/>
    <hyperlink ref="C20" r:id="rId91" location="summary" xr:uid="{00000000-0004-0000-0000-00005A000000}"/>
    <hyperlink ref="C28" r:id="rId92" location="summary" xr:uid="{00000000-0004-0000-0000-00005B000000}"/>
    <hyperlink ref="C29" r:id="rId93" location="summary" xr:uid="{00000000-0004-0000-0000-00005C000000}"/>
    <hyperlink ref="C32" r:id="rId94" location="summary" xr:uid="{00000000-0004-0000-0000-00005D000000}"/>
    <hyperlink ref="C35" r:id="rId95" location="summary" xr:uid="{00000000-0004-0000-0000-00005E000000}"/>
    <hyperlink ref="C36" r:id="rId96" location="summary" xr:uid="{00000000-0004-0000-0000-00005F000000}"/>
    <hyperlink ref="C38" r:id="rId97" location="summary" xr:uid="{00000000-0004-0000-0000-000060000000}"/>
    <hyperlink ref="C39" r:id="rId98" location="summary" xr:uid="{00000000-0004-0000-0000-000061000000}"/>
    <hyperlink ref="C40" r:id="rId99" location="summary" xr:uid="{00000000-0004-0000-0000-000062000000}"/>
    <hyperlink ref="C41" r:id="rId100" location="summary" xr:uid="{00000000-0004-0000-0000-000063000000}"/>
    <hyperlink ref="C43" r:id="rId101" location="summary" xr:uid="{00000000-0004-0000-0000-000064000000}"/>
    <hyperlink ref="C45" r:id="rId102" location="summary" xr:uid="{00000000-0004-0000-0000-000065000000}"/>
    <hyperlink ref="C47" r:id="rId103" location="summary" xr:uid="{00000000-0004-0000-0000-000066000000}"/>
    <hyperlink ref="C48" r:id="rId104" location="summary" xr:uid="{00000000-0004-0000-0000-000067000000}"/>
    <hyperlink ref="C49" r:id="rId105" location="summary" xr:uid="{00000000-0004-0000-0000-000068000000}"/>
    <hyperlink ref="C50" r:id="rId106" location="summary" xr:uid="{00000000-0004-0000-0000-000069000000}"/>
    <hyperlink ref="C51" r:id="rId107" location="summary" xr:uid="{00000000-0004-0000-0000-00006A000000}"/>
    <hyperlink ref="C53" r:id="rId108" location="summary" xr:uid="{00000000-0004-0000-0000-00006B000000}"/>
    <hyperlink ref="C54" r:id="rId109" location="summary" xr:uid="{00000000-0004-0000-0000-00006C000000}"/>
    <hyperlink ref="C55" r:id="rId110" location="summary" xr:uid="{00000000-0004-0000-0000-00006D000000}"/>
    <hyperlink ref="C56" r:id="rId111" location="summary" xr:uid="{00000000-0004-0000-0000-00006E000000}"/>
    <hyperlink ref="C57" r:id="rId112" location="summary" xr:uid="{00000000-0004-0000-0000-00006F000000}"/>
    <hyperlink ref="C58" r:id="rId113" location="summary" xr:uid="{00000000-0004-0000-0000-000070000000}"/>
    <hyperlink ref="C60" r:id="rId114" location="summary" xr:uid="{00000000-0004-0000-0000-000071000000}"/>
    <hyperlink ref="C61" r:id="rId115" location="summary" xr:uid="{00000000-0004-0000-0000-000072000000}"/>
    <hyperlink ref="C62" r:id="rId116" location="summary" xr:uid="{00000000-0004-0000-0000-000073000000}"/>
    <hyperlink ref="C63" r:id="rId117" location="summary" xr:uid="{00000000-0004-0000-0000-000074000000}"/>
    <hyperlink ref="C65" r:id="rId118" location="summary" xr:uid="{00000000-0004-0000-0000-000075000000}"/>
    <hyperlink ref="C66" r:id="rId119" location="summary" xr:uid="{00000000-0004-0000-0000-000076000000}"/>
    <hyperlink ref="C67" r:id="rId120" location="summary" xr:uid="{00000000-0004-0000-0000-000077000000}"/>
    <hyperlink ref="C68" r:id="rId121" location="summary" xr:uid="{00000000-0004-0000-0000-000078000000}"/>
    <hyperlink ref="C69" r:id="rId122" location="summary" xr:uid="{00000000-0004-0000-0000-000079000000}"/>
    <hyperlink ref="C70" r:id="rId123" location="summary" xr:uid="{00000000-0004-0000-0000-00007A000000}"/>
    <hyperlink ref="C72" r:id="rId124" location="summary" xr:uid="{00000000-0004-0000-0000-00007B000000}"/>
    <hyperlink ref="C73" r:id="rId125" location="summary" xr:uid="{00000000-0004-0000-0000-00007C000000}"/>
    <hyperlink ref="C74" r:id="rId126" location="summary" xr:uid="{00000000-0004-0000-0000-00007D000000}"/>
    <hyperlink ref="C75" r:id="rId127" location="summary" xr:uid="{00000000-0004-0000-0000-00007E000000}"/>
    <hyperlink ref="C76" r:id="rId128" location="summary" xr:uid="{00000000-0004-0000-0000-00007F000000}"/>
    <hyperlink ref="C77" r:id="rId129" location="summary" xr:uid="{00000000-0004-0000-0000-000080000000}"/>
    <hyperlink ref="C78" r:id="rId130" location="summary" xr:uid="{00000000-0004-0000-0000-000081000000}"/>
    <hyperlink ref="C79" r:id="rId131" location="summary" xr:uid="{00000000-0004-0000-0000-000082000000}"/>
    <hyperlink ref="C80" r:id="rId132" location="summary" xr:uid="{00000000-0004-0000-0000-000083000000}"/>
    <hyperlink ref="C81" r:id="rId133" location="summary" xr:uid="{00000000-0004-0000-0000-000084000000}"/>
    <hyperlink ref="C82" r:id="rId134" location="summary" xr:uid="{00000000-0004-0000-0000-000085000000}"/>
    <hyperlink ref="C83" r:id="rId135" location="summary" xr:uid="{00000000-0004-0000-0000-000086000000}"/>
    <hyperlink ref="C84" r:id="rId136" location="summary" xr:uid="{00000000-0004-0000-0000-000087000000}"/>
    <hyperlink ref="C85" r:id="rId137" location="summary" xr:uid="{00000000-0004-0000-0000-000088000000}"/>
    <hyperlink ref="C86" r:id="rId138" location="summary" xr:uid="{00000000-0004-0000-0000-000089000000}"/>
    <hyperlink ref="C88" r:id="rId139" location="summary" xr:uid="{00000000-0004-0000-0000-00008A000000}"/>
    <hyperlink ref="C89" r:id="rId140" location="summary" xr:uid="{00000000-0004-0000-0000-00008B000000}"/>
    <hyperlink ref="C90" r:id="rId141" location="summary" xr:uid="{00000000-0004-0000-0000-00008C000000}"/>
    <hyperlink ref="C91" r:id="rId142" location="summary" xr:uid="{00000000-0004-0000-0000-00008D000000}"/>
    <hyperlink ref="C92" r:id="rId143" location="summary" xr:uid="{00000000-0004-0000-0000-00008E000000}"/>
    <hyperlink ref="C93" r:id="rId144" location="summary" xr:uid="{00000000-0004-0000-0000-00008F000000}"/>
    <hyperlink ref="C94" r:id="rId145" location="summary" xr:uid="{00000000-0004-0000-0000-000090000000}"/>
    <hyperlink ref="C95" r:id="rId146" location="summary" xr:uid="{00000000-0004-0000-0000-000091000000}"/>
    <hyperlink ref="C96" r:id="rId147" location="summary" xr:uid="{00000000-0004-0000-0000-000092000000}"/>
    <hyperlink ref="C97" r:id="rId148" location="summary" xr:uid="{00000000-0004-0000-0000-000093000000}"/>
    <hyperlink ref="C98" r:id="rId149" location="summary" xr:uid="{00000000-0004-0000-0000-000094000000}"/>
    <hyperlink ref="C99" r:id="rId150" location="summary" xr:uid="{00000000-0004-0000-0000-000095000000}"/>
    <hyperlink ref="C100" r:id="rId151" location="summary" xr:uid="{00000000-0004-0000-0000-000096000000}"/>
    <hyperlink ref="C101" r:id="rId152" location="summary" xr:uid="{00000000-0004-0000-0000-000097000000}"/>
    <hyperlink ref="C102" r:id="rId153" location="summary" xr:uid="{00000000-0004-0000-0000-000098000000}"/>
    <hyperlink ref="C103" r:id="rId154" location="summary" xr:uid="{00000000-0004-0000-0000-000099000000}"/>
    <hyperlink ref="C104" r:id="rId155" location="summary" xr:uid="{00000000-0004-0000-0000-00009A000000}"/>
    <hyperlink ref="C106" r:id="rId156" location="summary" xr:uid="{00000000-0004-0000-0000-00009B000000}"/>
    <hyperlink ref="C107" r:id="rId157" location="summary" xr:uid="{00000000-0004-0000-0000-00009C000000}"/>
    <hyperlink ref="C108" r:id="rId158" location="summary" xr:uid="{00000000-0004-0000-0000-00009D000000}"/>
    <hyperlink ref="C109" r:id="rId159" location="summary" xr:uid="{00000000-0004-0000-0000-00009E000000}"/>
    <hyperlink ref="C111" r:id="rId160" location="summary" xr:uid="{00000000-0004-0000-0000-00009F000000}"/>
    <hyperlink ref="C112" r:id="rId161" location="summary" xr:uid="{00000000-0004-0000-0000-0000A0000000}"/>
    <hyperlink ref="C113" r:id="rId162" location="summary" xr:uid="{00000000-0004-0000-0000-0000A1000000}"/>
    <hyperlink ref="C114" r:id="rId163" location="summary" xr:uid="{00000000-0004-0000-0000-0000A2000000}"/>
    <hyperlink ref="C115" r:id="rId164" location="summary" xr:uid="{00000000-0004-0000-0000-0000A3000000}"/>
    <hyperlink ref="C116" r:id="rId165" location="summary" xr:uid="{00000000-0004-0000-0000-0000A4000000}"/>
    <hyperlink ref="C117" r:id="rId166" location="summary" xr:uid="{00000000-0004-0000-0000-0000A5000000}"/>
    <hyperlink ref="C118" r:id="rId167" location="summary" xr:uid="{00000000-0004-0000-0000-0000A6000000}"/>
    <hyperlink ref="C119" r:id="rId168" location="summary" xr:uid="{00000000-0004-0000-0000-0000A7000000}"/>
    <hyperlink ref="C120" r:id="rId169" location="summary" xr:uid="{00000000-0004-0000-0000-0000A8000000}"/>
    <hyperlink ref="C121" r:id="rId170" location="summary" xr:uid="{00000000-0004-0000-0000-0000A9000000}"/>
    <hyperlink ref="C122" r:id="rId171" location="summary" xr:uid="{00000000-0004-0000-0000-0000AA000000}"/>
    <hyperlink ref="C123" r:id="rId172" location="summary" xr:uid="{00000000-0004-0000-0000-0000AB000000}"/>
    <hyperlink ref="C125" r:id="rId173" location="summary" xr:uid="{00000000-0004-0000-0000-0000AC000000}"/>
    <hyperlink ref="C132" r:id="rId174" location="summary" xr:uid="{00000000-0004-0000-0000-0000AD000000}"/>
    <hyperlink ref="C137" r:id="rId175" location="summary" xr:uid="{00000000-0004-0000-0000-0000AE000000}"/>
    <hyperlink ref="C145" r:id="rId176" location="summary" xr:uid="{00000000-0004-0000-0000-0000AF000000}"/>
    <hyperlink ref="C155" r:id="rId177" location="summary" xr:uid="{00000000-0004-0000-0000-0000B0000000}"/>
    <hyperlink ref="C157" r:id="rId178" location="summary" xr:uid="{00000000-0004-0000-0000-0000B1000000}"/>
    <hyperlink ref="C162" r:id="rId179" location="summary" xr:uid="{00000000-0004-0000-0000-0000B2000000}"/>
    <hyperlink ref="C172" r:id="rId180" location="summary" xr:uid="{00000000-0004-0000-0000-0000B3000000}"/>
    <hyperlink ref="C173" r:id="rId181" xr:uid="{00000000-0004-0000-0000-0000B4000000}"/>
    <hyperlink ref="C175" r:id="rId182" location="summary" xr:uid="{00000000-0004-0000-0000-0000B5000000}"/>
    <hyperlink ref="C179" r:id="rId183" location="summary" xr:uid="{00000000-0004-0000-0000-0000B6000000}"/>
    <hyperlink ref="C182" r:id="rId184" location="summary" xr:uid="{00000000-0004-0000-0000-0000B7000000}"/>
    <hyperlink ref="C185" r:id="rId185" location="summary" xr:uid="{00000000-0004-0000-0000-0000B8000000}"/>
    <hyperlink ref="C190" r:id="rId186" location="summary" xr:uid="{00000000-0004-0000-0000-0000B9000000}"/>
    <hyperlink ref="C191" r:id="rId187" location="summary" xr:uid="{00000000-0004-0000-0000-0000BA000000}"/>
    <hyperlink ref="C196" r:id="rId188" location="summary" xr:uid="{00000000-0004-0000-0000-0000BB000000}"/>
    <hyperlink ref="C197" r:id="rId189" location="summary" xr:uid="{00000000-0004-0000-0000-0000BC000000}"/>
    <hyperlink ref="C199" r:id="rId190" location="summary" xr:uid="{00000000-0004-0000-0000-0000BD000000}"/>
    <hyperlink ref="C202" r:id="rId191" location="summary" xr:uid="{00000000-0004-0000-0000-0000BE000000}"/>
    <hyperlink ref="C203" r:id="rId192" location="summary" xr:uid="{00000000-0004-0000-0000-0000BF000000}"/>
    <hyperlink ref="C204" r:id="rId193" location="summary" xr:uid="{00000000-0004-0000-0000-0000C0000000}"/>
    <hyperlink ref="C205" r:id="rId194" location="summary" xr:uid="{00000000-0004-0000-0000-0000C1000000}"/>
    <hyperlink ref="C206" r:id="rId195" location="summary" xr:uid="{00000000-0004-0000-0000-0000C2000000}"/>
    <hyperlink ref="C207" r:id="rId196" location="summary" xr:uid="{00000000-0004-0000-0000-0000C3000000}"/>
    <hyperlink ref="C208" r:id="rId197" location="summary" xr:uid="{00000000-0004-0000-0000-0000C4000000}"/>
    <hyperlink ref="C210" r:id="rId198" location="summary" xr:uid="{00000000-0004-0000-0000-0000C5000000}"/>
    <hyperlink ref="C211" r:id="rId199" location="summary" xr:uid="{00000000-0004-0000-0000-0000C6000000}"/>
    <hyperlink ref="C212" r:id="rId200" location="summary" xr:uid="{00000000-0004-0000-0000-0000C7000000}"/>
    <hyperlink ref="C213" r:id="rId201" location="summary" xr:uid="{00000000-0004-0000-0000-0000C8000000}"/>
    <hyperlink ref="C214" r:id="rId202" location="summary" xr:uid="{00000000-0004-0000-0000-0000C9000000}"/>
    <hyperlink ref="C215" r:id="rId203" location="summary" xr:uid="{00000000-0004-0000-0000-0000CA000000}"/>
    <hyperlink ref="C216" r:id="rId204" location="summary" xr:uid="{00000000-0004-0000-0000-0000CB000000}"/>
    <hyperlink ref="C217" r:id="rId205" location="summary" xr:uid="{00000000-0004-0000-0000-0000CC000000}"/>
    <hyperlink ref="C218" r:id="rId206" location="summary" xr:uid="{00000000-0004-0000-0000-0000CD000000}"/>
    <hyperlink ref="C219" r:id="rId207" location="summary" xr:uid="{00000000-0004-0000-0000-0000CE000000}"/>
    <hyperlink ref="C220" r:id="rId208" location="summary" xr:uid="{00000000-0004-0000-0000-0000CF000000}"/>
    <hyperlink ref="C221" r:id="rId209" location="summary" xr:uid="{00000000-0004-0000-0000-0000D0000000}"/>
    <hyperlink ref="C222" r:id="rId210" location="summary" xr:uid="{00000000-0004-0000-0000-0000D1000000}"/>
    <hyperlink ref="C223" r:id="rId211" location="summary" xr:uid="{00000000-0004-0000-0000-0000D2000000}"/>
    <hyperlink ref="C224" r:id="rId212" location="summary" xr:uid="{00000000-0004-0000-0000-0000D3000000}"/>
    <hyperlink ref="C225" r:id="rId213" location="summary" xr:uid="{00000000-0004-0000-0000-0000D4000000}"/>
    <hyperlink ref="C226" r:id="rId214" location="summary" xr:uid="{00000000-0004-0000-0000-0000D5000000}"/>
    <hyperlink ref="C227" r:id="rId215" location="summary" xr:uid="{00000000-0004-0000-0000-0000D6000000}"/>
    <hyperlink ref="C228" r:id="rId216" location="summary" xr:uid="{00000000-0004-0000-0000-0000D7000000}"/>
    <hyperlink ref="C229" r:id="rId217" location="summary" xr:uid="{00000000-0004-0000-0000-0000D8000000}"/>
    <hyperlink ref="C230" r:id="rId218" location="summary" xr:uid="{00000000-0004-0000-0000-0000D9000000}"/>
    <hyperlink ref="C233" r:id="rId219" location="summary" xr:uid="{00000000-0004-0000-0000-0000DA000000}"/>
    <hyperlink ref="C234" r:id="rId220" location="summary" xr:uid="{00000000-0004-0000-0000-0000DB000000}"/>
    <hyperlink ref="C235" r:id="rId221" location="summary" xr:uid="{00000000-0004-0000-0000-0000DC000000}"/>
    <hyperlink ref="C236" r:id="rId222" location="summary" xr:uid="{00000000-0004-0000-0000-0000DD000000}"/>
    <hyperlink ref="C237" r:id="rId223" location="summary" xr:uid="{00000000-0004-0000-0000-0000DE000000}"/>
    <hyperlink ref="C238" r:id="rId224" location="summary" xr:uid="{00000000-0004-0000-0000-0000DF000000}"/>
    <hyperlink ref="C239" r:id="rId225" location="summary" xr:uid="{00000000-0004-0000-0000-0000E0000000}"/>
    <hyperlink ref="C240" r:id="rId226" location="summary" xr:uid="{00000000-0004-0000-0000-0000E1000000}"/>
    <hyperlink ref="C241" r:id="rId227" location="summary" xr:uid="{00000000-0004-0000-0000-0000E2000000}"/>
    <hyperlink ref="C242" r:id="rId228" location="summary" xr:uid="{00000000-0004-0000-0000-0000E3000000}"/>
    <hyperlink ref="C244" r:id="rId229" location="summary" xr:uid="{00000000-0004-0000-0000-0000E4000000}"/>
    <hyperlink ref="C247" r:id="rId230" location="summary" xr:uid="{00000000-0004-0000-0000-0000E5000000}"/>
    <hyperlink ref="C248" r:id="rId231" location="summary" xr:uid="{00000000-0004-0000-0000-0000E6000000}"/>
    <hyperlink ref="C249" r:id="rId232" location="summary" xr:uid="{00000000-0004-0000-0000-0000E7000000}"/>
    <hyperlink ref="C250" r:id="rId233" location="summary" xr:uid="{00000000-0004-0000-0000-0000E8000000}"/>
    <hyperlink ref="C251" r:id="rId234" location="summary" xr:uid="{00000000-0004-0000-0000-0000E9000000}"/>
    <hyperlink ref="C252" r:id="rId235" location="summary" xr:uid="{00000000-0004-0000-0000-0000EA000000}"/>
    <hyperlink ref="C253" r:id="rId236" location="summary" xr:uid="{00000000-0004-0000-0000-0000EB000000}"/>
    <hyperlink ref="C254" r:id="rId237" location="summary" xr:uid="{00000000-0004-0000-0000-0000EC000000}"/>
    <hyperlink ref="C256" r:id="rId238" location="summary" xr:uid="{00000000-0004-0000-0000-0000ED000000}"/>
    <hyperlink ref="C257" r:id="rId239" location="summary" xr:uid="{00000000-0004-0000-0000-0000EE000000}"/>
    <hyperlink ref="C258" r:id="rId240" location="summary" xr:uid="{00000000-0004-0000-0000-0000EF000000}"/>
    <hyperlink ref="C259" r:id="rId241" location="summary" xr:uid="{00000000-0004-0000-0000-0000F0000000}"/>
  </hyperlinks>
  <pageMargins left="0.25" right="0.25" top="0.75" bottom="0.75" header="0.3" footer="0.3"/>
  <pageSetup paperSize="9" scale="37" fitToWidth="3" fitToHeight="0" orientation="landscape" r:id="rId242"/>
  <legacyDrawing r:id="rId2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8"/>
  <sheetViews>
    <sheetView topLeftCell="A98" workbookViewId="0">
      <selection activeCell="A117" sqref="A117"/>
    </sheetView>
  </sheetViews>
  <sheetFormatPr defaultRowHeight="15"/>
  <cols>
    <col min="1" max="1" width="17.7109375" style="1" customWidth="1"/>
  </cols>
  <sheetData>
    <row r="1" spans="1:1">
      <c r="A1" s="1" t="s">
        <v>394</v>
      </c>
    </row>
    <row r="2" spans="1:1">
      <c r="A2" s="270" t="s">
        <v>751</v>
      </c>
    </row>
    <row r="3" spans="1:1">
      <c r="A3" s="270" t="s">
        <v>743</v>
      </c>
    </row>
    <row r="4" spans="1:1">
      <c r="A4" s="1" t="s">
        <v>481</v>
      </c>
    </row>
    <row r="5" spans="1:1">
      <c r="A5" s="1" t="s">
        <v>231</v>
      </c>
    </row>
    <row r="6" spans="1:1">
      <c r="A6" s="1" t="s">
        <v>464</v>
      </c>
    </row>
    <row r="7" spans="1:1">
      <c r="A7" s="270" t="s">
        <v>721</v>
      </c>
    </row>
    <row r="8" spans="1:1">
      <c r="A8" s="227" t="s">
        <v>507</v>
      </c>
    </row>
    <row r="9" spans="1:1">
      <c r="A9" s="1" t="s">
        <v>463</v>
      </c>
    </row>
    <row r="10" spans="1:1">
      <c r="A10" s="270" t="s">
        <v>740</v>
      </c>
    </row>
    <row r="11" spans="1:1">
      <c r="A11" s="1" t="s">
        <v>420</v>
      </c>
    </row>
    <row r="12" spans="1:1">
      <c r="A12" s="1" t="s">
        <v>441</v>
      </c>
    </row>
    <row r="13" spans="1:1">
      <c r="A13" s="270" t="s">
        <v>759</v>
      </c>
    </row>
    <row r="14" spans="1:1">
      <c r="A14" s="227" t="s">
        <v>510</v>
      </c>
    </row>
    <row r="15" spans="1:1">
      <c r="A15" s="1" t="s">
        <v>191</v>
      </c>
    </row>
    <row r="16" spans="1:1">
      <c r="A16" s="1" t="s">
        <v>446</v>
      </c>
    </row>
    <row r="17" spans="1:1">
      <c r="A17" s="1" t="s">
        <v>297</v>
      </c>
    </row>
    <row r="18" spans="1:1">
      <c r="A18" s="82" t="s">
        <v>152</v>
      </c>
    </row>
    <row r="19" spans="1:1">
      <c r="A19" s="1" t="s">
        <v>194</v>
      </c>
    </row>
    <row r="20" spans="1:1">
      <c r="A20" s="1" t="s">
        <v>262</v>
      </c>
    </row>
    <row r="21" spans="1:1">
      <c r="A21" s="1" t="s">
        <v>267</v>
      </c>
    </row>
    <row r="22" spans="1:1">
      <c r="A22" s="1" t="s">
        <v>200</v>
      </c>
    </row>
    <row r="23" spans="1:1">
      <c r="A23" s="1" t="s">
        <v>172</v>
      </c>
    </row>
    <row r="24" spans="1:1">
      <c r="A24" s="227" t="s">
        <v>513</v>
      </c>
    </row>
    <row r="25" spans="1:1">
      <c r="A25" s="82" t="s">
        <v>158</v>
      </c>
    </row>
    <row r="26" spans="1:1">
      <c r="A26" s="272" t="s">
        <v>804</v>
      </c>
    </row>
    <row r="27" spans="1:1">
      <c r="A27" s="1" t="s">
        <v>409</v>
      </c>
    </row>
    <row r="28" spans="1:1">
      <c r="A28" s="1" t="s">
        <v>199</v>
      </c>
    </row>
    <row r="29" spans="1:1">
      <c r="A29" s="227" t="s">
        <v>516</v>
      </c>
    </row>
    <row r="30" spans="1:1">
      <c r="A30" s="270" t="s">
        <v>712</v>
      </c>
    </row>
    <row r="31" spans="1:1">
      <c r="A31" s="1" t="s">
        <v>449</v>
      </c>
    </row>
    <row r="32" spans="1:1">
      <c r="A32" s="1" t="s">
        <v>314</v>
      </c>
    </row>
    <row r="33" spans="1:1">
      <c r="A33" s="1" t="s">
        <v>381</v>
      </c>
    </row>
    <row r="34" spans="1:1">
      <c r="A34" s="36" t="s">
        <v>181</v>
      </c>
    </row>
    <row r="35" spans="1:1">
      <c r="A35" s="1" t="s">
        <v>184</v>
      </c>
    </row>
    <row r="36" spans="1:1">
      <c r="A36" s="1" t="s">
        <v>263</v>
      </c>
    </row>
    <row r="37" spans="1:1">
      <c r="A37" s="272" t="s">
        <v>792</v>
      </c>
    </row>
    <row r="38" spans="1:1">
      <c r="A38" s="1" t="s">
        <v>468</v>
      </c>
    </row>
    <row r="39" spans="1:1">
      <c r="A39" s="1" t="s">
        <v>211</v>
      </c>
    </row>
    <row r="40" spans="1:1">
      <c r="A40" s="1" t="s">
        <v>340</v>
      </c>
    </row>
    <row r="41" spans="1:1">
      <c r="A41" s="270" t="s">
        <v>707</v>
      </c>
    </row>
    <row r="42" spans="1:1">
      <c r="A42" s="272" t="s">
        <v>761</v>
      </c>
    </row>
    <row r="43" spans="1:1">
      <c r="A43" s="1" t="s">
        <v>455</v>
      </c>
    </row>
    <row r="44" spans="1:1">
      <c r="A44" s="227" t="s">
        <v>545</v>
      </c>
    </row>
    <row r="45" spans="1:1">
      <c r="A45" s="226" t="s">
        <v>830</v>
      </c>
    </row>
    <row r="46" spans="1:1">
      <c r="A46" s="1" t="s">
        <v>426</v>
      </c>
    </row>
    <row r="47" spans="1:1">
      <c r="A47" s="270" t="s">
        <v>735</v>
      </c>
    </row>
    <row r="48" spans="1:1">
      <c r="A48" s="227" t="s">
        <v>519</v>
      </c>
    </row>
    <row r="49" spans="1:1">
      <c r="A49" s="270" t="s">
        <v>715</v>
      </c>
    </row>
    <row r="50" spans="1:1">
      <c r="A50" s="1" t="s">
        <v>474</v>
      </c>
    </row>
    <row r="51" spans="1:1">
      <c r="A51" s="1" t="s">
        <v>252</v>
      </c>
    </row>
    <row r="52" spans="1:1">
      <c r="A52" s="1" t="s">
        <v>304</v>
      </c>
    </row>
    <row r="53" spans="1:1">
      <c r="A53" s="270" t="s">
        <v>692</v>
      </c>
    </row>
    <row r="54" spans="1:1">
      <c r="A54" s="80" t="s">
        <v>188</v>
      </c>
    </row>
    <row r="55" spans="1:1">
      <c r="A55" s="270" t="s">
        <v>717</v>
      </c>
    </row>
    <row r="56" spans="1:1">
      <c r="A56" s="1" t="s">
        <v>265</v>
      </c>
    </row>
    <row r="57" spans="1:1">
      <c r="A57" s="272" t="s">
        <v>802</v>
      </c>
    </row>
    <row r="58" spans="1:1">
      <c r="A58" s="1" t="s">
        <v>133</v>
      </c>
    </row>
    <row r="59" spans="1:1">
      <c r="A59" s="1" t="s">
        <v>413</v>
      </c>
    </row>
    <row r="60" spans="1:1">
      <c r="A60" s="1" t="s">
        <v>486</v>
      </c>
    </row>
    <row r="61" spans="1:1">
      <c r="A61" s="272" t="s">
        <v>788</v>
      </c>
    </row>
    <row r="62" spans="1:1">
      <c r="A62" s="1" t="s">
        <v>346</v>
      </c>
    </row>
    <row r="63" spans="1:1">
      <c r="A63" s="227" t="s">
        <v>521</v>
      </c>
    </row>
    <row r="64" spans="1:1">
      <c r="A64" s="1" t="s">
        <v>301</v>
      </c>
    </row>
    <row r="65" spans="1:1">
      <c r="A65" s="270" t="s">
        <v>680</v>
      </c>
    </row>
    <row r="66" spans="1:1">
      <c r="A66" s="1" t="s">
        <v>197</v>
      </c>
    </row>
    <row r="67" spans="1:1">
      <c r="A67" s="1" t="s">
        <v>361</v>
      </c>
    </row>
    <row r="68" spans="1:1">
      <c r="A68" s="1" t="s">
        <v>298</v>
      </c>
    </row>
    <row r="69" spans="1:1">
      <c r="A69" s="270" t="s">
        <v>697</v>
      </c>
    </row>
    <row r="70" spans="1:1">
      <c r="A70" s="1" t="s">
        <v>279</v>
      </c>
    </row>
    <row r="71" spans="1:1">
      <c r="A71" s="270" t="s">
        <v>748</v>
      </c>
    </row>
    <row r="72" spans="1:1">
      <c r="A72" s="1" t="s">
        <v>141</v>
      </c>
    </row>
    <row r="73" spans="1:1">
      <c r="A73" s="270" t="s">
        <v>719</v>
      </c>
    </row>
    <row r="74" spans="1:1">
      <c r="A74" s="127" t="s">
        <v>227</v>
      </c>
    </row>
    <row r="75" spans="1:1">
      <c r="A75" s="1" t="s">
        <v>288</v>
      </c>
    </row>
    <row r="76" spans="1:1">
      <c r="A76" s="1" t="s">
        <v>276</v>
      </c>
    </row>
    <row r="77" spans="1:1">
      <c r="A77" s="227" t="s">
        <v>524</v>
      </c>
    </row>
    <row r="78" spans="1:1">
      <c r="A78" s="227" t="s">
        <v>526</v>
      </c>
    </row>
    <row r="79" spans="1:1">
      <c r="A79" s="1" t="s">
        <v>402</v>
      </c>
    </row>
    <row r="80" spans="1:1">
      <c r="A80" s="227" t="s">
        <v>529</v>
      </c>
    </row>
    <row r="81" spans="1:1">
      <c r="A81" s="1" t="s">
        <v>376</v>
      </c>
    </row>
    <row r="82" spans="1:1">
      <c r="A82" s="1" t="s">
        <v>390</v>
      </c>
    </row>
    <row r="83" spans="1:1">
      <c r="A83" s="272" t="s">
        <v>766</v>
      </c>
    </row>
    <row r="84" spans="1:1">
      <c r="A84" s="1" t="s">
        <v>469</v>
      </c>
    </row>
    <row r="85" spans="1:1">
      <c r="A85" s="1" t="s">
        <v>353</v>
      </c>
    </row>
    <row r="86" spans="1:1">
      <c r="A86" s="227" t="s">
        <v>532</v>
      </c>
    </row>
    <row r="87" spans="1:1">
      <c r="A87" s="272" t="s">
        <v>806</v>
      </c>
    </row>
    <row r="88" spans="1:1">
      <c r="A88" s="1" t="s">
        <v>153</v>
      </c>
    </row>
    <row r="89" spans="1:1">
      <c r="A89" s="272" t="s">
        <v>831</v>
      </c>
    </row>
    <row r="90" spans="1:1">
      <c r="A90" s="227" t="s">
        <v>536</v>
      </c>
    </row>
    <row r="91" spans="1:1">
      <c r="A91" s="1" t="s">
        <v>424</v>
      </c>
    </row>
    <row r="92" spans="1:1">
      <c r="A92" s="227" t="s">
        <v>538</v>
      </c>
    </row>
    <row r="93" spans="1:1">
      <c r="A93" s="1" t="s">
        <v>116</v>
      </c>
    </row>
    <row r="94" spans="1:1">
      <c r="A94" s="227" t="s">
        <v>541</v>
      </c>
    </row>
    <row r="95" spans="1:1">
      <c r="A95" s="1" t="s">
        <v>335</v>
      </c>
    </row>
    <row r="96" spans="1:1">
      <c r="A96" s="214" t="s">
        <v>491</v>
      </c>
    </row>
    <row r="97" spans="1:1">
      <c r="A97" s="214" t="s">
        <v>489</v>
      </c>
    </row>
    <row r="98" spans="1:1">
      <c r="A98" s="1" t="s">
        <v>256</v>
      </c>
    </row>
    <row r="99" spans="1:1">
      <c r="A99" s="226" t="s">
        <v>819</v>
      </c>
    </row>
    <row r="100" spans="1:1">
      <c r="A100" s="1" t="s">
        <v>362</v>
      </c>
    </row>
    <row r="101" spans="1:1">
      <c r="A101" s="1" t="s">
        <v>406</v>
      </c>
    </row>
    <row r="102" spans="1:1">
      <c r="A102" s="1" t="s">
        <v>437</v>
      </c>
    </row>
    <row r="103" spans="1:1">
      <c r="A103" s="227" t="s">
        <v>543</v>
      </c>
    </row>
    <row r="104" spans="1:1">
      <c r="A104" s="1" t="s">
        <v>392</v>
      </c>
    </row>
    <row r="105" spans="1:1">
      <c r="A105" s="146" t="s">
        <v>670</v>
      </c>
    </row>
    <row r="106" spans="1:1">
      <c r="A106" s="214" t="s">
        <v>501</v>
      </c>
    </row>
    <row r="107" spans="1:1">
      <c r="A107" s="146" t="s">
        <v>655</v>
      </c>
    </row>
    <row r="108" spans="1:1">
      <c r="A108" s="1" t="s">
        <v>293</v>
      </c>
    </row>
    <row r="109" spans="1:1">
      <c r="A109" s="1" t="s">
        <v>155</v>
      </c>
    </row>
    <row r="110" spans="1:1">
      <c r="A110" s="1" t="s">
        <v>386</v>
      </c>
    </row>
    <row r="111" spans="1:1">
      <c r="A111" s="1" t="s">
        <v>327</v>
      </c>
    </row>
    <row r="112" spans="1:1">
      <c r="A112" s="1" t="s">
        <v>215</v>
      </c>
    </row>
    <row r="113" spans="1:1">
      <c r="A113" s="1" t="s">
        <v>126</v>
      </c>
    </row>
    <row r="114" spans="1:1">
      <c r="A114" s="1" t="s">
        <v>430</v>
      </c>
    </row>
    <row r="115" spans="1:1">
      <c r="A115" s="272" t="s">
        <v>813</v>
      </c>
    </row>
    <row r="116" spans="1:1">
      <c r="A116" s="1" t="s">
        <v>208</v>
      </c>
    </row>
    <row r="117" spans="1:1">
      <c r="A117" s="82" t="s">
        <v>249</v>
      </c>
    </row>
    <row r="118" spans="1:1">
      <c r="A118" s="1" t="s">
        <v>470</v>
      </c>
    </row>
    <row r="119" spans="1:1">
      <c r="A119" s="272" t="s">
        <v>768</v>
      </c>
    </row>
    <row r="120" spans="1:1">
      <c r="A120" s="272" t="s">
        <v>821</v>
      </c>
    </row>
    <row r="121" spans="1:1">
      <c r="A121" s="227" t="s">
        <v>547</v>
      </c>
    </row>
    <row r="122" spans="1:1">
      <c r="A122" s="227" t="s">
        <v>550</v>
      </c>
    </row>
    <row r="123" spans="1:1">
      <c r="A123" s="227" t="s">
        <v>552</v>
      </c>
    </row>
    <row r="124" spans="1:1">
      <c r="A124" s="272" t="s">
        <v>825</v>
      </c>
    </row>
    <row r="125" spans="1:1">
      <c r="A125" s="1" t="s">
        <v>348</v>
      </c>
    </row>
    <row r="126" spans="1:1">
      <c r="A126" s="1" t="s">
        <v>433</v>
      </c>
    </row>
    <row r="127" spans="1:1">
      <c r="A127" s="146" t="s">
        <v>673</v>
      </c>
    </row>
    <row r="128" spans="1:1">
      <c r="A128" s="1" t="s">
        <v>222</v>
      </c>
    </row>
    <row r="129" spans="1:1">
      <c r="A129" s="1" t="s">
        <v>148</v>
      </c>
    </row>
    <row r="130" spans="1:1">
      <c r="A130" s="270" t="s">
        <v>737</v>
      </c>
    </row>
    <row r="131" spans="1:1">
      <c r="A131" s="1" t="s">
        <v>164</v>
      </c>
    </row>
    <row r="132" spans="1:1">
      <c r="A132" s="1" t="s">
        <v>365</v>
      </c>
    </row>
    <row r="133" spans="1:1">
      <c r="A133" s="214" t="s">
        <v>498</v>
      </c>
    </row>
    <row r="134" spans="1:1">
      <c r="A134" s="271" t="s">
        <v>728</v>
      </c>
    </row>
    <row r="135" spans="1:1">
      <c r="A135" s="1" t="s">
        <v>476</v>
      </c>
    </row>
    <row r="136" spans="1:1">
      <c r="A136" s="1" t="s">
        <v>144</v>
      </c>
    </row>
    <row r="137" spans="1:1">
      <c r="A137" s="1" t="s">
        <v>269</v>
      </c>
    </row>
    <row r="138" spans="1:1">
      <c r="A138" s="1" t="s">
        <v>460</v>
      </c>
    </row>
    <row r="139" spans="1:1">
      <c r="A139" s="1" t="s">
        <v>283</v>
      </c>
    </row>
    <row r="140" spans="1:1">
      <c r="A140" s="1" t="s">
        <v>367</v>
      </c>
    </row>
    <row r="141" spans="1:1">
      <c r="A141" s="1" t="s">
        <v>337</v>
      </c>
    </row>
    <row r="142" spans="1:1">
      <c r="A142" s="272" t="s">
        <v>835</v>
      </c>
    </row>
    <row r="143" spans="1:1">
      <c r="A143" s="1" t="s">
        <v>320</v>
      </c>
    </row>
    <row r="144" spans="1:1">
      <c r="A144" s="214" t="s">
        <v>499</v>
      </c>
    </row>
    <row r="145" spans="1:1">
      <c r="A145" s="227" t="s">
        <v>554</v>
      </c>
    </row>
    <row r="146" spans="1:1">
      <c r="A146" s="227" t="s">
        <v>557</v>
      </c>
    </row>
    <row r="147" spans="1:1">
      <c r="A147" s="1" t="s">
        <v>483</v>
      </c>
    </row>
    <row r="148" spans="1:1">
      <c r="A148" s="227" t="s">
        <v>560</v>
      </c>
    </row>
    <row r="149" spans="1:1">
      <c r="A149" s="227" t="s">
        <v>561</v>
      </c>
    </row>
    <row r="150" spans="1:1">
      <c r="A150" s="1" t="s">
        <v>479</v>
      </c>
    </row>
    <row r="151" spans="1:1">
      <c r="A151" s="272" t="s">
        <v>834</v>
      </c>
    </row>
    <row r="152" spans="1:1">
      <c r="A152" s="270" t="s">
        <v>726</v>
      </c>
    </row>
    <row r="153" spans="1:1">
      <c r="A153" s="1" t="s">
        <v>415</v>
      </c>
    </row>
    <row r="154" spans="1:1">
      <c r="A154" s="146" t="s">
        <v>667</v>
      </c>
    </row>
    <row r="155" spans="1:1">
      <c r="A155" s="270" t="s">
        <v>723</v>
      </c>
    </row>
    <row r="156" spans="1:1">
      <c r="A156" s="227" t="s">
        <v>564</v>
      </c>
    </row>
    <row r="157" spans="1:1">
      <c r="A157" s="1" t="s">
        <v>316</v>
      </c>
    </row>
    <row r="158" spans="1:1">
      <c r="A158" s="270" t="s">
        <v>657</v>
      </c>
    </row>
    <row r="159" spans="1:1">
      <c r="A159" s="1" t="s">
        <v>203</v>
      </c>
    </row>
    <row r="160" spans="1:1">
      <c r="A160" s="80" t="s">
        <v>244</v>
      </c>
    </row>
    <row r="161" spans="1:1">
      <c r="A161" s="270" t="s">
        <v>678</v>
      </c>
    </row>
    <row r="162" spans="1:1">
      <c r="A162" s="227" t="s">
        <v>565</v>
      </c>
    </row>
    <row r="163" spans="1:1">
      <c r="A163" s="227" t="s">
        <v>567</v>
      </c>
    </row>
    <row r="164" spans="1:1">
      <c r="A164" s="1" t="s">
        <v>404</v>
      </c>
    </row>
    <row r="165" spans="1:1">
      <c r="A165" s="1" t="s">
        <v>307</v>
      </c>
    </row>
    <row r="166" spans="1:1">
      <c r="A166" s="1" t="s">
        <v>395</v>
      </c>
    </row>
    <row r="167" spans="1:1">
      <c r="A167" s="1" t="s">
        <v>466</v>
      </c>
    </row>
    <row r="168" spans="1:1">
      <c r="A168" s="1" t="s">
        <v>358</v>
      </c>
    </row>
    <row r="169" spans="1:1">
      <c r="A169" s="272" t="s">
        <v>808</v>
      </c>
    </row>
    <row r="170" spans="1:1">
      <c r="A170" s="1" t="s">
        <v>281</v>
      </c>
    </row>
    <row r="171" spans="1:1">
      <c r="A171" s="1" t="s">
        <v>332</v>
      </c>
    </row>
    <row r="172" spans="1:1">
      <c r="A172" s="227" t="s">
        <v>569</v>
      </c>
    </row>
    <row r="173" spans="1:1">
      <c r="A173" s="272" t="s">
        <v>779</v>
      </c>
    </row>
    <row r="174" spans="1:1">
      <c r="A174" s="272" t="s">
        <v>800</v>
      </c>
    </row>
    <row r="175" spans="1:1">
      <c r="A175" s="227" t="s">
        <v>571</v>
      </c>
    </row>
    <row r="176" spans="1:1">
      <c r="A176" s="272" t="s">
        <v>823</v>
      </c>
    </row>
    <row r="177" spans="1:1">
      <c r="A177" s="80" t="s">
        <v>838</v>
      </c>
    </row>
    <row r="178" spans="1:1">
      <c r="A178" s="270" t="s">
        <v>699</v>
      </c>
    </row>
    <row r="179" spans="1:1">
      <c r="A179" s="272" t="s">
        <v>832</v>
      </c>
    </row>
    <row r="180" spans="1:1">
      <c r="A180" s="1" t="s">
        <v>129</v>
      </c>
    </row>
    <row r="181" spans="1:1">
      <c r="A181" s="284" t="s">
        <v>310</v>
      </c>
    </row>
    <row r="182" spans="1:1">
      <c r="A182" s="227" t="s">
        <v>573</v>
      </c>
    </row>
    <row r="183" spans="1:1">
      <c r="A183" s="285" t="s">
        <v>662</v>
      </c>
    </row>
    <row r="184" spans="1:1">
      <c r="A184" s="284" t="s">
        <v>488</v>
      </c>
    </row>
    <row r="185" spans="1:1">
      <c r="A185" s="216" t="s">
        <v>506</v>
      </c>
    </row>
    <row r="186" spans="1:1">
      <c r="A186" s="285" t="s">
        <v>746</v>
      </c>
    </row>
    <row r="187" spans="1:1">
      <c r="A187" s="283" t="s">
        <v>576</v>
      </c>
    </row>
    <row r="188" spans="1:1">
      <c r="A188" s="216" t="s">
        <v>503</v>
      </c>
    </row>
    <row r="189" spans="1:1">
      <c r="A189" s="284" t="s">
        <v>224</v>
      </c>
    </row>
    <row r="190" spans="1:1">
      <c r="A190" s="284" t="s">
        <v>417</v>
      </c>
    </row>
    <row r="191" spans="1:1">
      <c r="A191" s="1" t="s">
        <v>347</v>
      </c>
    </row>
    <row r="192" spans="1:1">
      <c r="A192" s="1" t="s">
        <v>311</v>
      </c>
    </row>
    <row r="193" spans="1:1">
      <c r="A193" s="270" t="s">
        <v>694</v>
      </c>
    </row>
    <row r="194" spans="1:1">
      <c r="A194" s="272" t="s">
        <v>829</v>
      </c>
    </row>
    <row r="195" spans="1:1">
      <c r="A195" s="1" t="s">
        <v>189</v>
      </c>
    </row>
    <row r="196" spans="1:1">
      <c r="A196" s="227" t="s">
        <v>578</v>
      </c>
    </row>
    <row r="197" spans="1:1">
      <c r="A197" s="272" t="s">
        <v>833</v>
      </c>
    </row>
    <row r="198" spans="1:1">
      <c r="A198" s="227" t="s">
        <v>580</v>
      </c>
    </row>
    <row r="199" spans="1:1">
      <c r="A199" s="214" t="s">
        <v>500</v>
      </c>
    </row>
    <row r="200" spans="1:1">
      <c r="A200" s="272" t="s">
        <v>774</v>
      </c>
    </row>
    <row r="201" spans="1:1">
      <c r="A201" s="1" t="s">
        <v>138</v>
      </c>
    </row>
    <row r="202" spans="1:1">
      <c r="A202" s="227" t="s">
        <v>582</v>
      </c>
    </row>
    <row r="203" spans="1:1">
      <c r="A203" s="1" t="s">
        <v>290</v>
      </c>
    </row>
    <row r="204" spans="1:1">
      <c r="A204" s="1" t="s">
        <v>190</v>
      </c>
    </row>
    <row r="205" spans="1:1">
      <c r="A205" s="1" t="s">
        <v>242</v>
      </c>
    </row>
    <row r="206" spans="1:1">
      <c r="A206" s="227" t="s">
        <v>584</v>
      </c>
    </row>
    <row r="207" spans="1:1">
      <c r="A207" s="272" t="s">
        <v>764</v>
      </c>
    </row>
    <row r="208" spans="1:1">
      <c r="A208" s="1" t="s">
        <v>236</v>
      </c>
    </row>
    <row r="209" spans="1:1">
      <c r="A209" s="270" t="s">
        <v>732</v>
      </c>
    </row>
    <row r="210" spans="1:1">
      <c r="A210" s="227" t="s">
        <v>587</v>
      </c>
    </row>
    <row r="211" spans="1:1">
      <c r="A211" s="227" t="s">
        <v>589</v>
      </c>
    </row>
    <row r="212" spans="1:1">
      <c r="A212" s="1" t="s">
        <v>255</v>
      </c>
    </row>
    <row r="213" spans="1:1">
      <c r="A213" s="272" t="s">
        <v>824</v>
      </c>
    </row>
    <row r="214" spans="1:1">
      <c r="A214" s="82" t="s">
        <v>163</v>
      </c>
    </row>
    <row r="215" spans="1:1">
      <c r="A215" s="270" t="s">
        <v>730</v>
      </c>
    </row>
    <row r="216" spans="1:1">
      <c r="A216" s="1" t="s">
        <v>234</v>
      </c>
    </row>
    <row r="217" spans="1:1">
      <c r="A217" s="227" t="s">
        <v>591</v>
      </c>
    </row>
    <row r="218" spans="1:1">
      <c r="A218" s="272" t="s">
        <v>790</v>
      </c>
    </row>
    <row r="219" spans="1:1">
      <c r="A219" s="1" t="s">
        <v>161</v>
      </c>
    </row>
    <row r="220" spans="1:1">
      <c r="A220" s="214" t="s">
        <v>492</v>
      </c>
    </row>
    <row r="221" spans="1:1">
      <c r="A221" s="214" t="s">
        <v>502</v>
      </c>
    </row>
    <row r="222" spans="1:1">
      <c r="A222" s="214" t="s">
        <v>494</v>
      </c>
    </row>
    <row r="223" spans="1:1">
      <c r="A223" s="227" t="s">
        <v>594</v>
      </c>
    </row>
    <row r="224" spans="1:1">
      <c r="A224" s="227" t="s">
        <v>597</v>
      </c>
    </row>
    <row r="225" spans="1:1">
      <c r="A225" s="1" t="s">
        <v>214</v>
      </c>
    </row>
    <row r="226" spans="1:1">
      <c r="A226" s="272" t="s">
        <v>810</v>
      </c>
    </row>
    <row r="227" spans="1:1">
      <c r="A227" s="227" t="s">
        <v>599</v>
      </c>
    </row>
    <row r="228" spans="1:1">
      <c r="A228" s="1" t="s">
        <v>422</v>
      </c>
    </row>
    <row r="229" spans="1:1">
      <c r="A229" s="1" t="s">
        <v>343</v>
      </c>
    </row>
    <row r="230" spans="1:1">
      <c r="A230" s="1" t="s">
        <v>270</v>
      </c>
    </row>
    <row r="231" spans="1:1">
      <c r="A231" s="227" t="s">
        <v>601</v>
      </c>
    </row>
    <row r="232" spans="1:1">
      <c r="A232" s="227" t="s">
        <v>604</v>
      </c>
    </row>
    <row r="233" spans="1:1">
      <c r="A233" s="227" t="s">
        <v>607</v>
      </c>
    </row>
    <row r="234" spans="1:1">
      <c r="A234" s="227" t="s">
        <v>609</v>
      </c>
    </row>
    <row r="235" spans="1:1">
      <c r="A235" s="146" t="s">
        <v>690</v>
      </c>
    </row>
    <row r="236" spans="1:1">
      <c r="A236" s="270" t="s">
        <v>710</v>
      </c>
    </row>
    <row r="237" spans="1:1">
      <c r="A237" s="272" t="s">
        <v>794</v>
      </c>
    </row>
    <row r="238" spans="1:1">
      <c r="A238" s="1" t="s">
        <v>472</v>
      </c>
    </row>
    <row r="239" spans="1:1">
      <c r="A239" s="272" t="s">
        <v>815</v>
      </c>
    </row>
    <row r="240" spans="1:1">
      <c r="A240" s="1" t="s">
        <v>273</v>
      </c>
    </row>
    <row r="241" spans="1:1">
      <c r="A241" s="227" t="s">
        <v>611</v>
      </c>
    </row>
    <row r="242" spans="1:1">
      <c r="A242" s="1" t="s">
        <v>384</v>
      </c>
    </row>
    <row r="243" spans="1:1">
      <c r="A243" s="1" t="s">
        <v>303</v>
      </c>
    </row>
    <row r="244" spans="1:1">
      <c r="A244" s="227" t="s">
        <v>613</v>
      </c>
    </row>
    <row r="245" spans="1:1">
      <c r="A245" s="1" t="s">
        <v>220</v>
      </c>
    </row>
    <row r="246" spans="1:1">
      <c r="A246" s="272" t="s">
        <v>776</v>
      </c>
    </row>
    <row r="247" spans="1:1">
      <c r="A247" s="227" t="s">
        <v>616</v>
      </c>
    </row>
    <row r="248" spans="1:1">
      <c r="A248" s="226" t="s">
        <v>772</v>
      </c>
    </row>
    <row r="249" spans="1:1">
      <c r="A249" s="1" t="s">
        <v>457</v>
      </c>
    </row>
    <row r="250" spans="1:1">
      <c r="A250" s="270" t="s">
        <v>687</v>
      </c>
    </row>
    <row r="251" spans="1:1">
      <c r="A251" s="272" t="s">
        <v>798</v>
      </c>
    </row>
    <row r="252" spans="1:1">
      <c r="A252" s="270" t="s">
        <v>685</v>
      </c>
    </row>
    <row r="253" spans="1:1">
      <c r="A253" s="272" t="s">
        <v>826</v>
      </c>
    </row>
    <row r="254" spans="1:1">
      <c r="A254" s="226" t="s">
        <v>827</v>
      </c>
    </row>
    <row r="255" spans="1:1">
      <c r="A255" s="1" t="s">
        <v>331</v>
      </c>
    </row>
    <row r="256" spans="1:1">
      <c r="A256" s="1" t="s">
        <v>388</v>
      </c>
    </row>
    <row r="257" spans="1:1">
      <c r="A257" s="127" t="s">
        <v>176</v>
      </c>
    </row>
    <row r="258" spans="1:1">
      <c r="A258" s="272" t="s">
        <v>828</v>
      </c>
    </row>
    <row r="259" spans="1:1">
      <c r="A259" s="1" t="s">
        <v>487</v>
      </c>
    </row>
    <row r="260" spans="1:1">
      <c r="A260" s="227" t="s">
        <v>618</v>
      </c>
    </row>
    <row r="261" spans="1:1">
      <c r="A261" s="1" t="s">
        <v>453</v>
      </c>
    </row>
    <row r="262" spans="1:1">
      <c r="A262" s="146" t="s">
        <v>704</v>
      </c>
    </row>
    <row r="263" spans="1:1">
      <c r="A263" s="1" t="s">
        <v>400</v>
      </c>
    </row>
    <row r="264" spans="1:1">
      <c r="A264" s="1" t="s">
        <v>286</v>
      </c>
    </row>
    <row r="265" spans="1:1">
      <c r="A265" s="1" t="s">
        <v>350</v>
      </c>
    </row>
    <row r="266" spans="1:1">
      <c r="A266" s="1" t="s">
        <v>371</v>
      </c>
    </row>
    <row r="267" spans="1:1">
      <c r="A267" s="227" t="s">
        <v>620</v>
      </c>
    </row>
    <row r="268" spans="1:1">
      <c r="A268" s="270" t="s">
        <v>675</v>
      </c>
    </row>
    <row r="269" spans="1:1">
      <c r="A269" s="227" t="s">
        <v>622</v>
      </c>
    </row>
    <row r="270" spans="1:1">
      <c r="A270" s="1" t="s">
        <v>122</v>
      </c>
    </row>
    <row r="271" spans="1:1">
      <c r="A271" s="146" t="s">
        <v>661</v>
      </c>
    </row>
    <row r="272" spans="1:1">
      <c r="A272" s="1" t="s">
        <v>239</v>
      </c>
    </row>
    <row r="273" spans="1:1">
      <c r="A273" s="1" t="s">
        <v>223</v>
      </c>
    </row>
    <row r="274" spans="1:1">
      <c r="A274" s="1" t="s">
        <v>360</v>
      </c>
    </row>
    <row r="275" spans="1:1">
      <c r="A275" s="227" t="s">
        <v>627</v>
      </c>
    </row>
    <row r="276" spans="1:1">
      <c r="A276" s="127" t="s">
        <v>178</v>
      </c>
    </row>
    <row r="277" spans="1:1">
      <c r="A277" s="1" t="s">
        <v>428</v>
      </c>
    </row>
    <row r="278" spans="1:1">
      <c r="A278" s="1" t="s">
        <v>209</v>
      </c>
    </row>
    <row r="279" spans="1:1">
      <c r="A279" s="1" t="s">
        <v>398</v>
      </c>
    </row>
    <row r="280" spans="1:1">
      <c r="A280" s="1" t="s">
        <v>484</v>
      </c>
    </row>
    <row r="281" spans="1:1">
      <c r="A281" s="270" t="s">
        <v>652</v>
      </c>
    </row>
    <row r="282" spans="1:1">
      <c r="A282" s="1" t="s">
        <v>167</v>
      </c>
    </row>
    <row r="283" spans="1:1">
      <c r="A283" s="1" t="s">
        <v>216</v>
      </c>
    </row>
    <row r="284" spans="1:1">
      <c r="A284" s="1" t="s">
        <v>443</v>
      </c>
    </row>
    <row r="285" spans="1:1">
      <c r="A285" s="270" t="s">
        <v>754</v>
      </c>
    </row>
    <row r="286" spans="1:1">
      <c r="A286" s="214" t="s">
        <v>496</v>
      </c>
    </row>
    <row r="287" spans="1:1">
      <c r="A287" s="1" t="s">
        <v>379</v>
      </c>
    </row>
    <row r="288" spans="1:1">
      <c r="A288" s="1" t="s">
        <v>329</v>
      </c>
    </row>
    <row r="289" spans="1:1">
      <c r="A289" s="1" t="s">
        <v>321</v>
      </c>
    </row>
    <row r="290" spans="1:1">
      <c r="A290" s="1" t="s">
        <v>185</v>
      </c>
    </row>
    <row r="291" spans="1:1">
      <c r="A291" s="1" t="s">
        <v>175</v>
      </c>
    </row>
    <row r="292" spans="1:1">
      <c r="A292" s="227" t="s">
        <v>629</v>
      </c>
    </row>
    <row r="293" spans="1:1">
      <c r="A293" s="272" t="s">
        <v>796</v>
      </c>
    </row>
    <row r="294" spans="1:1">
      <c r="A294" s="214" t="s">
        <v>495</v>
      </c>
    </row>
    <row r="295" spans="1:1">
      <c r="A295" s="227" t="s">
        <v>632</v>
      </c>
    </row>
    <row r="296" spans="1:1">
      <c r="A296" s="1" t="s">
        <v>201</v>
      </c>
    </row>
    <row r="297" spans="1:1">
      <c r="A297" s="270" t="s">
        <v>701</v>
      </c>
    </row>
    <row r="298" spans="1:1">
      <c r="A298" s="272" t="s">
        <v>786</v>
      </c>
    </row>
    <row r="299" spans="1:1">
      <c r="A299" s="272" t="s">
        <v>817</v>
      </c>
    </row>
    <row r="300" spans="1:1">
      <c r="A300" s="272" t="s">
        <v>836</v>
      </c>
    </row>
    <row r="301" spans="1:1">
      <c r="A301" s="227" t="s">
        <v>634</v>
      </c>
    </row>
    <row r="302" spans="1:1">
      <c r="A302" s="1" t="s">
        <v>373</v>
      </c>
    </row>
    <row r="303" spans="1:1">
      <c r="A303" s="1" t="s">
        <v>210</v>
      </c>
    </row>
    <row r="304" spans="1:1">
      <c r="A304" s="227" t="s">
        <v>637</v>
      </c>
    </row>
    <row r="305" spans="1:1">
      <c r="A305" s="146" t="s">
        <v>665</v>
      </c>
    </row>
    <row r="306" spans="1:1">
      <c r="A306" s="272" t="s">
        <v>781</v>
      </c>
    </row>
    <row r="307" spans="1:1">
      <c r="A307" s="227" t="s">
        <v>639</v>
      </c>
    </row>
    <row r="308" spans="1:1">
      <c r="A308" s="1" t="s">
        <v>465</v>
      </c>
    </row>
    <row r="309" spans="1:1">
      <c r="A309" s="1" t="s">
        <v>237</v>
      </c>
    </row>
    <row r="310" spans="1:1">
      <c r="A310" s="227" t="s">
        <v>641</v>
      </c>
    </row>
    <row r="311" spans="1:1">
      <c r="A311" s="1" t="s">
        <v>325</v>
      </c>
    </row>
    <row r="312" spans="1:1">
      <c r="A312" s="1" t="s">
        <v>294</v>
      </c>
    </row>
    <row r="313" spans="1:1">
      <c r="A313" s="1" t="s">
        <v>202</v>
      </c>
    </row>
    <row r="314" spans="1:1">
      <c r="A314" s="272" t="s">
        <v>783</v>
      </c>
    </row>
    <row r="315" spans="1:1">
      <c r="A315" s="1" t="s">
        <v>221</v>
      </c>
    </row>
    <row r="316" spans="1:1">
      <c r="A316" s="227" t="s">
        <v>643</v>
      </c>
    </row>
    <row r="317" spans="1:1">
      <c r="A317" s="270" t="s">
        <v>683</v>
      </c>
    </row>
    <row r="318" spans="1:1">
      <c r="A318" s="270" t="s">
        <v>757</v>
      </c>
    </row>
    <row r="319" spans="1:1">
      <c r="A319" s="227" t="s">
        <v>645</v>
      </c>
    </row>
    <row r="320" spans="1:1">
      <c r="A320" s="1" t="s">
        <v>356</v>
      </c>
    </row>
    <row r="321" spans="1:1">
      <c r="A321" s="214" t="s">
        <v>497</v>
      </c>
    </row>
    <row r="322" spans="1:1">
      <c r="A322" s="1" t="s">
        <v>275</v>
      </c>
    </row>
    <row r="323" spans="1:1">
      <c r="A323" s="1" t="s">
        <v>336</v>
      </c>
    </row>
    <row r="324" spans="1:1">
      <c r="A324" s="1" t="s">
        <v>440</v>
      </c>
    </row>
    <row r="325" spans="1:1">
      <c r="A325" s="227" t="s">
        <v>648</v>
      </c>
    </row>
    <row r="326" spans="1:1">
      <c r="A326" s="1" t="s">
        <v>205</v>
      </c>
    </row>
    <row r="327" spans="1:1">
      <c r="A327" s="146" t="s">
        <v>659</v>
      </c>
    </row>
    <row r="328" spans="1:1">
      <c r="A328" s="1" t="s">
        <v>478</v>
      </c>
    </row>
    <row r="329" spans="1:1">
      <c r="A329" s="1" t="s">
        <v>259</v>
      </c>
    </row>
    <row r="330" spans="1:1">
      <c r="A330" s="227" t="s">
        <v>650</v>
      </c>
    </row>
    <row r="331" spans="1:1">
      <c r="A331" s="272" t="s">
        <v>770</v>
      </c>
    </row>
    <row r="332" spans="1:1">
      <c r="A332" s="214" t="s">
        <v>490</v>
      </c>
    </row>
    <row r="333" spans="1:1">
      <c r="A333" s="1" t="s">
        <v>246</v>
      </c>
    </row>
    <row r="334" spans="1:1">
      <c r="A334" s="1" t="s">
        <v>423</v>
      </c>
    </row>
    <row r="335" spans="1:1">
      <c r="A335" s="1" t="s">
        <v>419</v>
      </c>
    </row>
    <row r="338" spans="1:1">
      <c r="A338" s="35"/>
    </row>
  </sheetData>
  <sortState ref="A1:A339">
    <sortCondition ref="A1"/>
  </sortState>
  <conditionalFormatting sqref="A302 A324 A330 A333 A340:A1048576 A191:A275 A1:A180 A182">
    <cfRule type="duplicateValues" dxfId="12" priority="9"/>
    <cfRule type="duplicateValues" dxfId="11" priority="10"/>
    <cfRule type="duplicateValues" dxfId="10" priority="11"/>
  </conditionalFormatting>
  <conditionalFormatting sqref="A302 A324 A330 A333 A340:A1048576 A191:A296 A1:A180 A182">
    <cfRule type="duplicateValues" dxfId="9" priority="12"/>
  </conditionalFormatting>
  <conditionalFormatting sqref="A191:A250">
    <cfRule type="duplicateValues" dxfId="8" priority="13"/>
  </conditionalFormatting>
  <conditionalFormatting sqref="A181">
    <cfRule type="duplicateValues" dxfId="7" priority="8"/>
  </conditionalFormatting>
  <conditionalFormatting sqref="A183">
    <cfRule type="duplicateValues" dxfId="6" priority="7"/>
  </conditionalFormatting>
  <conditionalFormatting sqref="A184">
    <cfRule type="duplicateValues" dxfId="5" priority="6"/>
  </conditionalFormatting>
  <conditionalFormatting sqref="A185">
    <cfRule type="duplicateValues" dxfId="4" priority="5"/>
  </conditionalFormatting>
  <conditionalFormatting sqref="A186:A187">
    <cfRule type="duplicateValues" dxfId="3" priority="4"/>
  </conditionalFormatting>
  <conditionalFormatting sqref="A190">
    <cfRule type="duplicateValues" dxfId="2" priority="3"/>
  </conditionalFormatting>
  <conditionalFormatting sqref="A188">
    <cfRule type="duplicateValues" dxfId="1" priority="2"/>
  </conditionalFormatting>
  <conditionalFormatting sqref="A18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сортована загальна таблиця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Karpyak</dc:creator>
  <cp:lastModifiedBy>Andriy Karpyak</cp:lastModifiedBy>
  <dcterms:created xsi:type="dcterms:W3CDTF">2021-11-07T21:28:11Z</dcterms:created>
  <dcterms:modified xsi:type="dcterms:W3CDTF">2022-05-15T17:15:41Z</dcterms:modified>
</cp:coreProperties>
</file>