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it-taxes\input\"/>
    </mc:Choice>
  </mc:AlternateContent>
  <xr:revisionPtr revIDLastSave="0" documentId="13_ncr:1_{3EE80741-7C1D-4955-BD93-1C9DC9FFAFBB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2" i="1"/>
  <c r="AL1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G34" i="1"/>
  <c r="AG18" i="1"/>
  <c r="AG23" i="1"/>
  <c r="AG26" i="1"/>
  <c r="AG19" i="1"/>
  <c r="AG21" i="1"/>
  <c r="AG29" i="1"/>
  <c r="AG17" i="1"/>
  <c r="AG20" i="1"/>
  <c r="AG24" i="1"/>
  <c r="AG30" i="1"/>
  <c r="AG22" i="1"/>
  <c r="AG15" i="1"/>
  <c r="AG25" i="1"/>
  <c r="AG12" i="1"/>
  <c r="AG28" i="1"/>
  <c r="AG27" i="1"/>
  <c r="AG16" i="1"/>
  <c r="AG14" i="1"/>
  <c r="AG13" i="1"/>
  <c r="AG8" i="1"/>
  <c r="AG7" i="1"/>
  <c r="AG6" i="1"/>
  <c r="AG9" i="1"/>
  <c r="AG5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Anastasiya Karpyak</author>
  </authors>
  <commentList>
    <comment ref="AJ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Anastasiya Karpyak:</t>
        </r>
        <r>
          <rPr>
            <sz val="9"/>
            <color indexed="81"/>
            <rFont val="Tahoma"/>
            <family val="2"/>
          </rPr>
          <t xml:space="preserve">
по 2 міста мають однакову позицію</t>
        </r>
      </text>
    </comment>
  </commentList>
</comments>
</file>

<file path=xl/sharedStrings.xml><?xml version="1.0" encoding="utf-8"?>
<sst xmlns="http://schemas.openxmlformats.org/spreadsheetml/2006/main" count="82" uniqueCount="69">
  <si>
    <t>Регіон</t>
  </si>
  <si>
    <t>Телекомунікації (електрозв'язок)</t>
  </si>
  <si>
    <t>Надходження</t>
  </si>
  <si>
    <t>На мешканця</t>
  </si>
  <si>
    <t>Юридичні особи</t>
  </si>
  <si>
    <t>Фізичні особи</t>
  </si>
  <si>
    <t>КВЕД-2005: Дiяльнiсть у сферi iнформатизацiї</t>
  </si>
  <si>
    <t>Надання інформаційних послуг</t>
  </si>
  <si>
    <t>Комп'ютерне програмування, консультування та пов'язана з ними діяльність</t>
  </si>
  <si>
    <t>ЦЕНТРАЛЬНЕ МУ ДПС ПО РОБОТІ З ВПП</t>
  </si>
  <si>
    <t>ГУ ДПС У М.КИЄВІ</t>
  </si>
  <si>
    <t>ГУ ДПС У ДНІПРОПЕТРОВСЬКІЙ ОБЛ.</t>
  </si>
  <si>
    <t>ГУ ДПС В ОДЕСЬКІЙ ОБЛАСТІ</t>
  </si>
  <si>
    <t>ГУ ДПС У ЛЬВІВСЬКІЙ ОБЛАСТІ</t>
  </si>
  <si>
    <t>ГУ ДПС У ХАРКІВСЬКІЙ ОБЛАСТІ</t>
  </si>
  <si>
    <t>ГУ ДПС У КИЇВСЬКІЙ ОБЛАСТІ</t>
  </si>
  <si>
    <t>ПІВДЕННЕ МУ ДПС ПО РОБОТІ З ВПП</t>
  </si>
  <si>
    <t>ГУ ДПС У ПОЛТАВСЬКІЙ ОБЛАСТІ</t>
  </si>
  <si>
    <t>ГУ ДПС У ЗАПОРІЗЬКІЙ ОБЛАСТІ</t>
  </si>
  <si>
    <t>ГУ ДПС У ДОНЕЦЬКІЙ ОБЛАСТІ</t>
  </si>
  <si>
    <t>ГУ ДПС У ВІННИЦЬКІЙ ОБЛАСТІ</t>
  </si>
  <si>
    <t>ГУ ДПС У МИКОЛАЇВСЬКІЙ ОБЛАСТІ</t>
  </si>
  <si>
    <t>ГУ ДПС У ЖИТОМИРСЬКІЙ ОБЛАСТІ</t>
  </si>
  <si>
    <t>ГУ ДПС В ІВАНО-ФРАНКІВСЬКІЙ ОБЛАСТІ</t>
  </si>
  <si>
    <t>ГУ ДПС У ХМЕЛЬНИЦЬКІЙ ОБЛАСТІ</t>
  </si>
  <si>
    <t>ГУ ДПС У ХЕРСОНСЬКІЙ ОБЛАСТІ, АР КРИМ ТА М.СЕВАСТОПОЛІ (ВЕЗ КРИМ)</t>
  </si>
  <si>
    <t>ГУ ДПС У ЧЕРНІГІВСЬКІЙ ОБЛАСТІ</t>
  </si>
  <si>
    <t>ГУ ДПС У ВОЛИНСЬКІЙ ОБЛАСТІ</t>
  </si>
  <si>
    <t>ГУ ДПС У СУМСЬКІЙ ОБЛАСТІ</t>
  </si>
  <si>
    <t>ГУ ДПС У ЗАКАРПАТСЬКІЙ ОБЛАСТІ</t>
  </si>
  <si>
    <t>ГУ ДПС У ТЕРНОПІЛЬСЬКІЙ ОБЛАСТІ</t>
  </si>
  <si>
    <t>ГУ ДПС У ЧЕРНІВЕЦЬКІЙ ОБЛАСТІ</t>
  </si>
  <si>
    <t>ГУ ДПС У ЧЕРКАСЬКІЙ ОБЛАСТІ</t>
  </si>
  <si>
    <t>ГУ ДПС У РІВНЕНСЬКІЙ ОБЛАСТІ</t>
  </si>
  <si>
    <t>ГУ ДПС У КІРОВОГРАДСЬКІЙ ОБЛАСТІ</t>
  </si>
  <si>
    <t>ГУ ДПС У ЛУГАНСЬКІЙ ОБЛАСТІ</t>
  </si>
  <si>
    <t>ОФІС ВПП</t>
  </si>
  <si>
    <t>СХІДНЕЕ МУ ДПС ПО РОБОТІ З ВПП</t>
  </si>
  <si>
    <t>ЗАХІДНЕ МУ ДПС ПО РОБОТІ З ВПП</t>
  </si>
  <si>
    <t>https://map.tax.gov.ua/main</t>
  </si>
  <si>
    <t>РАЗОМ ІТ-кведи</t>
  </si>
  <si>
    <t>Податки на мешканця ІТ-кведи</t>
  </si>
  <si>
    <t>Сімферополь</t>
  </si>
  <si>
    <t>2021 Розрахункова кількість ІТ-фахівців , осіб. Базуючись на даних податкових надходжень та ЄДР</t>
  </si>
  <si>
    <t>Кількість ЗВО з ІТ-спеціаольностями</t>
  </si>
  <si>
    <t>Медіанний дохід Middle software engineer, дол</t>
  </si>
  <si>
    <t>IT Ukraine report 2021</t>
  </si>
  <si>
    <t>121 Інженерія програмного забезпечення</t>
  </si>
  <si>
    <t>125 Кібербезпека</t>
  </si>
  <si>
    <t>126 Інформаційні системи та технології</t>
  </si>
  <si>
    <t>122 Комп'ютерні науки</t>
  </si>
  <si>
    <t>Комп'ютерна інженерія</t>
  </si>
  <si>
    <t>Системний аналіз</t>
  </si>
  <si>
    <t>Прикладна математика</t>
  </si>
  <si>
    <t>сумарна кількість ІТ-спеціальностей в регіоні</t>
  </si>
  <si>
    <t>якість освіти суб’єктивне враження ІТ-спеціалістів, які мешкають у цьому місті, щодо якості освіти (оцінки з опитування ІТ-спеціалістів, що проживають в місті, за 5-бальною шкалою, вересень 2020 року). https://dou.ua/lenta/articles/ratings-best-cities-2020/</t>
  </si>
  <si>
    <t>сумарна кількість закладів вищої освіти</t>
  </si>
  <si>
    <t>Сумарний ранг по категорії освіта</t>
  </si>
  <si>
    <t xml:space="preserve">Медіанні зарплати ІТ спеціалістів, у.о. на місяць за даними літнього опитування ДОУ, </t>
  </si>
  <si>
    <t>Рівень зарплат ІТ-спеціалістів*</t>
  </si>
  <si>
    <t>Кількість вакансій розміщених на DOU за 2019-2020</t>
  </si>
  <si>
    <t>Кількість ІТ-компаній, які розміщували на DOU вакансії за останні 2 роки</t>
  </si>
  <si>
    <t>Кількість випускників-бакалаврів 2020  (3 ст) https://brdo.com.ua/wp-content/uploads/2021/02/Analiz_IT_osvity_u_vyshah_Ukrai-ny_Print.pdf?fbclid=IwAR3Zsk5iy5ovqBPCqFPE8sTEAD76Y35zsPGHqlZb596CzsJb3k194KyZOBs</t>
  </si>
  <si>
    <t>% ІТ-випусників в регіоні від загальної кількості ІТ-випускників https://brdo.com.ua/wp-content/uploads/2021/02/Analiz_IT_osvity_u_vyshah_Ukrai-ny_Print.pdf?fbclid=IwAR3Zsk5iy5ovqBPCqFPE8sTEAD76Y35zsPGHqlZb596CzsJb3k194KyZOBs</t>
  </si>
  <si>
    <t>https://brdo.com.ua/wp-content/uploads/2021/02/Analiz_IT_osvity_u_vyshah_Ukrai-ny_Print.pdf?fbclid=IwAR3Zsk5iy5ovqBPCqFPE8sTEAD76Y35zsPGHqlZb596CzsJb3k194KyZOBs</t>
  </si>
  <si>
    <t>https://osvita.ua/vnz/guide/ Довідник ВНЗ     https://www.education.ua/universities/ ЗВО України</t>
  </si>
  <si>
    <t>https://dou.ua/lenta/articles/ratings-best-cities-2020/</t>
  </si>
  <si>
    <t>% від загальної кількості ІТ фахівців</t>
  </si>
  <si>
    <t xml:space="preserve">кількість випускників ІТ спеціальностей, тис. ос.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</si>
</sst>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" fillId="0" borderId="0"/>
  </cellStyleXfs>
  <cellXfs count="9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4" fontId="0" fillId="0" borderId="0" xfId="0" applyNumberFormat="1"/>
    <xf numFmtId="0" fontId="0" fillId="0" borderId="0" xfId="0" applyBorder="1"/>
    <xf numFmtId="4" fontId="0" fillId="0" borderId="0" xfId="0" applyNumberFormat="1" applyBorder="1"/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  <xf numFmtId="3" fontId="1" fillId="4" borderId="1" xfId="0" applyNumberFormat="1" applyFont="1" applyFill="1" applyBorder="1" applyAlignment="1">
      <alignment horizontal="center" vertical="top" wrapText="1"/>
    </xf>
    <xf numFmtId="3" fontId="0" fillId="4" borderId="0" xfId="0" applyNumberFormat="1" applyFill="1"/>
    <xf numFmtId="3" fontId="1" fillId="5" borderId="1" xfId="0" applyNumberFormat="1" applyFont="1" applyFill="1" applyBorder="1" applyAlignment="1">
      <alignment horizontal="center" vertical="top" wrapText="1"/>
    </xf>
    <xf numFmtId="3" fontId="0" fillId="5" borderId="7" xfId="0" applyNumberFormat="1" applyFill="1" applyBorder="1"/>
    <xf numFmtId="3" fontId="0" fillId="5" borderId="0" xfId="0" applyNumberFormat="1" applyFill="1" applyBorder="1"/>
    <xf numFmtId="3" fontId="0" fillId="5" borderId="6" xfId="0" applyNumberFormat="1" applyFill="1" applyBorder="1"/>
    <xf numFmtId="3" fontId="1" fillId="4" borderId="3" xfId="0" applyNumberFormat="1" applyFont="1" applyFill="1" applyBorder="1" applyAlignment="1">
      <alignment horizontal="center" vertical="top" wrapText="1"/>
    </xf>
    <xf numFmtId="3" fontId="0" fillId="4" borderId="0" xfId="0" applyNumberFormat="1" applyFill="1" applyBorder="1"/>
    <xf numFmtId="3" fontId="1" fillId="5" borderId="11" xfId="0" applyNumberFormat="1" applyFont="1" applyFill="1" applyBorder="1" applyAlignment="1">
      <alignment horizontal="center" vertical="top" wrapText="1"/>
    </xf>
    <xf numFmtId="3" fontId="1" fillId="5" borderId="12" xfId="0" applyNumberFormat="1" applyFont="1" applyFill="1" applyBorder="1" applyAlignment="1">
      <alignment horizontal="center" vertical="top" wrapText="1"/>
    </xf>
    <xf numFmtId="3" fontId="0" fillId="5" borderId="13" xfId="0" applyNumberFormat="1" applyFill="1" applyBorder="1"/>
    <xf numFmtId="3" fontId="0" fillId="5" borderId="14" xfId="0" applyNumberFormat="1" applyFill="1" applyBorder="1"/>
    <xf numFmtId="0" fontId="0" fillId="0" borderId="14" xfId="0" applyBorder="1"/>
    <xf numFmtId="0" fontId="0" fillId="0" borderId="0" xfId="0" applyFill="1"/>
    <xf numFmtId="0" fontId="0" fillId="5" borderId="0" xfId="0" applyFill="1"/>
    <xf numFmtId="0" fontId="0" fillId="5" borderId="14" xfId="0" applyFill="1" applyBorder="1"/>
    <xf numFmtId="0" fontId="2" fillId="0" borderId="0" xfId="2" applyFill="1" applyAlignment="1">
      <alignment wrapText="1"/>
    </xf>
    <xf numFmtId="0" fontId="2" fillId="0" borderId="0" xfId="2"/>
    <xf numFmtId="0" fontId="2" fillId="0" borderId="0" xfId="2" applyFill="1"/>
    <xf numFmtId="0" fontId="3" fillId="0" borderId="0" xfId="2" applyFont="1"/>
    <xf numFmtId="4" fontId="3" fillId="0" borderId="0" xfId="2" applyNumberFormat="1" applyFont="1"/>
    <xf numFmtId="3" fontId="3" fillId="0" borderId="0" xfId="2" applyNumberFormat="1" applyFont="1"/>
    <xf numFmtId="3" fontId="5" fillId="0" borderId="0" xfId="2" applyNumberFormat="1" applyFont="1"/>
    <xf numFmtId="3" fontId="5" fillId="2" borderId="0" xfId="2" applyNumberFormat="1" applyFont="1" applyFill="1"/>
    <xf numFmtId="14" fontId="0" fillId="0" borderId="13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14" fontId="0" fillId="0" borderId="14" xfId="0" applyNumberFormat="1" applyBorder="1" applyAlignment="1">
      <alignment wrapText="1"/>
    </xf>
    <xf numFmtId="4" fontId="2" fillId="0" borderId="13" xfId="2" applyNumberFormat="1" applyFont="1" applyFill="1" applyBorder="1" applyAlignment="1">
      <alignment wrapText="1"/>
    </xf>
    <xf numFmtId="3" fontId="2" fillId="0" borderId="0" xfId="2" applyNumberFormat="1" applyFont="1" applyFill="1" applyBorder="1" applyAlignment="1">
      <alignment wrapText="1"/>
    </xf>
    <xf numFmtId="4" fontId="2" fillId="0" borderId="14" xfId="2" applyNumberFormat="1" applyFont="1" applyFill="1" applyBorder="1" applyAlignment="1">
      <alignment wrapText="1"/>
    </xf>
    <xf numFmtId="0" fontId="0" fillId="0" borderId="13" xfId="0" applyBorder="1"/>
    <xf numFmtId="4" fontId="2" fillId="0" borderId="13" xfId="2" applyNumberFormat="1" applyBorder="1"/>
    <xf numFmtId="4" fontId="2" fillId="0" borderId="0" xfId="2" applyNumberFormat="1" applyBorder="1"/>
    <xf numFmtId="3" fontId="2" fillId="0" borderId="0" xfId="2" applyNumberFormat="1" applyBorder="1"/>
    <xf numFmtId="4" fontId="2" fillId="0" borderId="14" xfId="2" applyNumberFormat="1" applyBorder="1"/>
    <xf numFmtId="4" fontId="2" fillId="0" borderId="13" xfId="2" applyNumberFormat="1" applyFill="1" applyBorder="1"/>
    <xf numFmtId="4" fontId="2" fillId="0" borderId="0" xfId="2" applyNumberFormat="1" applyFill="1" applyBorder="1"/>
    <xf numFmtId="3" fontId="2" fillId="0" borderId="0" xfId="2" applyNumberFormat="1" applyFill="1" applyBorder="1"/>
    <xf numFmtId="0" fontId="2" fillId="0" borderId="0" xfId="2" applyFont="1" applyFill="1" applyAlignment="1">
      <alignment wrapText="1"/>
    </xf>
    <xf numFmtId="1" fontId="2" fillId="0" borderId="0" xfId="2" applyNumberFormat="1" applyFill="1" applyAlignment="1">
      <alignment wrapText="1"/>
    </xf>
    <xf numFmtId="1" fontId="2" fillId="0" borderId="0" xfId="2" applyNumberFormat="1"/>
    <xf numFmtId="14" fontId="0" fillId="0" borderId="0" xfId="0" applyNumberFormat="1" applyFill="1" applyAlignment="1">
      <alignment wrapText="1"/>
    </xf>
    <xf numFmtId="1" fontId="2" fillId="0" borderId="0" xfId="2" applyNumberFormat="1" applyFill="1"/>
    <xf numFmtId="0" fontId="0" fillId="0" borderId="0" xfId="0" applyFill="1" applyAlignment="1">
      <alignment wrapText="1"/>
    </xf>
    <xf numFmtId="2" fontId="0" fillId="0" borderId="0" xfId="0" applyNumberFormat="1" applyAlignment="1">
      <alignment wrapText="1"/>
    </xf>
    <xf numFmtId="0" fontId="0" fillId="0" borderId="13" xfId="2" applyFont="1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2" fillId="0" borderId="14" xfId="2" applyFill="1" applyBorder="1" applyAlignment="1">
      <alignment wrapText="1"/>
    </xf>
    <xf numFmtId="0" fontId="2" fillId="0" borderId="13" xfId="2" applyFont="1" applyFill="1" applyBorder="1" applyAlignment="1">
      <alignment wrapText="1"/>
    </xf>
    <xf numFmtId="0" fontId="2" fillId="0" borderId="13" xfId="2" applyBorder="1"/>
    <xf numFmtId="0" fontId="2" fillId="0" borderId="0" xfId="2" applyBorder="1"/>
    <xf numFmtId="0" fontId="2" fillId="0" borderId="14" xfId="2" applyBorder="1"/>
    <xf numFmtId="0" fontId="2" fillId="3" borderId="0" xfId="2" applyFill="1" applyBorder="1"/>
    <xf numFmtId="0" fontId="2" fillId="6" borderId="0" xfId="2" applyFill="1" applyBorder="1"/>
    <xf numFmtId="0" fontId="2" fillId="2" borderId="0" xfId="2" applyFill="1" applyBorder="1"/>
    <xf numFmtId="4" fontId="3" fillId="2" borderId="13" xfId="2" applyNumberFormat="1" applyFont="1" applyFill="1" applyBorder="1"/>
    <xf numFmtId="3" fontId="3" fillId="0" borderId="0" xfId="0" applyNumberFormat="1" applyFont="1" applyBorder="1"/>
    <xf numFmtId="4" fontId="1" fillId="5" borderId="1" xfId="0" applyNumberFormat="1" applyFont="1" applyFill="1" applyBorder="1" applyAlignment="1">
      <alignment horizontal="center" vertical="top" wrapText="1"/>
    </xf>
    <xf numFmtId="4" fontId="0" fillId="5" borderId="0" xfId="0" applyNumberFormat="1" applyFill="1" applyBorder="1"/>
    <xf numFmtId="4" fontId="2" fillId="2" borderId="0" xfId="2" applyNumberFormat="1" applyFill="1" applyBorder="1"/>
    <xf numFmtId="4" fontId="0" fillId="0" borderId="0" xfId="2" applyNumberFormat="1" applyFont="1" applyFill="1" applyBorder="1" applyAlignment="1">
      <alignment wrapText="1"/>
    </xf>
    <xf numFmtId="3" fontId="0" fillId="0" borderId="0" xfId="2" applyNumberFormat="1" applyFont="1" applyFill="1" applyBorder="1" applyAlignment="1">
      <alignment wrapText="1"/>
    </xf>
    <xf numFmtId="0" fontId="3" fillId="0" borderId="0" xfId="0" applyFont="1" applyBorder="1"/>
    <xf numFmtId="0" fontId="3" fillId="0" borderId="13" xfId="0" applyFont="1" applyBorder="1"/>
    <xf numFmtId="0" fontId="3" fillId="0" borderId="0" xfId="2" applyFont="1" applyFill="1"/>
    <xf numFmtId="0" fontId="0" fillId="2" borderId="14" xfId="0" applyFill="1" applyBorder="1"/>
    <xf numFmtId="0" fontId="0" fillId="2" borderId="14" xfId="2" applyFont="1" applyFill="1" applyBorder="1" applyAlignment="1">
      <alignment wrapText="1"/>
    </xf>
    <xf numFmtId="0" fontId="2" fillId="2" borderId="14" xfId="2" applyFont="1" applyFill="1" applyBorder="1" applyAlignment="1">
      <alignment wrapText="1"/>
    </xf>
    <xf numFmtId="164" fontId="2" fillId="2" borderId="14" xfId="2" applyNumberFormat="1" applyFill="1" applyBorder="1"/>
    <xf numFmtId="1" fontId="0" fillId="0" borderId="0" xfId="2" applyNumberFormat="1" applyFont="1" applyFill="1"/>
    <xf numFmtId="2" fontId="0" fillId="0" borderId="15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4" fillId="0" borderId="15" xfId="1" applyNumberFormat="1" applyBorder="1" applyAlignment="1">
      <alignment horizontal="center" wrapText="1"/>
    </xf>
    <xf numFmtId="2" fontId="4" fillId="0" borderId="16" xfId="1" applyNumberFormat="1" applyBorder="1" applyAlignment="1">
      <alignment horizontal="center" wrapText="1"/>
    </xf>
    <xf numFmtId="2" fontId="4" fillId="0" borderId="13" xfId="1" applyNumberFormat="1" applyBorder="1" applyAlignment="1">
      <alignment horizontal="center" wrapText="1"/>
    </xf>
    <xf numFmtId="2" fontId="4" fillId="0" borderId="0" xfId="1" applyNumberFormat="1" applyAlignment="1">
      <alignment horizontal="center" wrapText="1"/>
    </xf>
    <xf numFmtId="3" fontId="3" fillId="4" borderId="3" xfId="0" applyNumberFormat="1" applyFont="1" applyFill="1" applyBorder="1" applyAlignment="1">
      <alignment horizontal="center" wrapText="1"/>
    </xf>
    <xf numFmtId="3" fontId="3" fillId="4" borderId="4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3" fontId="3" fillId="5" borderId="9" xfId="0" applyNumberFormat="1" applyFont="1" applyFill="1" applyBorder="1" applyAlignment="1">
      <alignment horizontal="center" wrapText="1"/>
    </xf>
    <xf numFmtId="3" fontId="3" fillId="5" borderId="2" xfId="0" applyNumberFormat="1" applyFont="1" applyFill="1" applyBorder="1" applyAlignment="1">
      <alignment horizontal="center" wrapText="1"/>
    </xf>
    <xf numFmtId="3" fontId="3" fillId="5" borderId="8" xfId="0" applyNumberFormat="1" applyFont="1" applyFill="1" applyBorder="1" applyAlignment="1">
      <alignment horizontal="center" wrapText="1"/>
    </xf>
    <xf numFmtId="3" fontId="3" fillId="5" borderId="3" xfId="0" applyNumberFormat="1" applyFont="1" applyFill="1" applyBorder="1" applyAlignment="1">
      <alignment horizontal="center" wrapText="1"/>
    </xf>
    <xf numFmtId="3" fontId="3" fillId="5" borderId="4" xfId="0" applyNumberFormat="1" applyFont="1" applyFill="1" applyBorder="1" applyAlignment="1">
      <alignment horizontal="center" wrapText="1"/>
    </xf>
    <xf numFmtId="3" fontId="3" fillId="5" borderId="10" xfId="0" applyNumberFormat="1" applyFont="1" applyFill="1" applyBorder="1" applyAlignment="1">
      <alignment horizontal="center" wrapText="1"/>
    </xf>
    <xf numFmtId="3" fontId="3" fillId="5" borderId="5" xfId="0" applyNumberFormat="1" applyFont="1" applyFill="1" applyBorder="1" applyAlignment="1">
      <alignment horizontal="center" wrapText="1"/>
    </xf>
    <xf numFmtId="2" fontId="4" fillId="0" borderId="6" xfId="1" applyNumberFormat="1" applyBorder="1" applyAlignment="1">
      <alignment horizontal="center" wrapText="1"/>
    </xf>
    <xf numFmtId="0" fontId="1" fillId="0" borderId="18" xfId="0" applyFont="1" applyFill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vita.ua/vnz/guide/%20&#1044;&#1086;&#1074;&#1110;&#1076;&#1085;&#1080;&#1082;%20&#1042;&#1053;&#1047;" TargetMode="External"/><Relationship Id="rId2" Type="http://schemas.openxmlformats.org/officeDocument/2006/relationships/hyperlink" Target="https://brdo.com.ua/wp-content/uploads/2021/02/Analiz_IT_osvity_u_vyshah_Ukrai-ny_Print.pdf?fbclid=IwAR3Zsk5iy5ovqBPCqFPE8sTEAD76Y35zsPGHqlZb596CzsJb3k194KyZOBs" TargetMode="External"/><Relationship Id="rId1" Type="http://schemas.openxmlformats.org/officeDocument/2006/relationships/hyperlink" Target="https://map.tax.gov.ua/ma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abSelected="1" topLeftCell="T1" zoomScale="70" zoomScaleNormal="70" workbookViewId="0">
      <selection activeCell="AN2" sqref="AN1:AN1048576"/>
    </sheetView>
  </sheetViews>
  <sheetFormatPr defaultRowHeight="15" x14ac:dyDescent="0.25"/>
  <cols>
    <col min="2" max="2" width="40.140625" customWidth="1"/>
    <col min="3" max="3" width="18.85546875" style="11" customWidth="1"/>
    <col min="4" max="4" width="9.140625" style="11" customWidth="1"/>
    <col min="5" max="5" width="18.28515625" style="11" customWidth="1"/>
    <col min="6" max="6" width="17.5703125" style="17" customWidth="1"/>
    <col min="7" max="7" width="14.7109375" style="20" customWidth="1"/>
    <col min="8" max="8" width="9.140625" style="68" customWidth="1"/>
    <col min="9" max="9" width="14.42578125" style="14" customWidth="1"/>
    <col min="10" max="10" width="14.42578125" style="15" customWidth="1"/>
    <col min="11" max="11" width="16.85546875" style="13" customWidth="1"/>
    <col min="12" max="12" width="9.140625" style="68" customWidth="1"/>
    <col min="13" max="13" width="15.85546875" style="14" customWidth="1"/>
    <col min="14" max="14" width="15.42578125" style="15" customWidth="1"/>
    <col min="15" max="15" width="18.5703125" style="13" customWidth="1"/>
    <col min="16" max="16" width="13.28515625" style="68" customWidth="1"/>
    <col min="17" max="17" width="20" style="14" customWidth="1"/>
    <col min="18" max="18" width="18.42578125" style="21" customWidth="1"/>
    <col min="19" max="19" width="20.140625" style="9" customWidth="1"/>
    <col min="20" max="20" width="23.28515625" customWidth="1"/>
    <col min="21" max="21" width="21.42578125" style="40" customWidth="1"/>
    <col min="22" max="22" width="14.28515625" style="5" customWidth="1"/>
    <col min="23" max="23" width="11.85546875" style="5" customWidth="1"/>
    <col min="24" max="24" width="11.7109375" style="5" customWidth="1"/>
    <col min="25" max="25" width="15.42578125" style="22" customWidth="1"/>
    <col min="26" max="26" width="12" customWidth="1"/>
    <col min="27" max="27" width="13.85546875" customWidth="1"/>
    <col min="28" max="28" width="12.5703125" customWidth="1"/>
    <col min="29" max="33" width="9.140625" customWidth="1"/>
    <col min="34" max="34" width="22.5703125" style="40" customWidth="1"/>
    <col min="35" max="35" width="17" style="5" customWidth="1"/>
    <col min="36" max="36" width="9.140625" style="5" customWidth="1"/>
    <col min="37" max="37" width="17" style="5" customWidth="1"/>
    <col min="38" max="38" width="9.140625" style="5" customWidth="1"/>
    <col min="39" max="39" width="13.85546875" style="5" customWidth="1"/>
    <col min="40" max="40" width="17.42578125" style="22" customWidth="1"/>
    <col min="41" max="41" width="18.85546875" style="40" customWidth="1"/>
    <col min="42" max="42" width="13.42578125" style="75" customWidth="1"/>
    <col min="44" max="44" width="9.140625" style="5"/>
  </cols>
  <sheetData>
    <row r="1" spans="1:45" s="54" customFormat="1" ht="96.75" customHeight="1" x14ac:dyDescent="0.25">
      <c r="B1" s="86" t="s">
        <v>39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97"/>
      <c r="U1" s="80" t="s">
        <v>46</v>
      </c>
      <c r="V1" s="81"/>
      <c r="W1" s="81"/>
      <c r="X1" s="81"/>
      <c r="Y1" s="82"/>
      <c r="Z1" s="85" t="s">
        <v>65</v>
      </c>
      <c r="AA1" s="86"/>
      <c r="AB1" s="86"/>
      <c r="AC1" s="86"/>
      <c r="AD1" s="86"/>
      <c r="AE1" s="86"/>
      <c r="AF1" s="86"/>
      <c r="AG1" s="86"/>
      <c r="AH1" s="80" t="s">
        <v>66</v>
      </c>
      <c r="AI1" s="81"/>
      <c r="AJ1" s="81"/>
      <c r="AK1" s="81"/>
      <c r="AL1" s="81"/>
      <c r="AM1" s="81"/>
      <c r="AN1" s="82"/>
      <c r="AO1" s="83" t="s">
        <v>64</v>
      </c>
      <c r="AP1" s="84"/>
    </row>
    <row r="2" spans="1:45" s="7" customFormat="1" ht="16.5" customHeight="1" x14ac:dyDescent="0.25">
      <c r="C2" s="87" t="s">
        <v>1</v>
      </c>
      <c r="D2" s="88"/>
      <c r="E2" s="88"/>
      <c r="F2" s="89"/>
      <c r="G2" s="90" t="s">
        <v>6</v>
      </c>
      <c r="H2" s="91"/>
      <c r="I2" s="91"/>
      <c r="J2" s="92"/>
      <c r="K2" s="93" t="s">
        <v>7</v>
      </c>
      <c r="L2" s="94"/>
      <c r="M2" s="94"/>
      <c r="N2" s="96"/>
      <c r="O2" s="93" t="s">
        <v>8</v>
      </c>
      <c r="P2" s="94"/>
      <c r="Q2" s="94"/>
      <c r="R2" s="95"/>
      <c r="S2" s="8"/>
      <c r="U2" s="34"/>
      <c r="V2" s="35"/>
      <c r="W2" s="35"/>
      <c r="X2" s="35"/>
      <c r="Y2" s="36"/>
      <c r="Z2"/>
      <c r="AA2"/>
      <c r="AB2"/>
      <c r="AC2"/>
      <c r="AD2"/>
      <c r="AE2"/>
      <c r="AF2"/>
      <c r="AG2"/>
      <c r="AH2" s="40"/>
      <c r="AI2" s="5"/>
      <c r="AJ2" s="5"/>
      <c r="AK2" s="5"/>
      <c r="AL2" s="5"/>
      <c r="AM2" s="5"/>
      <c r="AN2" s="22"/>
      <c r="AO2" s="40"/>
      <c r="AP2" s="75"/>
      <c r="AQ2"/>
      <c r="AR2" s="5"/>
      <c r="AS2"/>
    </row>
    <row r="3" spans="1:45" s="2" customFormat="1" ht="123.75" customHeight="1" x14ac:dyDescent="0.25">
      <c r="B3" s="3" t="s">
        <v>0</v>
      </c>
      <c r="C3" s="10" t="s">
        <v>2</v>
      </c>
      <c r="D3" s="10" t="s">
        <v>3</v>
      </c>
      <c r="E3" s="10" t="s">
        <v>4</v>
      </c>
      <c r="F3" s="16" t="s">
        <v>5</v>
      </c>
      <c r="G3" s="18" t="s">
        <v>2</v>
      </c>
      <c r="H3" s="67" t="s">
        <v>3</v>
      </c>
      <c r="I3" s="12" t="s">
        <v>4</v>
      </c>
      <c r="J3" s="12" t="s">
        <v>5</v>
      </c>
      <c r="K3" s="12" t="s">
        <v>2</v>
      </c>
      <c r="L3" s="67" t="s">
        <v>3</v>
      </c>
      <c r="M3" s="12" t="s">
        <v>4</v>
      </c>
      <c r="N3" s="12" t="s">
        <v>5</v>
      </c>
      <c r="O3" s="12" t="s">
        <v>2</v>
      </c>
      <c r="P3" s="67" t="s">
        <v>3</v>
      </c>
      <c r="Q3" s="12" t="s">
        <v>4</v>
      </c>
      <c r="R3" s="19" t="s">
        <v>5</v>
      </c>
      <c r="S3" s="8" t="s">
        <v>40</v>
      </c>
      <c r="T3" s="2" t="s">
        <v>41</v>
      </c>
      <c r="U3" s="37" t="s">
        <v>43</v>
      </c>
      <c r="V3" s="70" t="s">
        <v>67</v>
      </c>
      <c r="W3" s="71" t="s">
        <v>68</v>
      </c>
      <c r="X3" s="38" t="s">
        <v>44</v>
      </c>
      <c r="Y3" s="39" t="s">
        <v>45</v>
      </c>
      <c r="Z3" s="48" t="s">
        <v>47</v>
      </c>
      <c r="AA3" s="48" t="s">
        <v>48</v>
      </c>
      <c r="AB3" s="48" t="s">
        <v>49</v>
      </c>
      <c r="AC3" s="48" t="s">
        <v>50</v>
      </c>
      <c r="AD3" s="48" t="s">
        <v>51</v>
      </c>
      <c r="AE3" s="48" t="s">
        <v>52</v>
      </c>
      <c r="AF3" s="26" t="s">
        <v>53</v>
      </c>
      <c r="AG3" s="48" t="s">
        <v>54</v>
      </c>
      <c r="AH3" s="55" t="s">
        <v>55</v>
      </c>
      <c r="AI3" s="56" t="s">
        <v>56</v>
      </c>
      <c r="AJ3" s="56" t="s">
        <v>57</v>
      </c>
      <c r="AK3" s="56" t="s">
        <v>58</v>
      </c>
      <c r="AL3" s="56" t="s">
        <v>59</v>
      </c>
      <c r="AM3" s="56" t="s">
        <v>60</v>
      </c>
      <c r="AN3" s="57" t="s">
        <v>61</v>
      </c>
      <c r="AO3" s="55" t="s">
        <v>62</v>
      </c>
      <c r="AP3" s="76" t="s">
        <v>63</v>
      </c>
      <c r="AQ3" s="49"/>
      <c r="AR3" s="56" t="s">
        <v>59</v>
      </c>
      <c r="AS3" s="23"/>
    </row>
    <row r="4" spans="1:45" x14ac:dyDescent="0.25">
      <c r="A4" s="1">
        <v>0</v>
      </c>
      <c r="B4" t="s">
        <v>9</v>
      </c>
      <c r="C4" s="11">
        <v>17238557019.080002</v>
      </c>
      <c r="E4" s="11">
        <v>17238557019.080002</v>
      </c>
      <c r="K4" s="13">
        <v>870028077.53999996</v>
      </c>
      <c r="M4" s="14">
        <v>870028077.53999996</v>
      </c>
      <c r="O4" s="13">
        <v>1392975399.8</v>
      </c>
      <c r="Q4" s="14">
        <v>1392975399.8</v>
      </c>
      <c r="S4" s="9">
        <f>G4+K4+O4</f>
        <v>2263003477.3400002</v>
      </c>
      <c r="T4" s="4">
        <f>H4+L4+P4</f>
        <v>0</v>
      </c>
      <c r="Z4" s="48"/>
      <c r="AA4" s="48"/>
      <c r="AB4" s="48"/>
      <c r="AC4" s="48"/>
      <c r="AD4" s="48"/>
      <c r="AE4" s="48"/>
      <c r="AF4" s="26"/>
      <c r="AG4" s="48"/>
      <c r="AH4" s="58"/>
      <c r="AI4" s="56"/>
      <c r="AJ4" s="56"/>
      <c r="AK4" s="56"/>
      <c r="AL4" s="56"/>
      <c r="AM4" s="56"/>
      <c r="AN4" s="57"/>
      <c r="AO4" s="58"/>
      <c r="AP4" s="77"/>
      <c r="AQ4" s="49"/>
      <c r="AR4" s="56"/>
      <c r="AS4" s="51"/>
    </row>
    <row r="5" spans="1:45" x14ac:dyDescent="0.25">
      <c r="A5" s="1">
        <v>1</v>
      </c>
      <c r="B5" t="s">
        <v>10</v>
      </c>
      <c r="C5" s="11">
        <v>1056376358.35</v>
      </c>
      <c r="D5" s="11">
        <v>356.62</v>
      </c>
      <c r="E5" s="11">
        <v>1021309679.85</v>
      </c>
      <c r="F5" s="17">
        <v>35066678.5</v>
      </c>
      <c r="G5" s="20">
        <v>9812625.1099999994</v>
      </c>
      <c r="H5" s="68">
        <v>3.31</v>
      </c>
      <c r="I5" s="14">
        <v>1365686.46</v>
      </c>
      <c r="J5" s="15">
        <v>8446938.6500000004</v>
      </c>
      <c r="K5" s="13">
        <v>2477142138.54</v>
      </c>
      <c r="L5" s="68">
        <v>836.26</v>
      </c>
      <c r="M5" s="14">
        <v>1904846369.8699999</v>
      </c>
      <c r="N5" s="15">
        <v>572295768.66999996</v>
      </c>
      <c r="O5" s="13">
        <v>6941627765.6700001</v>
      </c>
      <c r="P5" s="68">
        <v>2343.42</v>
      </c>
      <c r="Q5" s="14">
        <v>3618823774.0700002</v>
      </c>
      <c r="R5" s="21">
        <v>3322803991.5999999</v>
      </c>
      <c r="S5" s="9">
        <f t="shared" ref="S5:S30" si="0">G5+K5+O5</f>
        <v>9428582529.3199997</v>
      </c>
      <c r="T5" s="4">
        <f t="shared" ref="T5:T30" si="1">H5+L5+P5</f>
        <v>3182.99</v>
      </c>
      <c r="U5" s="41">
        <v>99200</v>
      </c>
      <c r="V5" s="42">
        <v>35</v>
      </c>
      <c r="W5" s="43">
        <v>9400</v>
      </c>
      <c r="X5" s="43">
        <v>167</v>
      </c>
      <c r="Y5" s="44">
        <v>2800</v>
      </c>
      <c r="Z5" s="28">
        <v>25</v>
      </c>
      <c r="AA5" s="28">
        <v>0</v>
      </c>
      <c r="AB5" s="27">
        <v>18</v>
      </c>
      <c r="AC5" s="27">
        <v>39</v>
      </c>
      <c r="AD5" s="28">
        <v>18</v>
      </c>
      <c r="AE5" s="28">
        <v>11</v>
      </c>
      <c r="AF5" s="28">
        <v>7</v>
      </c>
      <c r="AG5" s="27">
        <f>Z5+AA5+AB5+AC5+AD5+AE5+AF5</f>
        <v>118</v>
      </c>
      <c r="AH5" s="59">
        <v>3.8</v>
      </c>
      <c r="AI5" s="60">
        <v>97</v>
      </c>
      <c r="AJ5" s="60">
        <v>2</v>
      </c>
      <c r="AK5" s="60">
        <v>2300</v>
      </c>
      <c r="AL5" s="56">
        <f t="shared" ref="AL5:AL29" si="2">AR5*100</f>
        <v>455.99999999999994</v>
      </c>
      <c r="AM5" s="60">
        <v>63985</v>
      </c>
      <c r="AN5" s="61">
        <v>1889</v>
      </c>
      <c r="AO5" s="59">
        <v>4645</v>
      </c>
      <c r="AP5" s="78">
        <v>28.425432960039164</v>
      </c>
      <c r="AQ5" s="52"/>
      <c r="AR5" s="60">
        <v>4.5599999999999996</v>
      </c>
      <c r="AS5" s="53"/>
    </row>
    <row r="6" spans="1:45" x14ac:dyDescent="0.25">
      <c r="A6" s="1">
        <v>2</v>
      </c>
      <c r="B6" t="s">
        <v>11</v>
      </c>
      <c r="C6" s="11">
        <v>179132768.77000001</v>
      </c>
      <c r="D6" s="11">
        <v>57.01</v>
      </c>
      <c r="E6" s="11">
        <v>166471645.55000001</v>
      </c>
      <c r="F6" s="17">
        <v>12661123.220000001</v>
      </c>
      <c r="G6" s="20">
        <v>1078764.95</v>
      </c>
      <c r="H6" s="68">
        <v>0.34</v>
      </c>
      <c r="I6" s="14">
        <v>119764.83</v>
      </c>
      <c r="J6" s="15">
        <v>959000.12</v>
      </c>
      <c r="K6" s="13">
        <v>439278386.39999998</v>
      </c>
      <c r="L6" s="68">
        <v>139.81</v>
      </c>
      <c r="M6" s="14">
        <v>166448958.91999999</v>
      </c>
      <c r="N6" s="15">
        <v>272829427.48000002</v>
      </c>
      <c r="O6" s="13">
        <v>1355212661.1500001</v>
      </c>
      <c r="P6" s="68">
        <v>431.32</v>
      </c>
      <c r="Q6" s="14">
        <v>577995273.42999995</v>
      </c>
      <c r="R6" s="21">
        <v>777217387.72000003</v>
      </c>
      <c r="S6" s="9">
        <f t="shared" si="0"/>
        <v>1795569812.5</v>
      </c>
      <c r="T6" s="4">
        <f t="shared" si="1"/>
        <v>571.47</v>
      </c>
      <c r="U6" s="41">
        <v>24400</v>
      </c>
      <c r="V6" s="42">
        <v>9</v>
      </c>
      <c r="W6" s="43">
        <v>2400</v>
      </c>
      <c r="X6" s="43">
        <v>72</v>
      </c>
      <c r="Y6" s="44">
        <v>2592</v>
      </c>
      <c r="Z6" s="28">
        <v>10</v>
      </c>
      <c r="AA6" s="28">
        <v>5</v>
      </c>
      <c r="AB6" s="27">
        <v>6</v>
      </c>
      <c r="AC6" s="27">
        <v>16</v>
      </c>
      <c r="AD6" s="28">
        <v>8</v>
      </c>
      <c r="AE6" s="28">
        <v>6</v>
      </c>
      <c r="AF6" s="28">
        <v>3</v>
      </c>
      <c r="AG6" s="27">
        <f>Z6+AA6+AB6+AC6+AD6+AE6+AF6</f>
        <v>54</v>
      </c>
      <c r="AH6" s="59">
        <v>3.35</v>
      </c>
      <c r="AI6" s="60">
        <v>55</v>
      </c>
      <c r="AJ6" s="60">
        <v>5</v>
      </c>
      <c r="AK6" s="60">
        <v>1500</v>
      </c>
      <c r="AL6" s="56">
        <f t="shared" si="2"/>
        <v>361</v>
      </c>
      <c r="AM6" s="60">
        <v>6522</v>
      </c>
      <c r="AN6" s="61">
        <v>256</v>
      </c>
      <c r="AO6" s="59">
        <v>1284</v>
      </c>
      <c r="AP6" s="78">
        <v>7.8575362584909128</v>
      </c>
      <c r="AQ6" s="52"/>
      <c r="AR6" s="60">
        <v>3.61</v>
      </c>
      <c r="AS6" s="23"/>
    </row>
    <row r="7" spans="1:45" x14ac:dyDescent="0.25">
      <c r="A7" s="1">
        <v>3</v>
      </c>
      <c r="B7" t="s">
        <v>12</v>
      </c>
      <c r="C7" s="11">
        <v>171388404.96000001</v>
      </c>
      <c r="D7" s="11">
        <v>72.37</v>
      </c>
      <c r="E7" s="11">
        <v>156282985.49000001</v>
      </c>
      <c r="F7" s="17">
        <v>15105419.470000001</v>
      </c>
      <c r="G7" s="20">
        <v>716731.34</v>
      </c>
      <c r="H7" s="68">
        <v>0.3</v>
      </c>
      <c r="I7" s="14">
        <v>10924</v>
      </c>
      <c r="J7" s="15">
        <v>705807.34</v>
      </c>
      <c r="K7" s="13">
        <v>145701654.86000001</v>
      </c>
      <c r="L7" s="68">
        <v>61.53</v>
      </c>
      <c r="M7" s="14">
        <v>66680822.579999998</v>
      </c>
      <c r="N7" s="15">
        <v>79020832.280000001</v>
      </c>
      <c r="O7" s="13">
        <v>800702612.00999999</v>
      </c>
      <c r="P7" s="68">
        <v>338.12</v>
      </c>
      <c r="Q7" s="14">
        <v>278541099.27999997</v>
      </c>
      <c r="R7" s="21">
        <v>522161512.73000002</v>
      </c>
      <c r="S7" s="9">
        <f t="shared" si="0"/>
        <v>947120998.21000004</v>
      </c>
      <c r="T7" s="4">
        <f t="shared" si="1"/>
        <v>399.95</v>
      </c>
      <c r="U7" s="41">
        <v>13800</v>
      </c>
      <c r="V7" s="42">
        <v>5</v>
      </c>
      <c r="W7" s="43">
        <v>1900</v>
      </c>
      <c r="X7" s="43">
        <v>48</v>
      </c>
      <c r="Y7" s="44">
        <v>2589</v>
      </c>
      <c r="Z7" s="28">
        <v>8</v>
      </c>
      <c r="AA7" s="28">
        <v>9</v>
      </c>
      <c r="AB7" s="27">
        <v>9</v>
      </c>
      <c r="AC7" s="28">
        <v>13</v>
      </c>
      <c r="AD7" s="28">
        <v>7</v>
      </c>
      <c r="AE7" s="28">
        <v>6</v>
      </c>
      <c r="AF7" s="28">
        <v>2</v>
      </c>
      <c r="AG7" s="27">
        <f>Z7+AA7+AB7+AC7+AD7+AE7+AF7</f>
        <v>54</v>
      </c>
      <c r="AH7" s="59">
        <v>3.28</v>
      </c>
      <c r="AI7" s="60">
        <v>40</v>
      </c>
      <c r="AJ7" s="60">
        <v>7</v>
      </c>
      <c r="AK7" s="60">
        <v>1500</v>
      </c>
      <c r="AL7" s="56">
        <f t="shared" si="2"/>
        <v>360</v>
      </c>
      <c r="AM7" s="60">
        <v>6545</v>
      </c>
      <c r="AN7" s="61">
        <v>229</v>
      </c>
      <c r="AO7" s="59">
        <v>920</v>
      </c>
      <c r="AP7" s="78">
        <v>5.6300104032800933</v>
      </c>
      <c r="AQ7" s="52"/>
      <c r="AR7" s="60">
        <v>3.6</v>
      </c>
      <c r="AS7" s="23"/>
    </row>
    <row r="8" spans="1:45" x14ac:dyDescent="0.25">
      <c r="A8" s="1">
        <v>4</v>
      </c>
      <c r="B8" t="s">
        <v>13</v>
      </c>
      <c r="C8" s="11">
        <v>165952592.44</v>
      </c>
      <c r="D8" s="11">
        <v>66.44</v>
      </c>
      <c r="E8" s="11">
        <v>153684618.47999999</v>
      </c>
      <c r="F8" s="17">
        <v>12267973.960000001</v>
      </c>
      <c r="G8" s="20">
        <v>1282436.3500000001</v>
      </c>
      <c r="H8" s="68">
        <v>0.51</v>
      </c>
      <c r="I8" s="14">
        <v>782096.14</v>
      </c>
      <c r="J8" s="15">
        <v>500340.21</v>
      </c>
      <c r="K8" s="13">
        <v>211875205.94</v>
      </c>
      <c r="L8" s="68">
        <v>84.83</v>
      </c>
      <c r="M8" s="14">
        <v>97293901.680000007</v>
      </c>
      <c r="N8" s="15">
        <v>114581304.26000001</v>
      </c>
      <c r="O8" s="13">
        <v>1597404638.03</v>
      </c>
      <c r="P8" s="68">
        <v>639.54</v>
      </c>
      <c r="Q8" s="14">
        <v>436149590.25999999</v>
      </c>
      <c r="R8" s="21">
        <v>1161255047.77</v>
      </c>
      <c r="S8" s="9">
        <f t="shared" si="0"/>
        <v>1810562280.3199999</v>
      </c>
      <c r="T8" s="4">
        <f t="shared" si="1"/>
        <v>724.88</v>
      </c>
      <c r="U8" s="41">
        <v>29600</v>
      </c>
      <c r="V8" s="42">
        <v>10</v>
      </c>
      <c r="W8" s="43">
        <v>3500</v>
      </c>
      <c r="X8" s="43">
        <v>67</v>
      </c>
      <c r="Y8" s="44">
        <v>2708</v>
      </c>
      <c r="Z8" s="28">
        <v>5</v>
      </c>
      <c r="AA8" s="28">
        <v>5</v>
      </c>
      <c r="AB8" s="27">
        <v>7</v>
      </c>
      <c r="AC8" s="28">
        <v>14</v>
      </c>
      <c r="AD8" s="28">
        <v>3</v>
      </c>
      <c r="AE8" s="28">
        <v>4</v>
      </c>
      <c r="AF8" s="28">
        <v>2</v>
      </c>
      <c r="AG8" s="27">
        <f>Z8+AA8+AB8+AC8+AD8+AE8+AF8</f>
        <v>40</v>
      </c>
      <c r="AH8" s="59">
        <v>3.91</v>
      </c>
      <c r="AI8" s="60">
        <v>43</v>
      </c>
      <c r="AJ8" s="60">
        <v>3</v>
      </c>
      <c r="AK8" s="60">
        <v>1825</v>
      </c>
      <c r="AL8" s="56">
        <f t="shared" si="2"/>
        <v>409</v>
      </c>
      <c r="AM8" s="60">
        <v>14749</v>
      </c>
      <c r="AN8" s="61">
        <v>436</v>
      </c>
      <c r="AO8" s="59">
        <v>1571</v>
      </c>
      <c r="AP8" s="78">
        <v>9.6138547212532899</v>
      </c>
      <c r="AQ8" s="79"/>
      <c r="AR8" s="60">
        <v>4.09</v>
      </c>
      <c r="AS8" s="23"/>
    </row>
    <row r="9" spans="1:45" x14ac:dyDescent="0.25">
      <c r="A9" s="1">
        <v>5</v>
      </c>
      <c r="B9" t="s">
        <v>14</v>
      </c>
      <c r="C9" s="11">
        <v>120803200.51000001</v>
      </c>
      <c r="D9" s="11">
        <v>45.87</v>
      </c>
      <c r="E9" s="11">
        <v>111278828.45</v>
      </c>
      <c r="F9" s="17">
        <v>9524372.0600000005</v>
      </c>
      <c r="G9" s="20">
        <v>1779665.61</v>
      </c>
      <c r="H9" s="68">
        <v>0.68</v>
      </c>
      <c r="I9" s="14">
        <v>77148.2</v>
      </c>
      <c r="J9" s="15">
        <v>1702517.41</v>
      </c>
      <c r="K9" s="13">
        <v>293593495.07999998</v>
      </c>
      <c r="L9" s="68">
        <v>111.47</v>
      </c>
      <c r="M9" s="14">
        <v>113692220.64</v>
      </c>
      <c r="N9" s="15">
        <v>179901274.44</v>
      </c>
      <c r="O9" s="13">
        <v>2041861401.3499999</v>
      </c>
      <c r="P9" s="68">
        <v>775.24</v>
      </c>
      <c r="Q9" s="14">
        <v>632844152.90999997</v>
      </c>
      <c r="R9" s="21">
        <v>1409017248.4400001</v>
      </c>
      <c r="S9" s="9">
        <f t="shared" si="0"/>
        <v>2337234562.04</v>
      </c>
      <c r="T9" s="4">
        <f t="shared" si="1"/>
        <v>887.39</v>
      </c>
      <c r="U9" s="41">
        <v>40800</v>
      </c>
      <c r="V9" s="42">
        <v>14</v>
      </c>
      <c r="W9" s="43">
        <v>4700</v>
      </c>
      <c r="X9" s="43">
        <v>87</v>
      </c>
      <c r="Y9" s="44">
        <v>2650</v>
      </c>
      <c r="Z9" s="28">
        <v>7</v>
      </c>
      <c r="AA9" s="28">
        <v>12</v>
      </c>
      <c r="AB9" s="27">
        <v>10</v>
      </c>
      <c r="AC9" s="28">
        <v>16</v>
      </c>
      <c r="AD9" s="28">
        <v>7</v>
      </c>
      <c r="AE9" s="28">
        <v>7</v>
      </c>
      <c r="AF9" s="28">
        <v>6</v>
      </c>
      <c r="AG9" s="27">
        <f>Z9+AA9+AB9+AC9+AD9+AE9+AF9</f>
        <v>65</v>
      </c>
      <c r="AH9" s="59">
        <v>3.91</v>
      </c>
      <c r="AI9" s="60">
        <v>64</v>
      </c>
      <c r="AJ9" s="60">
        <v>1</v>
      </c>
      <c r="AK9" s="60">
        <v>1600</v>
      </c>
      <c r="AL9" s="56">
        <f t="shared" si="2"/>
        <v>387</v>
      </c>
      <c r="AM9" s="60">
        <v>17743</v>
      </c>
      <c r="AN9" s="61">
        <v>464</v>
      </c>
      <c r="AO9" s="59">
        <v>2541</v>
      </c>
      <c r="AP9" s="78">
        <v>15.549843950798605</v>
      </c>
      <c r="AQ9" s="52"/>
      <c r="AR9" s="60">
        <v>3.87</v>
      </c>
      <c r="AS9" s="23"/>
    </row>
    <row r="10" spans="1:45" x14ac:dyDescent="0.25">
      <c r="A10" s="1">
        <v>6</v>
      </c>
      <c r="B10" t="s">
        <v>15</v>
      </c>
      <c r="C10" s="11">
        <v>96771592</v>
      </c>
      <c r="D10" s="11">
        <v>54.11</v>
      </c>
      <c r="E10" s="11">
        <v>74663489.379999995</v>
      </c>
      <c r="F10" s="17">
        <v>22108102.620000001</v>
      </c>
      <c r="G10" s="20">
        <v>1416277.94</v>
      </c>
      <c r="H10" s="68">
        <v>0.79</v>
      </c>
      <c r="I10" s="14">
        <v>23789.21</v>
      </c>
      <c r="J10" s="15">
        <v>1392488.73</v>
      </c>
      <c r="K10" s="13">
        <v>142485436.25999999</v>
      </c>
      <c r="L10" s="68">
        <v>79.67</v>
      </c>
      <c r="M10" s="14">
        <v>35177436.780000001</v>
      </c>
      <c r="N10" s="15">
        <v>107307999.48</v>
      </c>
      <c r="O10" s="13">
        <v>738904751.22000003</v>
      </c>
      <c r="P10" s="68">
        <v>413.14</v>
      </c>
      <c r="Q10" s="14">
        <v>117632053.53</v>
      </c>
      <c r="R10" s="21">
        <v>621272697.69000006</v>
      </c>
      <c r="S10" s="9">
        <f t="shared" si="0"/>
        <v>882806465.42000008</v>
      </c>
      <c r="T10" s="4">
        <f t="shared" si="1"/>
        <v>493.6</v>
      </c>
      <c r="U10" s="41"/>
      <c r="V10" s="42"/>
      <c r="W10" s="43"/>
      <c r="X10" s="43"/>
      <c r="Y10" s="44"/>
      <c r="AL10" s="56"/>
      <c r="AO10" s="40">
        <v>33</v>
      </c>
      <c r="AP10" s="75">
        <v>0.2</v>
      </c>
      <c r="AQ10" s="23"/>
      <c r="AS10" s="23"/>
    </row>
    <row r="11" spans="1:45" x14ac:dyDescent="0.25">
      <c r="A11" s="1">
        <v>7</v>
      </c>
      <c r="B11" t="s">
        <v>16</v>
      </c>
      <c r="C11" s="11">
        <v>95277770.079999998</v>
      </c>
      <c r="E11" s="11">
        <v>95277770.079999998</v>
      </c>
      <c r="S11" s="9">
        <f t="shared" si="0"/>
        <v>0</v>
      </c>
      <c r="T11" s="4">
        <f t="shared" si="1"/>
        <v>0</v>
      </c>
      <c r="AL11" s="56"/>
      <c r="AQ11" s="23"/>
      <c r="AS11" s="23"/>
    </row>
    <row r="12" spans="1:45" x14ac:dyDescent="0.25">
      <c r="A12" s="1">
        <v>8</v>
      </c>
      <c r="B12" t="s">
        <v>17</v>
      </c>
      <c r="C12" s="11">
        <v>83090442.400000006</v>
      </c>
      <c r="D12" s="11">
        <v>60.58</v>
      </c>
      <c r="E12" s="11">
        <v>79732099.640000001</v>
      </c>
      <c r="F12" s="17">
        <v>3358342.76</v>
      </c>
      <c r="G12" s="20">
        <v>349092.43</v>
      </c>
      <c r="H12" s="68">
        <v>0.25</v>
      </c>
      <c r="J12" s="15">
        <v>349092.43</v>
      </c>
      <c r="K12" s="13">
        <v>66805446.789999999</v>
      </c>
      <c r="L12" s="68">
        <v>48.71</v>
      </c>
      <c r="M12" s="14">
        <v>23413685.690000001</v>
      </c>
      <c r="N12" s="15">
        <v>43391761.100000001</v>
      </c>
      <c r="O12" s="13">
        <v>219159979.65000001</v>
      </c>
      <c r="P12" s="68">
        <v>159.79</v>
      </c>
      <c r="Q12" s="14">
        <v>34372693.219999999</v>
      </c>
      <c r="R12" s="21">
        <v>184787286.43000001</v>
      </c>
      <c r="S12" s="9">
        <f t="shared" si="0"/>
        <v>286314518.87</v>
      </c>
      <c r="T12" s="4">
        <f t="shared" si="1"/>
        <v>208.75</v>
      </c>
      <c r="U12" s="41">
        <v>4800</v>
      </c>
      <c r="V12" s="42">
        <v>2</v>
      </c>
      <c r="W12" s="43">
        <v>500</v>
      </c>
      <c r="X12" s="43">
        <v>19</v>
      </c>
      <c r="Y12" s="44"/>
      <c r="Z12" s="28">
        <v>2</v>
      </c>
      <c r="AA12" s="28">
        <v>2</v>
      </c>
      <c r="AB12" s="27">
        <v>3</v>
      </c>
      <c r="AC12" s="28">
        <v>7</v>
      </c>
      <c r="AD12" s="28">
        <v>3</v>
      </c>
      <c r="AE12" s="28">
        <v>2</v>
      </c>
      <c r="AF12" s="28">
        <v>0</v>
      </c>
      <c r="AG12" s="27">
        <f>Z12+AA12+AB12+AC12+AD12+AE12+AF12</f>
        <v>19</v>
      </c>
      <c r="AH12" s="59">
        <v>3.19</v>
      </c>
      <c r="AI12" s="60">
        <v>18</v>
      </c>
      <c r="AJ12" s="60">
        <v>17</v>
      </c>
      <c r="AK12" s="60">
        <v>1300</v>
      </c>
      <c r="AL12" s="56">
        <f t="shared" si="2"/>
        <v>262</v>
      </c>
      <c r="AM12" s="60">
        <v>496</v>
      </c>
      <c r="AN12" s="61">
        <v>22</v>
      </c>
      <c r="AO12" s="59">
        <v>195</v>
      </c>
      <c r="AP12" s="78">
        <v>1.1933174224343674</v>
      </c>
      <c r="AQ12" s="23"/>
      <c r="AR12" s="60">
        <v>2.62</v>
      </c>
      <c r="AS12" s="23"/>
    </row>
    <row r="13" spans="1:45" x14ac:dyDescent="0.25">
      <c r="A13" s="1">
        <v>9</v>
      </c>
      <c r="B13" t="s">
        <v>18</v>
      </c>
      <c r="C13" s="11">
        <v>78328375.760000005</v>
      </c>
      <c r="D13" s="11">
        <v>47</v>
      </c>
      <c r="E13" s="11">
        <v>69230873.579999998</v>
      </c>
      <c r="F13" s="17">
        <v>9097502.1799999997</v>
      </c>
      <c r="G13" s="20">
        <v>566458.43999999994</v>
      </c>
      <c r="H13" s="68">
        <v>0.34</v>
      </c>
      <c r="I13" s="14">
        <v>394777.19</v>
      </c>
      <c r="J13" s="15">
        <v>171681.25</v>
      </c>
      <c r="K13" s="13">
        <v>124436518.45999999</v>
      </c>
      <c r="L13" s="68">
        <v>74.67</v>
      </c>
      <c r="M13" s="14">
        <v>27817319.359999999</v>
      </c>
      <c r="N13" s="15">
        <v>96619199.099999994</v>
      </c>
      <c r="O13" s="13">
        <v>366142746.83999997</v>
      </c>
      <c r="P13" s="68">
        <v>219.71</v>
      </c>
      <c r="Q13" s="14">
        <v>90018598.060000002</v>
      </c>
      <c r="R13" s="21">
        <v>276124148.77999997</v>
      </c>
      <c r="S13" s="9">
        <f t="shared" si="0"/>
        <v>491145723.73999995</v>
      </c>
      <c r="T13" s="4">
        <f t="shared" si="1"/>
        <v>294.72000000000003</v>
      </c>
      <c r="U13" s="41">
        <v>8200</v>
      </c>
      <c r="V13" s="42">
        <v>3</v>
      </c>
      <c r="W13" s="43">
        <v>1100</v>
      </c>
      <c r="X13" s="43">
        <v>53</v>
      </c>
      <c r="Y13" s="44">
        <v>2357</v>
      </c>
      <c r="Z13" s="28">
        <v>7</v>
      </c>
      <c r="AA13" s="28">
        <v>1</v>
      </c>
      <c r="AB13" s="27">
        <v>7</v>
      </c>
      <c r="AC13" s="27">
        <v>7</v>
      </c>
      <c r="AD13" s="28">
        <v>3</v>
      </c>
      <c r="AE13" s="28">
        <v>4</v>
      </c>
      <c r="AF13" s="28">
        <v>2</v>
      </c>
      <c r="AG13" s="27">
        <f t="shared" ref="AG13:AG28" si="3">Z13+AA13+AB13+AC13+AD13+AE13+AF13</f>
        <v>31</v>
      </c>
      <c r="AH13" s="59">
        <v>3.22</v>
      </c>
      <c r="AI13" s="60">
        <v>19</v>
      </c>
      <c r="AJ13" s="62">
        <v>11</v>
      </c>
      <c r="AK13" s="60">
        <v>1050</v>
      </c>
      <c r="AL13" s="56">
        <f t="shared" si="2"/>
        <v>288</v>
      </c>
      <c r="AM13" s="60">
        <v>1643</v>
      </c>
      <c r="AN13" s="61">
        <v>90</v>
      </c>
      <c r="AO13" s="59">
        <v>408</v>
      </c>
      <c r="AP13" s="78">
        <v>2.4967872223242153</v>
      </c>
      <c r="AQ13" s="52"/>
      <c r="AR13" s="60">
        <v>2.88</v>
      </c>
      <c r="AS13" s="23"/>
    </row>
    <row r="14" spans="1:45" x14ac:dyDescent="0.25">
      <c r="A14" s="1">
        <v>10</v>
      </c>
      <c r="B14" t="s">
        <v>19</v>
      </c>
      <c r="C14" s="11">
        <v>77961583.75</v>
      </c>
      <c r="D14" s="11">
        <v>19.010000000000002</v>
      </c>
      <c r="E14" s="11">
        <v>55662559.359999999</v>
      </c>
      <c r="F14" s="17">
        <v>22299024.390000001</v>
      </c>
      <c r="G14" s="20">
        <v>474607.1</v>
      </c>
      <c r="H14" s="68">
        <v>0.12</v>
      </c>
      <c r="I14" s="14">
        <v>4</v>
      </c>
      <c r="J14" s="15">
        <v>474603.1</v>
      </c>
      <c r="K14" s="13">
        <v>43476266.25</v>
      </c>
      <c r="L14" s="68">
        <v>10.6</v>
      </c>
      <c r="M14" s="14">
        <v>9996632.8399999999</v>
      </c>
      <c r="N14" s="15">
        <v>33479633.41</v>
      </c>
      <c r="O14" s="13">
        <v>288276061.13</v>
      </c>
      <c r="P14" s="68">
        <v>70.31</v>
      </c>
      <c r="Q14" s="14">
        <v>121153997.84</v>
      </c>
      <c r="R14" s="21">
        <v>167122063.28999999</v>
      </c>
      <c r="S14" s="9">
        <f t="shared" si="0"/>
        <v>332226934.48000002</v>
      </c>
      <c r="T14" s="4">
        <f t="shared" si="1"/>
        <v>81.03</v>
      </c>
      <c r="U14" s="41">
        <v>4300</v>
      </c>
      <c r="V14" s="42">
        <v>2</v>
      </c>
      <c r="W14" s="43">
        <v>600</v>
      </c>
      <c r="X14" s="43">
        <v>32</v>
      </c>
      <c r="Y14" s="44"/>
      <c r="Z14" s="28">
        <v>1</v>
      </c>
      <c r="AA14" s="28">
        <v>4</v>
      </c>
      <c r="AB14" s="27">
        <v>3</v>
      </c>
      <c r="AC14" s="27">
        <v>8</v>
      </c>
      <c r="AD14" s="28">
        <v>3</v>
      </c>
      <c r="AE14" s="28">
        <v>6</v>
      </c>
      <c r="AF14" s="28">
        <v>4</v>
      </c>
      <c r="AG14" s="27">
        <f t="shared" si="3"/>
        <v>29</v>
      </c>
      <c r="AH14" s="59"/>
      <c r="AI14" s="60"/>
      <c r="AJ14" s="60"/>
      <c r="AK14" s="60"/>
      <c r="AL14" s="56"/>
      <c r="AM14" s="60"/>
      <c r="AN14" s="61"/>
      <c r="AO14" s="59">
        <v>314</v>
      </c>
      <c r="AP14" s="78">
        <v>1.9215470289455969</v>
      </c>
      <c r="AQ14" s="52"/>
      <c r="AR14" s="60"/>
      <c r="AS14" s="23"/>
    </row>
    <row r="15" spans="1:45" x14ac:dyDescent="0.25">
      <c r="A15" s="1">
        <v>11</v>
      </c>
      <c r="B15" t="s">
        <v>20</v>
      </c>
      <c r="C15" s="11">
        <v>77591607.609999999</v>
      </c>
      <c r="D15" s="11">
        <v>50.74</v>
      </c>
      <c r="E15" s="11">
        <v>70131493.349999994</v>
      </c>
      <c r="F15" s="17">
        <v>7460114.2599999998</v>
      </c>
      <c r="G15" s="20">
        <v>375381.9</v>
      </c>
      <c r="H15" s="68">
        <v>0.25</v>
      </c>
      <c r="I15" s="14">
        <v>20246.95</v>
      </c>
      <c r="J15" s="15">
        <v>355134.95</v>
      </c>
      <c r="K15" s="13">
        <v>61392241.170000002</v>
      </c>
      <c r="L15" s="68">
        <v>40.15</v>
      </c>
      <c r="M15" s="14">
        <v>17133955.5</v>
      </c>
      <c r="N15" s="15">
        <v>44258285.670000002</v>
      </c>
      <c r="O15" s="13">
        <v>404778323.57999998</v>
      </c>
      <c r="P15" s="68">
        <v>264.70999999999998</v>
      </c>
      <c r="Q15" s="14">
        <v>124391996.29000001</v>
      </c>
      <c r="R15" s="21">
        <v>280386327.29000002</v>
      </c>
      <c r="S15" s="9">
        <f t="shared" si="0"/>
        <v>466545946.64999998</v>
      </c>
      <c r="T15" s="4">
        <f t="shared" si="1"/>
        <v>305.10999999999996</v>
      </c>
      <c r="U15" s="41">
        <v>7300</v>
      </c>
      <c r="V15" s="42">
        <v>3</v>
      </c>
      <c r="W15" s="43">
        <v>1000</v>
      </c>
      <c r="X15" s="43">
        <v>23</v>
      </c>
      <c r="Y15" s="44">
        <v>2361</v>
      </c>
      <c r="Z15" s="28">
        <v>1</v>
      </c>
      <c r="AA15" s="28">
        <v>3</v>
      </c>
      <c r="AB15" s="27">
        <v>2</v>
      </c>
      <c r="AC15" s="27">
        <v>5</v>
      </c>
      <c r="AD15" s="28">
        <v>2</v>
      </c>
      <c r="AE15" s="28">
        <v>2</v>
      </c>
      <c r="AF15" s="28">
        <v>1</v>
      </c>
      <c r="AG15" s="27">
        <f>Z15+AA15+AB15+AC15+AD15+AE15+AF15</f>
        <v>16</v>
      </c>
      <c r="AH15" s="59">
        <v>3.66</v>
      </c>
      <c r="AI15" s="60">
        <v>23</v>
      </c>
      <c r="AJ15" s="60">
        <v>4</v>
      </c>
      <c r="AK15" s="60">
        <v>1340</v>
      </c>
      <c r="AL15" s="56">
        <f t="shared" si="2"/>
        <v>347</v>
      </c>
      <c r="AM15" s="60">
        <v>2279</v>
      </c>
      <c r="AN15" s="61">
        <v>62</v>
      </c>
      <c r="AO15" s="59">
        <v>446</v>
      </c>
      <c r="AP15" s="78">
        <v>2.7293311302857841</v>
      </c>
      <c r="AQ15" s="52"/>
      <c r="AR15" s="60">
        <v>3.47</v>
      </c>
      <c r="AS15" s="23"/>
    </row>
    <row r="16" spans="1:45" x14ac:dyDescent="0.25">
      <c r="A16" s="1">
        <v>12</v>
      </c>
      <c r="B16" t="s">
        <v>21</v>
      </c>
      <c r="C16" s="11">
        <v>70924187.790000007</v>
      </c>
      <c r="D16" s="11">
        <v>63.99</v>
      </c>
      <c r="E16" s="11">
        <v>70143047.569999993</v>
      </c>
      <c r="F16" s="17">
        <v>781140.22</v>
      </c>
      <c r="G16" s="20">
        <v>389663.86</v>
      </c>
      <c r="H16" s="68">
        <v>0.35</v>
      </c>
      <c r="J16" s="15">
        <v>389663.86</v>
      </c>
      <c r="K16" s="13">
        <v>55997435.93</v>
      </c>
      <c r="L16" s="68">
        <v>50.52</v>
      </c>
      <c r="M16" s="14">
        <v>9513871.4600000009</v>
      </c>
      <c r="N16" s="15">
        <v>46483564.469999999</v>
      </c>
      <c r="O16" s="13">
        <v>262065273.06</v>
      </c>
      <c r="P16" s="68">
        <v>236.44</v>
      </c>
      <c r="Q16" s="14">
        <v>47242032.719999999</v>
      </c>
      <c r="R16" s="21">
        <v>214823240.34</v>
      </c>
      <c r="S16" s="9">
        <f t="shared" si="0"/>
        <v>318452372.85000002</v>
      </c>
      <c r="T16" s="4">
        <f t="shared" si="1"/>
        <v>287.31</v>
      </c>
      <c r="U16" s="41">
        <v>6500</v>
      </c>
      <c r="V16" s="42">
        <v>2</v>
      </c>
      <c r="W16" s="43">
        <v>600</v>
      </c>
      <c r="X16" s="43">
        <v>32</v>
      </c>
      <c r="Y16" s="44">
        <v>2021</v>
      </c>
      <c r="Z16" s="28">
        <v>2</v>
      </c>
      <c r="AA16" s="28">
        <v>3</v>
      </c>
      <c r="AB16" s="27">
        <v>2</v>
      </c>
      <c r="AC16" s="28">
        <v>6</v>
      </c>
      <c r="AD16" s="28">
        <v>8</v>
      </c>
      <c r="AE16" s="28">
        <v>4</v>
      </c>
      <c r="AF16" s="28">
        <v>3</v>
      </c>
      <c r="AG16" s="27">
        <f t="shared" si="3"/>
        <v>28</v>
      </c>
      <c r="AH16" s="59">
        <v>3.26</v>
      </c>
      <c r="AI16" s="60">
        <v>17</v>
      </c>
      <c r="AJ16" s="60">
        <v>13</v>
      </c>
      <c r="AK16" s="60">
        <v>1200</v>
      </c>
      <c r="AL16" s="56">
        <f t="shared" si="2"/>
        <v>287</v>
      </c>
      <c r="AM16" s="60">
        <v>808</v>
      </c>
      <c r="AN16" s="61">
        <v>49</v>
      </c>
      <c r="AO16" s="59">
        <v>438</v>
      </c>
      <c r="AP16" s="78">
        <v>2.6803745180833487</v>
      </c>
      <c r="AQ16" s="52"/>
      <c r="AR16" s="60">
        <v>2.87</v>
      </c>
      <c r="AS16" s="23"/>
    </row>
    <row r="17" spans="1:45" x14ac:dyDescent="0.25">
      <c r="A17" s="1">
        <v>13</v>
      </c>
      <c r="B17" t="s">
        <v>22</v>
      </c>
      <c r="C17" s="11">
        <v>69921193.790000007</v>
      </c>
      <c r="D17" s="11">
        <v>58.49</v>
      </c>
      <c r="E17" s="11">
        <v>66954625.43</v>
      </c>
      <c r="F17" s="17">
        <v>2966568.36</v>
      </c>
      <c r="G17" s="20">
        <v>152273.54</v>
      </c>
      <c r="H17" s="68">
        <v>0.13</v>
      </c>
      <c r="I17" s="14">
        <v>41264.51</v>
      </c>
      <c r="J17" s="15">
        <v>111009.03</v>
      </c>
      <c r="K17" s="13">
        <v>59933726.240000002</v>
      </c>
      <c r="L17" s="68">
        <v>50.13</v>
      </c>
      <c r="M17" s="14">
        <v>35896112.789999999</v>
      </c>
      <c r="N17" s="15">
        <v>24037613.449999999</v>
      </c>
      <c r="O17" s="13">
        <v>214633574.63999999</v>
      </c>
      <c r="P17" s="68">
        <v>179.54</v>
      </c>
      <c r="Q17" s="14">
        <v>31341238.510000002</v>
      </c>
      <c r="R17" s="21">
        <v>183292336.13</v>
      </c>
      <c r="S17" s="9">
        <f t="shared" si="0"/>
        <v>274719574.41999996</v>
      </c>
      <c r="T17" s="4">
        <f t="shared" si="1"/>
        <v>229.8</v>
      </c>
      <c r="U17" s="41">
        <v>4400</v>
      </c>
      <c r="V17" s="42">
        <v>2</v>
      </c>
      <c r="W17" s="43">
        <v>500</v>
      </c>
      <c r="X17" s="43">
        <v>12</v>
      </c>
      <c r="Y17" s="44">
        <v>1686</v>
      </c>
      <c r="Z17" s="28">
        <v>2</v>
      </c>
      <c r="AA17" s="28">
        <v>2</v>
      </c>
      <c r="AB17" s="27">
        <v>1</v>
      </c>
      <c r="AC17" s="27">
        <v>2</v>
      </c>
      <c r="AD17" s="28">
        <v>2</v>
      </c>
      <c r="AE17" s="28">
        <v>1</v>
      </c>
      <c r="AF17" s="28">
        <v>0</v>
      </c>
      <c r="AG17" s="27">
        <f>Z17+AA17+AB17+AC17+AD17+AE17+AF17</f>
        <v>10</v>
      </c>
      <c r="AH17" s="59">
        <v>3.46</v>
      </c>
      <c r="AI17" s="60">
        <v>19</v>
      </c>
      <c r="AJ17" s="60">
        <v>6</v>
      </c>
      <c r="AK17" s="60">
        <v>1400</v>
      </c>
      <c r="AL17" s="56">
        <f t="shared" si="2"/>
        <v>278</v>
      </c>
      <c r="AM17" s="60">
        <v>609</v>
      </c>
      <c r="AN17" s="61">
        <v>28</v>
      </c>
      <c r="AO17" s="59">
        <v>193</v>
      </c>
      <c r="AP17" s="78">
        <v>1.1810782693837587</v>
      </c>
      <c r="AQ17" s="52"/>
      <c r="AR17" s="60">
        <v>2.78</v>
      </c>
      <c r="AS17" s="23"/>
    </row>
    <row r="18" spans="1:45" x14ac:dyDescent="0.25">
      <c r="A18" s="1">
        <v>14</v>
      </c>
      <c r="B18" t="s">
        <v>23</v>
      </c>
      <c r="C18" s="11">
        <v>45101799.57</v>
      </c>
      <c r="D18" s="11">
        <v>33.14</v>
      </c>
      <c r="E18" s="11">
        <v>41712135.5</v>
      </c>
      <c r="F18" s="17">
        <v>3389664.07</v>
      </c>
      <c r="G18" s="20">
        <v>241839.42</v>
      </c>
      <c r="H18" s="68">
        <v>0.18</v>
      </c>
      <c r="J18" s="15">
        <v>241839.42</v>
      </c>
      <c r="K18" s="13">
        <v>26427797.32</v>
      </c>
      <c r="L18" s="68">
        <v>19.420000000000002</v>
      </c>
      <c r="M18" s="14">
        <v>4236458.34</v>
      </c>
      <c r="N18" s="15">
        <v>22191338.98</v>
      </c>
      <c r="O18" s="13">
        <v>209602997.56</v>
      </c>
      <c r="P18" s="68">
        <v>153.99</v>
      </c>
      <c r="Q18" s="14">
        <v>23134327.710000001</v>
      </c>
      <c r="R18" s="21">
        <v>186468669.84999999</v>
      </c>
      <c r="S18" s="9">
        <f t="shared" si="0"/>
        <v>236272634.30000001</v>
      </c>
      <c r="T18" s="4">
        <f t="shared" si="1"/>
        <v>173.59</v>
      </c>
      <c r="U18" s="41">
        <v>4200</v>
      </c>
      <c r="V18" s="42">
        <v>2</v>
      </c>
      <c r="W18" s="43">
        <v>700</v>
      </c>
      <c r="X18" s="43">
        <v>27</v>
      </c>
      <c r="Y18" s="44">
        <v>2257</v>
      </c>
      <c r="Z18" s="28">
        <v>5</v>
      </c>
      <c r="AA18" s="28">
        <v>0</v>
      </c>
      <c r="AB18" s="27">
        <v>2</v>
      </c>
      <c r="AC18" s="27">
        <v>2</v>
      </c>
      <c r="AD18" s="28">
        <v>4</v>
      </c>
      <c r="AE18" s="28">
        <v>0</v>
      </c>
      <c r="AF18" s="28">
        <v>1</v>
      </c>
      <c r="AG18" s="27">
        <f t="shared" ref="AG18" si="4">Z18+AA18+AB18+AC18+AD18+AE18+AF18</f>
        <v>14</v>
      </c>
      <c r="AH18" s="59">
        <v>3.49</v>
      </c>
      <c r="AI18" s="60">
        <v>16</v>
      </c>
      <c r="AJ18" s="60">
        <v>9</v>
      </c>
      <c r="AK18" s="60">
        <v>1400</v>
      </c>
      <c r="AL18" s="56">
        <f t="shared" si="2"/>
        <v>337</v>
      </c>
      <c r="AM18" s="60">
        <v>1573</v>
      </c>
      <c r="AN18" s="61">
        <v>44</v>
      </c>
      <c r="AO18" s="59">
        <v>411</v>
      </c>
      <c r="AP18" s="78">
        <v>2.5151459519001285</v>
      </c>
      <c r="AQ18" s="52"/>
      <c r="AR18" s="60">
        <v>3.37</v>
      </c>
      <c r="AS18" s="23"/>
    </row>
    <row r="19" spans="1:45" x14ac:dyDescent="0.25">
      <c r="A19" s="1">
        <v>15</v>
      </c>
      <c r="B19" t="s">
        <v>24</v>
      </c>
      <c r="C19" s="11">
        <v>44786038.32</v>
      </c>
      <c r="D19" s="11">
        <v>36.01</v>
      </c>
      <c r="E19" s="11">
        <v>40351659.469999999</v>
      </c>
      <c r="F19" s="17">
        <v>4434378.8499999996</v>
      </c>
      <c r="G19" s="20">
        <v>153630.32</v>
      </c>
      <c r="H19" s="68">
        <v>0.12</v>
      </c>
      <c r="J19" s="15">
        <v>153630.32</v>
      </c>
      <c r="K19" s="13">
        <v>37385649.409999996</v>
      </c>
      <c r="L19" s="68">
        <v>30.06</v>
      </c>
      <c r="M19" s="14">
        <v>9153517.6799999997</v>
      </c>
      <c r="N19" s="15">
        <v>28232131.73</v>
      </c>
      <c r="O19" s="13">
        <v>170255651.15000001</v>
      </c>
      <c r="P19" s="68">
        <v>136.88</v>
      </c>
      <c r="Q19" s="14">
        <v>10210738.220000001</v>
      </c>
      <c r="R19" s="21">
        <v>160044912.93000001</v>
      </c>
      <c r="S19" s="9">
        <f t="shared" si="0"/>
        <v>207794930.88</v>
      </c>
      <c r="T19" s="4">
        <f t="shared" si="1"/>
        <v>167.06</v>
      </c>
      <c r="U19" s="41">
        <v>3600</v>
      </c>
      <c r="V19" s="42">
        <v>1</v>
      </c>
      <c r="W19" s="43">
        <v>500</v>
      </c>
      <c r="X19" s="43">
        <v>16</v>
      </c>
      <c r="Y19" s="44"/>
      <c r="Z19" s="28">
        <v>1</v>
      </c>
      <c r="AA19" s="28">
        <v>1</v>
      </c>
      <c r="AB19" s="27">
        <v>0</v>
      </c>
      <c r="AC19" s="28">
        <v>4</v>
      </c>
      <c r="AD19" s="28">
        <v>1</v>
      </c>
      <c r="AE19" s="28">
        <v>0</v>
      </c>
      <c r="AF19" s="28">
        <v>2</v>
      </c>
      <c r="AG19" s="27">
        <f t="shared" ref="AG19:AG26" si="5">Z19+AA19+AB19+AC19+AD19+AE19+AF19</f>
        <v>9</v>
      </c>
      <c r="AH19" s="59">
        <v>3.18</v>
      </c>
      <c r="AI19" s="60">
        <v>18</v>
      </c>
      <c r="AJ19" s="60">
        <v>18</v>
      </c>
      <c r="AK19" s="60">
        <v>1100</v>
      </c>
      <c r="AL19" s="56">
        <f t="shared" si="2"/>
        <v>293</v>
      </c>
      <c r="AM19" s="60">
        <v>615</v>
      </c>
      <c r="AN19" s="61">
        <v>28</v>
      </c>
      <c r="AO19" s="59">
        <v>195</v>
      </c>
      <c r="AP19" s="78">
        <v>1.1933174224343674</v>
      </c>
      <c r="AQ19" s="79"/>
      <c r="AR19" s="60">
        <v>2.93</v>
      </c>
      <c r="AS19" s="23"/>
    </row>
    <row r="20" spans="1:45" x14ac:dyDescent="0.25">
      <c r="A20" s="1">
        <v>16</v>
      </c>
      <c r="B20" t="s">
        <v>25</v>
      </c>
      <c r="C20" s="11">
        <v>44248479.399999999</v>
      </c>
      <c r="D20" s="11">
        <v>43.52</v>
      </c>
      <c r="E20" s="11">
        <v>41898470.329999998</v>
      </c>
      <c r="F20" s="17">
        <v>2350009.0699999998</v>
      </c>
      <c r="G20" s="20">
        <v>898225.18</v>
      </c>
      <c r="H20" s="68">
        <v>0.88</v>
      </c>
      <c r="I20" s="14">
        <v>2.19</v>
      </c>
      <c r="J20" s="15">
        <v>898222.99</v>
      </c>
      <c r="K20" s="13">
        <v>34408578.560000002</v>
      </c>
      <c r="L20" s="68">
        <v>33.840000000000003</v>
      </c>
      <c r="M20" s="14">
        <v>8697882.2400000002</v>
      </c>
      <c r="N20" s="15">
        <v>25710696.32</v>
      </c>
      <c r="O20" s="13">
        <v>157482678.62</v>
      </c>
      <c r="P20" s="68">
        <v>154.88999999999999</v>
      </c>
      <c r="Q20" s="14">
        <v>19647044.43</v>
      </c>
      <c r="R20" s="21">
        <v>137835634.19</v>
      </c>
      <c r="S20" s="9">
        <f t="shared" si="0"/>
        <v>192789482.36000001</v>
      </c>
      <c r="T20" s="4">
        <f t="shared" si="1"/>
        <v>189.60999999999999</v>
      </c>
      <c r="U20" s="41">
        <v>3100</v>
      </c>
      <c r="V20" s="42">
        <v>1</v>
      </c>
      <c r="W20" s="43">
        <v>500</v>
      </c>
      <c r="X20" s="43">
        <v>23</v>
      </c>
      <c r="Y20" s="44"/>
      <c r="Z20" s="28">
        <v>3</v>
      </c>
      <c r="AA20" s="28">
        <v>2</v>
      </c>
      <c r="AB20" s="27">
        <v>2</v>
      </c>
      <c r="AC20" s="28">
        <v>2</v>
      </c>
      <c r="AD20" s="28">
        <v>1</v>
      </c>
      <c r="AE20" s="28">
        <v>1</v>
      </c>
      <c r="AF20" s="28">
        <v>0</v>
      </c>
      <c r="AG20" s="27">
        <f t="shared" si="5"/>
        <v>11</v>
      </c>
      <c r="AH20" s="59">
        <v>2.81</v>
      </c>
      <c r="AI20" s="60">
        <v>21</v>
      </c>
      <c r="AJ20" s="63">
        <v>15</v>
      </c>
      <c r="AK20" s="60">
        <v>1140</v>
      </c>
      <c r="AL20" s="56">
        <f t="shared" si="2"/>
        <v>227</v>
      </c>
      <c r="AM20" s="60">
        <v>413</v>
      </c>
      <c r="AN20" s="61">
        <v>14</v>
      </c>
      <c r="AO20" s="59">
        <v>208</v>
      </c>
      <c r="AP20" s="78">
        <v>1.2728719172633254</v>
      </c>
      <c r="AQ20" s="52"/>
      <c r="AR20" s="60">
        <v>2.27</v>
      </c>
      <c r="AS20" s="23"/>
    </row>
    <row r="21" spans="1:45" x14ac:dyDescent="0.25">
      <c r="A21" s="1">
        <v>17</v>
      </c>
      <c r="B21" s="24" t="s">
        <v>26</v>
      </c>
      <c r="C21" s="11">
        <v>42326598.229999997</v>
      </c>
      <c r="D21" s="11">
        <v>43.34</v>
      </c>
      <c r="E21" s="11">
        <v>38268227.670000002</v>
      </c>
      <c r="F21" s="17">
        <v>4058370.56</v>
      </c>
      <c r="G21" s="20">
        <v>153006.98000000001</v>
      </c>
      <c r="H21" s="68">
        <v>0.16</v>
      </c>
      <c r="I21" s="14">
        <v>24180</v>
      </c>
      <c r="J21" s="15">
        <v>128826.98</v>
      </c>
      <c r="K21" s="13">
        <v>31211418.010000002</v>
      </c>
      <c r="L21" s="68">
        <v>31.96</v>
      </c>
      <c r="M21" s="14">
        <v>4498526.93</v>
      </c>
      <c r="N21" s="15">
        <v>26712891.079999998</v>
      </c>
      <c r="O21" s="13">
        <v>217426387.63999999</v>
      </c>
      <c r="P21" s="68">
        <v>222.61</v>
      </c>
      <c r="Q21" s="14">
        <v>29970766.920000002</v>
      </c>
      <c r="R21" s="21">
        <v>187455620.72</v>
      </c>
      <c r="S21" s="9">
        <f t="shared" si="0"/>
        <v>248790812.63</v>
      </c>
      <c r="T21" s="4">
        <f t="shared" si="1"/>
        <v>254.73000000000002</v>
      </c>
      <c r="U21" s="45">
        <v>4100</v>
      </c>
      <c r="V21" s="46">
        <v>2</v>
      </c>
      <c r="W21" s="47">
        <v>400</v>
      </c>
      <c r="X21" s="47">
        <v>14</v>
      </c>
      <c r="Z21" s="28">
        <v>2</v>
      </c>
      <c r="AA21" s="28">
        <v>1</v>
      </c>
      <c r="AB21" s="27">
        <v>2</v>
      </c>
      <c r="AC21" s="28">
        <v>2</v>
      </c>
      <c r="AD21" s="28">
        <v>1</v>
      </c>
      <c r="AE21" s="28">
        <v>2</v>
      </c>
      <c r="AF21" s="28">
        <v>0</v>
      </c>
      <c r="AG21" s="27">
        <f t="shared" si="5"/>
        <v>10</v>
      </c>
      <c r="AH21" s="59">
        <v>3.23</v>
      </c>
      <c r="AI21" s="60">
        <v>16</v>
      </c>
      <c r="AJ21" s="60">
        <v>19</v>
      </c>
      <c r="AK21" s="60">
        <v>1100</v>
      </c>
      <c r="AL21" s="56">
        <f t="shared" si="2"/>
        <v>291</v>
      </c>
      <c r="AM21" s="60">
        <v>583</v>
      </c>
      <c r="AN21" s="61">
        <v>17</v>
      </c>
      <c r="AO21" s="59">
        <v>176</v>
      </c>
      <c r="AP21" s="78">
        <v>1.0770454684535831</v>
      </c>
      <c r="AQ21" s="52"/>
      <c r="AR21" s="60">
        <v>2.91</v>
      </c>
      <c r="AS21" s="23"/>
    </row>
    <row r="22" spans="1:45" x14ac:dyDescent="0.25">
      <c r="A22" s="1">
        <v>18</v>
      </c>
      <c r="B22" t="s">
        <v>27</v>
      </c>
      <c r="C22" s="11">
        <v>41893932.469999999</v>
      </c>
      <c r="D22" s="11">
        <v>40.840000000000003</v>
      </c>
      <c r="E22" s="11">
        <v>37521629.509999998</v>
      </c>
      <c r="F22" s="17">
        <v>4372302.96</v>
      </c>
      <c r="G22" s="20">
        <v>60141.72</v>
      </c>
      <c r="H22" s="68">
        <v>0.06</v>
      </c>
      <c r="I22" s="14">
        <v>1669</v>
      </c>
      <c r="J22" s="15">
        <v>58472.72</v>
      </c>
      <c r="K22" s="13">
        <v>25577697.440000001</v>
      </c>
      <c r="L22" s="68">
        <v>24.93</v>
      </c>
      <c r="M22" s="14">
        <v>8820600.1500000004</v>
      </c>
      <c r="N22" s="15">
        <v>16757097.289999999</v>
      </c>
      <c r="O22" s="13">
        <v>114266117.08</v>
      </c>
      <c r="P22" s="68">
        <v>111.38</v>
      </c>
      <c r="Q22" s="14">
        <v>8826721.4199999999</v>
      </c>
      <c r="R22" s="21">
        <v>105439395.66</v>
      </c>
      <c r="S22" s="9">
        <f t="shared" si="0"/>
        <v>139903956.24000001</v>
      </c>
      <c r="T22" s="4">
        <f t="shared" si="1"/>
        <v>136.37</v>
      </c>
      <c r="U22" s="41">
        <v>2700</v>
      </c>
      <c r="V22" s="42">
        <v>1</v>
      </c>
      <c r="W22" s="43">
        <v>600</v>
      </c>
      <c r="X22" s="43">
        <v>22</v>
      </c>
      <c r="Y22" s="44"/>
      <c r="Z22" s="28">
        <v>1</v>
      </c>
      <c r="AA22" s="28">
        <v>4</v>
      </c>
      <c r="AB22" s="27">
        <v>2</v>
      </c>
      <c r="AC22" s="27">
        <v>4</v>
      </c>
      <c r="AD22" s="28">
        <v>2</v>
      </c>
      <c r="AE22" s="28">
        <v>1</v>
      </c>
      <c r="AF22" s="28">
        <v>2</v>
      </c>
      <c r="AG22" s="27">
        <f t="shared" si="5"/>
        <v>16</v>
      </c>
      <c r="AH22" s="59">
        <v>3.24</v>
      </c>
      <c r="AI22" s="60">
        <v>14</v>
      </c>
      <c r="AJ22" s="60">
        <v>20</v>
      </c>
      <c r="AK22" s="60">
        <v>1000</v>
      </c>
      <c r="AL22" s="56">
        <f t="shared" si="2"/>
        <v>283</v>
      </c>
      <c r="AM22" s="60">
        <v>323</v>
      </c>
      <c r="AN22" s="61">
        <v>19</v>
      </c>
      <c r="AO22" s="59">
        <v>238</v>
      </c>
      <c r="AP22" s="78">
        <v>1.456459213022459</v>
      </c>
      <c r="AQ22" s="79"/>
      <c r="AR22" s="60">
        <v>2.83</v>
      </c>
      <c r="AS22" s="23"/>
    </row>
    <row r="23" spans="1:45" x14ac:dyDescent="0.25">
      <c r="A23" s="1">
        <v>19</v>
      </c>
      <c r="B23" t="s">
        <v>28</v>
      </c>
      <c r="C23" s="11">
        <v>41133213.149999999</v>
      </c>
      <c r="D23" s="11">
        <v>39.049999999999997</v>
      </c>
      <c r="E23" s="11">
        <v>36410974.229999997</v>
      </c>
      <c r="F23" s="17">
        <v>4722238.92</v>
      </c>
      <c r="G23" s="20">
        <v>-14350.97</v>
      </c>
      <c r="H23" s="68">
        <v>-0.01</v>
      </c>
      <c r="I23" s="14">
        <v>156</v>
      </c>
      <c r="J23" s="15">
        <v>-14506.97</v>
      </c>
      <c r="K23" s="13">
        <v>29288097.16</v>
      </c>
      <c r="L23" s="68">
        <v>27.8</v>
      </c>
      <c r="M23" s="14">
        <v>7700046.5499999998</v>
      </c>
      <c r="N23" s="15">
        <v>21588050.609999999</v>
      </c>
      <c r="O23" s="13">
        <v>210520528.41999999</v>
      </c>
      <c r="P23" s="68">
        <v>199.84</v>
      </c>
      <c r="Q23" s="14">
        <v>59404872.75</v>
      </c>
      <c r="R23" s="21">
        <v>151115655.66999999</v>
      </c>
      <c r="S23" s="9">
        <f t="shared" si="0"/>
        <v>239794274.60999998</v>
      </c>
      <c r="T23" s="4">
        <f t="shared" si="1"/>
        <v>227.63</v>
      </c>
      <c r="U23" s="41">
        <v>3500</v>
      </c>
      <c r="V23" s="42">
        <v>1</v>
      </c>
      <c r="W23" s="43">
        <v>500</v>
      </c>
      <c r="X23" s="43">
        <v>16</v>
      </c>
      <c r="Y23" s="44"/>
      <c r="Z23" s="28">
        <v>0</v>
      </c>
      <c r="AA23" s="28">
        <v>1</v>
      </c>
      <c r="AB23" s="27">
        <v>2</v>
      </c>
      <c r="AC23" s="28">
        <v>3</v>
      </c>
      <c r="AD23" s="28">
        <v>0</v>
      </c>
      <c r="AE23" s="28">
        <v>0</v>
      </c>
      <c r="AF23" s="28">
        <v>1</v>
      </c>
      <c r="AG23" s="27">
        <f t="shared" si="5"/>
        <v>7</v>
      </c>
      <c r="AH23" s="59">
        <v>3.61</v>
      </c>
      <c r="AI23" s="60">
        <v>14</v>
      </c>
      <c r="AJ23" s="60">
        <v>10</v>
      </c>
      <c r="AK23" s="60">
        <v>960</v>
      </c>
      <c r="AL23" s="56">
        <f t="shared" si="2"/>
        <v>244</v>
      </c>
      <c r="AM23" s="60">
        <v>443</v>
      </c>
      <c r="AN23" s="61">
        <v>21</v>
      </c>
      <c r="AO23" s="59">
        <v>305</v>
      </c>
      <c r="AP23" s="78">
        <v>1.8664708402178569</v>
      </c>
      <c r="AQ23" s="23"/>
      <c r="AR23" s="60">
        <v>2.44</v>
      </c>
      <c r="AS23" s="23"/>
    </row>
    <row r="24" spans="1:45" x14ac:dyDescent="0.25">
      <c r="A24" s="1">
        <v>20</v>
      </c>
      <c r="B24" t="s">
        <v>29</v>
      </c>
      <c r="C24" s="11">
        <v>40475241.789999999</v>
      </c>
      <c r="D24" s="11">
        <v>32.380000000000003</v>
      </c>
      <c r="E24" s="11">
        <v>34535064.240000002</v>
      </c>
      <c r="F24" s="17">
        <v>5940177.5499999998</v>
      </c>
      <c r="G24" s="20">
        <v>191587.34</v>
      </c>
      <c r="H24" s="68">
        <v>0.15</v>
      </c>
      <c r="I24" s="14">
        <v>5896</v>
      </c>
      <c r="J24" s="15">
        <v>185691.34</v>
      </c>
      <c r="K24" s="13">
        <v>15421004.140000001</v>
      </c>
      <c r="L24" s="68">
        <v>12.34</v>
      </c>
      <c r="M24" s="14">
        <v>3172144.84</v>
      </c>
      <c r="N24" s="15">
        <v>12248859.300000001</v>
      </c>
      <c r="O24" s="13">
        <v>110489860.01000001</v>
      </c>
      <c r="P24" s="68">
        <v>88.38</v>
      </c>
      <c r="Q24" s="14">
        <v>13401900.33</v>
      </c>
      <c r="R24" s="21">
        <v>97087959.680000007</v>
      </c>
      <c r="S24" s="9">
        <f t="shared" si="0"/>
        <v>126102451.49000001</v>
      </c>
      <c r="T24" s="4">
        <f t="shared" si="1"/>
        <v>100.86999999999999</v>
      </c>
      <c r="U24" s="41">
        <v>2100</v>
      </c>
      <c r="V24" s="42">
        <v>1</v>
      </c>
      <c r="W24" s="43">
        <v>400</v>
      </c>
      <c r="X24" s="43">
        <v>17</v>
      </c>
      <c r="Y24" s="44"/>
      <c r="Z24" s="28">
        <v>2</v>
      </c>
      <c r="AA24" s="28">
        <v>1</v>
      </c>
      <c r="AB24" s="27">
        <v>2</v>
      </c>
      <c r="AC24" s="27">
        <v>2</v>
      </c>
      <c r="AD24" s="28">
        <v>2</v>
      </c>
      <c r="AE24" s="28">
        <v>2</v>
      </c>
      <c r="AF24" s="28">
        <v>1</v>
      </c>
      <c r="AG24" s="27">
        <f t="shared" si="5"/>
        <v>12</v>
      </c>
      <c r="AH24" s="59">
        <v>3.12</v>
      </c>
      <c r="AI24" s="60">
        <v>14</v>
      </c>
      <c r="AJ24" s="64">
        <v>21</v>
      </c>
      <c r="AK24" s="60">
        <v>1500</v>
      </c>
      <c r="AL24" s="56">
        <f t="shared" si="2"/>
        <v>285</v>
      </c>
      <c r="AM24" s="60">
        <v>545</v>
      </c>
      <c r="AN24" s="61">
        <v>26</v>
      </c>
      <c r="AO24" s="59">
        <v>168</v>
      </c>
      <c r="AP24" s="78">
        <v>1.0280888562511474</v>
      </c>
      <c r="AQ24" s="23"/>
      <c r="AR24" s="60">
        <v>2.85</v>
      </c>
      <c r="AS24" s="23"/>
    </row>
    <row r="25" spans="1:45" x14ac:dyDescent="0.25">
      <c r="A25" s="1">
        <v>21</v>
      </c>
      <c r="B25" t="s">
        <v>30</v>
      </c>
      <c r="C25" s="11">
        <v>40055963.359999999</v>
      </c>
      <c r="D25" s="11">
        <v>38.869999999999997</v>
      </c>
      <c r="E25" s="11">
        <v>36800206.479999997</v>
      </c>
      <c r="F25" s="17">
        <v>3255756.88</v>
      </c>
      <c r="G25" s="20">
        <v>114162.73</v>
      </c>
      <c r="H25" s="68">
        <v>0.11</v>
      </c>
      <c r="J25" s="15">
        <v>114162.73</v>
      </c>
      <c r="K25" s="13">
        <v>28260709.620000001</v>
      </c>
      <c r="L25" s="68">
        <v>27.42</v>
      </c>
      <c r="M25" s="14">
        <v>7082216.1699999999</v>
      </c>
      <c r="N25" s="15">
        <v>21178493.449999999</v>
      </c>
      <c r="O25" s="13">
        <v>141507446.44999999</v>
      </c>
      <c r="P25" s="68">
        <v>137.31</v>
      </c>
      <c r="Q25" s="14">
        <v>25500926.32</v>
      </c>
      <c r="R25" s="21">
        <v>116006520.13</v>
      </c>
      <c r="S25" s="9">
        <f t="shared" si="0"/>
        <v>169882318.79999998</v>
      </c>
      <c r="T25" s="4">
        <f t="shared" si="1"/>
        <v>164.84</v>
      </c>
      <c r="U25" s="41">
        <v>2900</v>
      </c>
      <c r="V25" s="42">
        <v>1</v>
      </c>
      <c r="W25" s="43">
        <v>1000</v>
      </c>
      <c r="X25" s="43">
        <v>33</v>
      </c>
      <c r="Y25" s="44"/>
      <c r="Z25" s="28">
        <v>2</v>
      </c>
      <c r="AA25" s="28">
        <v>3</v>
      </c>
      <c r="AB25" s="27">
        <v>4</v>
      </c>
      <c r="AC25" s="28">
        <v>4</v>
      </c>
      <c r="AD25" s="28">
        <v>2</v>
      </c>
      <c r="AE25" s="28">
        <v>3</v>
      </c>
      <c r="AF25" s="28">
        <v>1</v>
      </c>
      <c r="AG25" s="27">
        <f t="shared" si="5"/>
        <v>19</v>
      </c>
      <c r="AH25" s="59">
        <v>3.45</v>
      </c>
      <c r="AI25" s="60">
        <v>18</v>
      </c>
      <c r="AJ25" s="60">
        <v>8</v>
      </c>
      <c r="AK25" s="60">
        <v>1000</v>
      </c>
      <c r="AL25" s="56">
        <f t="shared" si="2"/>
        <v>283</v>
      </c>
      <c r="AM25" s="60">
        <v>339</v>
      </c>
      <c r="AN25" s="61">
        <v>25</v>
      </c>
      <c r="AO25" s="59">
        <v>620</v>
      </c>
      <c r="AP25" s="78">
        <v>3.7941374456887584</v>
      </c>
      <c r="AQ25" s="52"/>
      <c r="AR25" s="60">
        <v>2.83</v>
      </c>
      <c r="AS25" s="23"/>
    </row>
    <row r="26" spans="1:45" x14ac:dyDescent="0.25">
      <c r="A26" s="1">
        <v>22</v>
      </c>
      <c r="B26" t="s">
        <v>31</v>
      </c>
      <c r="C26" s="11">
        <v>37386155.420000002</v>
      </c>
      <c r="D26" s="11">
        <v>41.7</v>
      </c>
      <c r="E26" s="11">
        <v>33091498.850000001</v>
      </c>
      <c r="F26" s="17">
        <v>4294656.57</v>
      </c>
      <c r="G26" s="20">
        <v>277158.56</v>
      </c>
      <c r="H26" s="68">
        <v>0.31</v>
      </c>
      <c r="I26" s="14">
        <v>8205</v>
      </c>
      <c r="J26" s="15">
        <v>268953.56</v>
      </c>
      <c r="K26" s="13">
        <v>23246000.989999998</v>
      </c>
      <c r="L26" s="68">
        <v>25.93</v>
      </c>
      <c r="M26" s="14">
        <v>9270807.6699999999</v>
      </c>
      <c r="N26" s="15">
        <v>13975193.32</v>
      </c>
      <c r="O26" s="13">
        <v>120716573.39</v>
      </c>
      <c r="P26" s="68">
        <v>134.63999999999999</v>
      </c>
      <c r="Q26" s="14">
        <v>8530604.7100000009</v>
      </c>
      <c r="R26" s="21">
        <v>112185968.68000001</v>
      </c>
      <c r="S26" s="9">
        <f t="shared" si="0"/>
        <v>144239732.94</v>
      </c>
      <c r="T26" s="4">
        <f t="shared" si="1"/>
        <v>160.88</v>
      </c>
      <c r="U26" s="41">
        <v>2100</v>
      </c>
      <c r="V26" s="69"/>
      <c r="W26" s="43">
        <v>900</v>
      </c>
      <c r="X26" s="43">
        <v>27</v>
      </c>
      <c r="Y26" s="44"/>
      <c r="Z26" s="28">
        <v>1</v>
      </c>
      <c r="AA26" s="28">
        <v>2</v>
      </c>
      <c r="AB26" s="27">
        <v>1</v>
      </c>
      <c r="AC26" s="28">
        <v>2</v>
      </c>
      <c r="AD26" s="28">
        <v>1</v>
      </c>
      <c r="AE26" s="28">
        <v>1</v>
      </c>
      <c r="AF26" s="28">
        <v>1</v>
      </c>
      <c r="AG26" s="27">
        <f t="shared" si="5"/>
        <v>9</v>
      </c>
      <c r="AH26" s="59">
        <v>3.39</v>
      </c>
      <c r="AI26" s="60">
        <v>16</v>
      </c>
      <c r="AJ26" s="62">
        <v>11</v>
      </c>
      <c r="AK26" s="60">
        <v>1275</v>
      </c>
      <c r="AL26" s="56">
        <f t="shared" si="2"/>
        <v>287</v>
      </c>
      <c r="AM26" s="60">
        <v>739</v>
      </c>
      <c r="AN26" s="61">
        <v>36</v>
      </c>
      <c r="AO26" s="59">
        <v>290</v>
      </c>
      <c r="AP26" s="78">
        <v>1.7746771923382902</v>
      </c>
      <c r="AQ26" s="23"/>
      <c r="AR26" s="60">
        <v>2.87</v>
      </c>
      <c r="AS26" s="23"/>
    </row>
    <row r="27" spans="1:45" x14ac:dyDescent="0.25">
      <c r="A27" s="1">
        <v>23</v>
      </c>
      <c r="B27" t="s">
        <v>32</v>
      </c>
      <c r="C27" s="11">
        <v>33483427.440000001</v>
      </c>
      <c r="D27" s="11">
        <v>28.42</v>
      </c>
      <c r="E27" s="11">
        <v>28601134.899999999</v>
      </c>
      <c r="F27" s="17">
        <v>4882292.54</v>
      </c>
      <c r="G27" s="20">
        <v>208521.29</v>
      </c>
      <c r="H27" s="68">
        <v>0.18</v>
      </c>
      <c r="I27" s="14">
        <v>2342</v>
      </c>
      <c r="J27" s="15">
        <v>206179.29</v>
      </c>
      <c r="K27" s="13">
        <v>49167031.43</v>
      </c>
      <c r="L27" s="68">
        <v>41.73</v>
      </c>
      <c r="M27" s="14">
        <v>4018354.57</v>
      </c>
      <c r="N27" s="15">
        <v>45148676.859999999</v>
      </c>
      <c r="O27" s="13">
        <v>335635508.63</v>
      </c>
      <c r="P27" s="68">
        <v>284.86</v>
      </c>
      <c r="Q27" s="14">
        <v>67097315.460000001</v>
      </c>
      <c r="R27" s="21">
        <v>268538193.17000002</v>
      </c>
      <c r="S27" s="9">
        <f t="shared" si="0"/>
        <v>385011061.35000002</v>
      </c>
      <c r="T27" s="4">
        <f t="shared" si="1"/>
        <v>326.77</v>
      </c>
      <c r="U27" s="41">
        <v>5700</v>
      </c>
      <c r="V27" s="42">
        <v>2</v>
      </c>
      <c r="W27" s="43">
        <v>600</v>
      </c>
      <c r="X27" s="43">
        <v>37</v>
      </c>
      <c r="Y27" s="44">
        <v>2921</v>
      </c>
      <c r="Z27" s="28">
        <v>3</v>
      </c>
      <c r="AA27" s="28">
        <v>3</v>
      </c>
      <c r="AB27" s="27">
        <v>4</v>
      </c>
      <c r="AC27" s="28">
        <v>4</v>
      </c>
      <c r="AD27" s="28">
        <v>4</v>
      </c>
      <c r="AE27" s="28">
        <v>3</v>
      </c>
      <c r="AF27" s="28">
        <v>1</v>
      </c>
      <c r="AG27" s="27">
        <f t="shared" si="3"/>
        <v>22</v>
      </c>
      <c r="AH27" s="59">
        <v>3.3</v>
      </c>
      <c r="AI27" s="60">
        <v>16</v>
      </c>
      <c r="AJ27" s="60">
        <v>14</v>
      </c>
      <c r="AK27" s="60">
        <v>1150</v>
      </c>
      <c r="AL27" s="56">
        <f t="shared" si="2"/>
        <v>309</v>
      </c>
      <c r="AM27" s="60">
        <v>683</v>
      </c>
      <c r="AN27" s="61">
        <v>26</v>
      </c>
      <c r="AO27" s="59">
        <v>257</v>
      </c>
      <c r="AP27" s="78">
        <v>1.5727311670032433</v>
      </c>
      <c r="AQ27" s="79"/>
      <c r="AR27" s="60">
        <v>3.09</v>
      </c>
      <c r="AS27" s="23"/>
    </row>
    <row r="28" spans="1:45" x14ac:dyDescent="0.25">
      <c r="A28" s="1">
        <v>24</v>
      </c>
      <c r="B28" t="s">
        <v>33</v>
      </c>
      <c r="C28" s="11">
        <v>33419272.620000001</v>
      </c>
      <c r="D28" s="11">
        <v>29.1</v>
      </c>
      <c r="E28" s="11">
        <v>28629447.399999999</v>
      </c>
      <c r="F28" s="17">
        <v>4789825.22</v>
      </c>
      <c r="G28" s="20">
        <v>42992.81</v>
      </c>
      <c r="H28" s="68">
        <v>0.04</v>
      </c>
      <c r="I28" s="14">
        <v>29483.1</v>
      </c>
      <c r="J28" s="15">
        <v>13509.71</v>
      </c>
      <c r="K28" s="13">
        <v>32567780.41</v>
      </c>
      <c r="L28" s="68">
        <v>28.36</v>
      </c>
      <c r="M28" s="14">
        <v>10205039.92</v>
      </c>
      <c r="N28" s="15">
        <v>22362740.489999998</v>
      </c>
      <c r="O28" s="13">
        <v>164361645.91999999</v>
      </c>
      <c r="P28" s="68">
        <v>143.12</v>
      </c>
      <c r="Q28" s="14">
        <v>26784286.09</v>
      </c>
      <c r="R28" s="21">
        <v>137577359.83000001</v>
      </c>
      <c r="S28" s="9">
        <f t="shared" si="0"/>
        <v>196972419.13999999</v>
      </c>
      <c r="T28" s="4">
        <f t="shared" si="1"/>
        <v>171.52</v>
      </c>
      <c r="U28" s="41">
        <v>3300</v>
      </c>
      <c r="V28" s="42">
        <v>1</v>
      </c>
      <c r="W28" s="43">
        <v>300</v>
      </c>
      <c r="X28" s="43">
        <v>21</v>
      </c>
      <c r="Y28" s="44"/>
      <c r="Z28" s="28">
        <v>3</v>
      </c>
      <c r="AA28" s="28">
        <v>3</v>
      </c>
      <c r="AB28" s="27">
        <v>3</v>
      </c>
      <c r="AC28" s="28">
        <v>5</v>
      </c>
      <c r="AD28" s="28">
        <v>3</v>
      </c>
      <c r="AE28" s="28">
        <v>1</v>
      </c>
      <c r="AF28" s="28">
        <v>2</v>
      </c>
      <c r="AG28" s="27">
        <f t="shared" si="3"/>
        <v>20</v>
      </c>
      <c r="AH28" s="59">
        <v>3.55</v>
      </c>
      <c r="AI28" s="60">
        <v>13</v>
      </c>
      <c r="AJ28" s="63">
        <v>15</v>
      </c>
      <c r="AK28" s="60">
        <v>1387</v>
      </c>
      <c r="AL28" s="56">
        <f t="shared" si="2"/>
        <v>326</v>
      </c>
      <c r="AM28" s="60">
        <v>410</v>
      </c>
      <c r="AN28" s="61">
        <v>27</v>
      </c>
      <c r="AO28" s="59">
        <v>218</v>
      </c>
      <c r="AP28" s="78">
        <v>1.3340676825163698</v>
      </c>
      <c r="AQ28" s="52"/>
      <c r="AR28" s="60">
        <v>3.26</v>
      </c>
      <c r="AS28" s="23"/>
    </row>
    <row r="29" spans="1:45" x14ac:dyDescent="0.25">
      <c r="A29" s="1">
        <v>25</v>
      </c>
      <c r="B29" t="s">
        <v>34</v>
      </c>
      <c r="C29" s="11">
        <v>23767941.579999998</v>
      </c>
      <c r="D29" s="11">
        <v>25.83</v>
      </c>
      <c r="E29" s="11">
        <v>19759433.190000001</v>
      </c>
      <c r="F29" s="17">
        <v>4008508.39</v>
      </c>
      <c r="G29" s="20">
        <v>183473.31</v>
      </c>
      <c r="H29" s="68">
        <v>0.2</v>
      </c>
      <c r="J29" s="15">
        <v>183473.31</v>
      </c>
      <c r="K29" s="13">
        <v>30920787.890000001</v>
      </c>
      <c r="L29" s="68">
        <v>33.61</v>
      </c>
      <c r="M29" s="14">
        <v>9945288.5500000007</v>
      </c>
      <c r="N29" s="15">
        <v>20975499.34</v>
      </c>
      <c r="O29" s="13">
        <v>109259477.09999999</v>
      </c>
      <c r="P29" s="68">
        <v>118.75</v>
      </c>
      <c r="Q29" s="14">
        <v>15797360.300000001</v>
      </c>
      <c r="R29" s="21">
        <v>93462116.799999997</v>
      </c>
      <c r="S29" s="9">
        <f t="shared" si="0"/>
        <v>140363738.29999998</v>
      </c>
      <c r="T29" s="4">
        <f t="shared" si="1"/>
        <v>152.56</v>
      </c>
      <c r="U29" s="41">
        <v>2600</v>
      </c>
      <c r="V29" s="42">
        <v>1</v>
      </c>
      <c r="W29" s="43">
        <v>300</v>
      </c>
      <c r="X29" s="43">
        <v>12</v>
      </c>
      <c r="Y29" s="44"/>
      <c r="Z29" s="28">
        <v>0</v>
      </c>
      <c r="AA29" s="28">
        <v>2</v>
      </c>
      <c r="AB29" s="27">
        <v>1</v>
      </c>
      <c r="AC29" s="27">
        <v>5</v>
      </c>
      <c r="AD29" s="28">
        <v>1</v>
      </c>
      <c r="AE29" s="28">
        <v>1</v>
      </c>
      <c r="AF29" s="28">
        <v>0</v>
      </c>
      <c r="AG29" s="27">
        <f>Z29+AA29+AB29+AC29+AD29+AE29+AF29</f>
        <v>10</v>
      </c>
      <c r="AH29" s="59">
        <v>2.75</v>
      </c>
      <c r="AI29" s="60">
        <v>15</v>
      </c>
      <c r="AJ29" s="64">
        <v>21</v>
      </c>
      <c r="AK29" s="60">
        <v>1120</v>
      </c>
      <c r="AL29" s="56">
        <f t="shared" si="2"/>
        <v>225</v>
      </c>
      <c r="AM29" s="60">
        <v>65</v>
      </c>
      <c r="AN29" s="61">
        <v>10</v>
      </c>
      <c r="AO29" s="59">
        <v>144</v>
      </c>
      <c r="AP29" s="78">
        <v>0.88121901964384064</v>
      </c>
      <c r="AQ29" s="23"/>
      <c r="AR29" s="60">
        <v>2.25</v>
      </c>
      <c r="AS29" s="23"/>
    </row>
    <row r="30" spans="1:45" x14ac:dyDescent="0.25">
      <c r="A30" s="1">
        <v>26</v>
      </c>
      <c r="B30" t="s">
        <v>35</v>
      </c>
      <c r="C30" s="11">
        <v>21233002.949999999</v>
      </c>
      <c r="D30" s="11">
        <v>10.01</v>
      </c>
      <c r="E30" s="11">
        <v>17699296.120000001</v>
      </c>
      <c r="F30" s="17">
        <v>3533706.83</v>
      </c>
      <c r="G30" s="20">
        <v>696924.25</v>
      </c>
      <c r="H30" s="68">
        <v>0.33</v>
      </c>
      <c r="J30" s="15">
        <v>696924.25</v>
      </c>
      <c r="K30" s="13">
        <v>10028088.32</v>
      </c>
      <c r="L30" s="68">
        <v>4.7300000000000004</v>
      </c>
      <c r="M30" s="14">
        <v>2418622.67</v>
      </c>
      <c r="N30" s="15">
        <v>7609465.6500000004</v>
      </c>
      <c r="O30" s="13">
        <v>67039137.740000002</v>
      </c>
      <c r="P30" s="68">
        <v>31.6</v>
      </c>
      <c r="Q30" s="14">
        <v>4156685.45</v>
      </c>
      <c r="R30" s="21">
        <v>62882452.289999999</v>
      </c>
      <c r="S30" s="9">
        <f t="shared" si="0"/>
        <v>77764150.310000002</v>
      </c>
      <c r="T30" s="4">
        <f t="shared" si="1"/>
        <v>36.660000000000004</v>
      </c>
      <c r="U30" s="41">
        <v>1600</v>
      </c>
      <c r="V30" s="42">
        <v>1</v>
      </c>
      <c r="W30" s="43">
        <v>200</v>
      </c>
      <c r="X30" s="43">
        <v>19</v>
      </c>
      <c r="Y30" s="44"/>
      <c r="Z30" s="28">
        <v>2</v>
      </c>
      <c r="AA30" s="28">
        <v>1</v>
      </c>
      <c r="AB30" s="27">
        <v>2</v>
      </c>
      <c r="AC30" s="27">
        <v>4</v>
      </c>
      <c r="AD30" s="28">
        <v>3</v>
      </c>
      <c r="AE30" s="28">
        <v>1</v>
      </c>
      <c r="AF30" s="28">
        <v>0</v>
      </c>
      <c r="AG30" s="27">
        <f>Z30+AA30+AB30+AC30+AD30+AE30+AF30</f>
        <v>13</v>
      </c>
      <c r="AH30" s="59"/>
      <c r="AI30" s="60"/>
      <c r="AJ30" s="60"/>
      <c r="AK30" s="60"/>
      <c r="AL30" s="60"/>
      <c r="AM30" s="60"/>
      <c r="AN30" s="61"/>
      <c r="AO30" s="59">
        <v>156</v>
      </c>
      <c r="AP30" s="78">
        <v>0.95465393794749398</v>
      </c>
      <c r="AQ30" s="52"/>
      <c r="AR30" s="60"/>
      <c r="AS30" s="23"/>
    </row>
    <row r="31" spans="1:45" x14ac:dyDescent="0.25">
      <c r="A31" s="1">
        <v>27</v>
      </c>
      <c r="B31" t="s">
        <v>36</v>
      </c>
      <c r="V31" s="6"/>
      <c r="W31" s="72"/>
      <c r="X31" s="72"/>
      <c r="AG31" s="74"/>
      <c r="AO31" s="73"/>
      <c r="AQ31" s="50"/>
    </row>
    <row r="32" spans="1:45" x14ac:dyDescent="0.25">
      <c r="A32" s="1">
        <v>28</v>
      </c>
      <c r="B32" t="s">
        <v>37</v>
      </c>
      <c r="K32" s="13">
        <v>114170201.34</v>
      </c>
      <c r="M32" s="14">
        <v>114170201.34</v>
      </c>
      <c r="O32" s="13">
        <v>156172582.63999999</v>
      </c>
      <c r="Q32" s="14">
        <v>156172582.63999999</v>
      </c>
      <c r="AQ32" s="50"/>
    </row>
    <row r="33" spans="1:44" x14ac:dyDescent="0.25">
      <c r="A33" s="1">
        <v>29</v>
      </c>
      <c r="B33" t="s">
        <v>38</v>
      </c>
      <c r="O33" s="13">
        <v>21405329.43</v>
      </c>
      <c r="Q33" s="14">
        <v>21405329.43</v>
      </c>
      <c r="R33" s="25"/>
      <c r="S33"/>
      <c r="AH33" s="59"/>
      <c r="AI33" s="60"/>
      <c r="AJ33" s="60"/>
      <c r="AK33" s="60"/>
      <c r="AL33" s="60"/>
      <c r="AM33" s="60"/>
      <c r="AN33" s="61"/>
      <c r="AO33" s="59"/>
      <c r="AP33" s="78"/>
      <c r="AQ33" s="50"/>
      <c r="AR33" s="60"/>
    </row>
    <row r="34" spans="1:44" x14ac:dyDescent="0.25">
      <c r="A34" s="98">
        <v>30</v>
      </c>
      <c r="B34" s="27" t="s">
        <v>42</v>
      </c>
      <c r="Z34" s="28">
        <v>1</v>
      </c>
      <c r="AA34" s="28">
        <v>3</v>
      </c>
      <c r="AB34" s="27">
        <v>2</v>
      </c>
      <c r="AC34" s="28">
        <v>4</v>
      </c>
      <c r="AD34" s="28">
        <v>2</v>
      </c>
      <c r="AE34" s="28">
        <v>4</v>
      </c>
      <c r="AF34" s="28">
        <v>0</v>
      </c>
      <c r="AG34" s="27">
        <f>Z34+AA34+AB34+AC34+AD34+AE34+AF34</f>
        <v>16</v>
      </c>
    </row>
    <row r="36" spans="1:44" x14ac:dyDescent="0.25">
      <c r="AQ36" s="50"/>
    </row>
    <row r="37" spans="1:44" x14ac:dyDescent="0.25">
      <c r="AQ37" s="50"/>
    </row>
    <row r="38" spans="1:44" x14ac:dyDescent="0.25">
      <c r="AQ38" s="50"/>
    </row>
    <row r="44" spans="1:44" x14ac:dyDescent="0.25">
      <c r="AA44" s="29"/>
      <c r="AB44" s="30"/>
      <c r="AC44" s="30"/>
      <c r="AD44" s="31"/>
      <c r="AE44" s="32"/>
      <c r="AF44" s="33"/>
      <c r="AG44" s="30"/>
      <c r="AH44" s="65"/>
      <c r="AI44" s="66"/>
    </row>
    <row r="45" spans="1:44" x14ac:dyDescent="0.25">
      <c r="AA45" s="29"/>
    </row>
    <row r="46" spans="1:44" x14ac:dyDescent="0.25">
      <c r="AA46" s="29"/>
    </row>
  </sheetData>
  <mergeCells count="9">
    <mergeCell ref="U1:Y1"/>
    <mergeCell ref="AO1:AP1"/>
    <mergeCell ref="Z1:AG1"/>
    <mergeCell ref="AH1:AN1"/>
    <mergeCell ref="C2:F2"/>
    <mergeCell ref="G2:J2"/>
    <mergeCell ref="O2:R2"/>
    <mergeCell ref="K2:N2"/>
    <mergeCell ref="B1:R1"/>
  </mergeCells>
  <hyperlinks>
    <hyperlink ref="B1" r:id="rId1" xr:uid="{00000000-0004-0000-0000-000000000000}"/>
    <hyperlink ref="AO1" r:id="rId2" xr:uid="{00000000-0004-0000-0000-000001000000}"/>
    <hyperlink ref="Z1" r:id="rId3" display="https://osvita.ua/vnz/guide/ Довідник ВНЗ" xr:uid="{00000000-0004-0000-0000-000002000000}"/>
  </hyperlinks>
  <pageMargins left="0.75" right="0.75" top="1" bottom="1" header="0.5" footer="0.5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Andriy Karpyak</cp:lastModifiedBy>
  <dcterms:created xsi:type="dcterms:W3CDTF">2022-02-10T22:19:15Z</dcterms:created>
  <dcterms:modified xsi:type="dcterms:W3CDTF">2022-02-11T20:32:09Z</dcterms:modified>
</cp:coreProperties>
</file>